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0350" windowHeight="6885" activeTab="0"/>
  </bookViews>
  <sheets>
    <sheet name="Sheet1" sheetId="1" r:id="rId1"/>
  </sheets>
  <definedNames>
    <definedName name="_xlnm.Print_Area" localSheetId="0">'Sheet1'!$A$1:$AK$83</definedName>
  </definedNames>
  <calcPr fullCalcOnLoad="1"/>
</workbook>
</file>

<file path=xl/sharedStrings.xml><?xml version="1.0" encoding="utf-8"?>
<sst xmlns="http://schemas.openxmlformats.org/spreadsheetml/2006/main" count="270" uniqueCount="134">
  <si>
    <t xml:space="preserve"> </t>
  </si>
  <si>
    <t>Total Obligations</t>
  </si>
  <si>
    <t>Administration</t>
  </si>
  <si>
    <t>Buildings</t>
  </si>
  <si>
    <t>Radio and Security</t>
  </si>
  <si>
    <t>Roads and Bridges</t>
  </si>
  <si>
    <t>Unique Features</t>
  </si>
  <si>
    <t>Trails and Walks</t>
  </si>
  <si>
    <t>Utilities</t>
  </si>
  <si>
    <t>INDIVIDUAL PROJECT COMPONENT DETAIL</t>
  </si>
  <si>
    <t>State</t>
  </si>
  <si>
    <t>Park</t>
  </si>
  <si>
    <t>Requested Funding FY</t>
  </si>
  <si>
    <t>Component ID</t>
  </si>
  <si>
    <t>Account Number(s)</t>
  </si>
  <si>
    <t>Project Title</t>
  </si>
  <si>
    <t>Project Unit Priority</t>
  </si>
  <si>
    <t>Project Priority Band</t>
  </si>
  <si>
    <t>Category (select 1 from table above)</t>
  </si>
  <si>
    <t>PROJECT DOI CRITERIA (percentages)</t>
  </si>
  <si>
    <t>Def Mnt</t>
  </si>
  <si>
    <t>Formulated Funding Source</t>
  </si>
  <si>
    <t>Fee Demo Submission #</t>
  </si>
  <si>
    <t>Compnt Start Date</t>
  </si>
  <si>
    <t>Original Request Amount ($)</t>
  </si>
  <si>
    <t>Total Changes/ &amp; Change Request Code</t>
  </si>
  <si>
    <t>Funded FY</t>
  </si>
  <si>
    <t>Funded Amount ($)</t>
  </si>
  <si>
    <t>Com-ponent Status Code</t>
  </si>
  <si>
    <t>FY06 Planned Obligations</t>
  </si>
  <si>
    <t>FY07 Planned Obligations</t>
  </si>
  <si>
    <t>FY08 Planned Obligations</t>
  </si>
  <si>
    <t>FY09 Planned Obligations</t>
  </si>
  <si>
    <t>FY10 Planned Obligations</t>
  </si>
  <si>
    <t>Balance</t>
  </si>
  <si>
    <t>FMSS Work Order #'s</t>
  </si>
  <si>
    <t>DM H&amp;S</t>
  </si>
  <si>
    <t>DM CRP</t>
  </si>
  <si>
    <t>DM CM</t>
  </si>
  <si>
    <t>DM Comp</t>
  </si>
  <si>
    <t>CAP H&amp;S</t>
  </si>
  <si>
    <t>CAP CRP</t>
  </si>
  <si>
    <t>CAP Other</t>
  </si>
  <si>
    <t>FCI Before</t>
  </si>
  <si>
    <t>FCI After</t>
  </si>
  <si>
    <t>APPROVED PROJECTS - FEE DEMO</t>
  </si>
  <si>
    <t>NM</t>
  </si>
  <si>
    <t>CAVE</t>
  </si>
  <si>
    <t>LOW</t>
  </si>
  <si>
    <t>Cost of Collections</t>
  </si>
  <si>
    <t>NS</t>
  </si>
  <si>
    <t>100792A</t>
  </si>
  <si>
    <t>Interim Operations for VC Rehabilitation</t>
  </si>
  <si>
    <t>HIGH</t>
  </si>
  <si>
    <t>FDO141</t>
  </si>
  <si>
    <t>23336C</t>
  </si>
  <si>
    <t>Rehabilitation of Visitor Center</t>
  </si>
  <si>
    <t>23336E</t>
  </si>
  <si>
    <t>23336F</t>
  </si>
  <si>
    <t>NPP027</t>
  </si>
  <si>
    <t>NPP04</t>
  </si>
  <si>
    <t>FD0118</t>
  </si>
  <si>
    <t>23336B</t>
  </si>
  <si>
    <t>Final Design for Rehabilitate Visitor Center</t>
  </si>
  <si>
    <t>23378A</t>
  </si>
  <si>
    <t>Cave Restoration and Remediation</t>
  </si>
  <si>
    <t>FD0002</t>
  </si>
  <si>
    <t>69560A</t>
  </si>
  <si>
    <t>Replace The Rattlesnake Springs Wellhouse Power Line</t>
  </si>
  <si>
    <t>MEDIUM</t>
  </si>
  <si>
    <t>79079A</t>
  </si>
  <si>
    <t>Install Security Fencing For Vulnerable Components Of Water System and Radio Repeater</t>
  </si>
  <si>
    <t>FD00118</t>
  </si>
  <si>
    <t>23386A</t>
  </si>
  <si>
    <t>7177-8003-P8Z</t>
  </si>
  <si>
    <t>Environmental Treatment of Surface Water Runoff in Vicinity of Carlsbad Caverns</t>
  </si>
  <si>
    <t>23412A</t>
  </si>
  <si>
    <t>7177-8001-M8Z</t>
  </si>
  <si>
    <t>Replace Park Signs</t>
  </si>
  <si>
    <t>23432A</t>
  </si>
  <si>
    <t>7177-8000-C8L</t>
  </si>
  <si>
    <t>Restore Cultural Landscape at Rattlesnake Springs</t>
  </si>
  <si>
    <t>Cultural Resources</t>
  </si>
  <si>
    <t>57206A</t>
  </si>
  <si>
    <t>Replace Deteriorated Waterline in Carlsbad Cavern</t>
  </si>
  <si>
    <t>-</t>
  </si>
  <si>
    <t>68111A</t>
  </si>
  <si>
    <t>7177-2001-M8R</t>
  </si>
  <si>
    <t>Repair, Grade, and Seal/Chip Slaughter Canyon Road and Parking Area</t>
  </si>
  <si>
    <t>69784A</t>
  </si>
  <si>
    <t>Repair And Chipseal 1.86 Miles Of Surface Trails</t>
  </si>
  <si>
    <t>FD00129</t>
  </si>
  <si>
    <t>100020A</t>
  </si>
  <si>
    <t>95006A</t>
  </si>
  <si>
    <t>Repair/Rehab Reef Top Circle Road by Chip Sealing</t>
  </si>
  <si>
    <t>78168A</t>
  </si>
  <si>
    <t>Replace Deteriorated Steel/Concrete Footbridge On the Trail to the Natural Entrance to the Cavern</t>
  </si>
  <si>
    <t>69644A</t>
  </si>
  <si>
    <t>Resurface 1.61 Miles Of The 3 Mile Cavern Trail System</t>
  </si>
  <si>
    <t>105905A</t>
  </si>
  <si>
    <t>Replace Inaccurate Signs Along The Main Visitor Cave Trail</t>
  </si>
  <si>
    <t>NPP23</t>
  </si>
  <si>
    <t>94377A</t>
  </si>
  <si>
    <t>Monitor Visitor Impacts in Off-Trail Areas of Carlsbad Cavern and Other Caves Open for Recreation</t>
  </si>
  <si>
    <t>94392A</t>
  </si>
  <si>
    <t>Use Point Cloud Monitoring Technology to Monitor Speleothem Vandalism in Carlsbad Cavern</t>
  </si>
  <si>
    <t>FDO165</t>
  </si>
  <si>
    <t>23356A</t>
  </si>
  <si>
    <t>7177-8000-M8S</t>
  </si>
  <si>
    <t>Replace and Rehabilitate Park's Main Sewerlines</t>
  </si>
  <si>
    <t>50118A</t>
  </si>
  <si>
    <t>Replace Obsolete Radio Equipment to Meet Mandated Narrowbanding</t>
  </si>
  <si>
    <t>FY Cost of Collections - Capital Improvements - Fee Collection Safe</t>
  </si>
  <si>
    <t>FY11 Planned Obligations</t>
  </si>
  <si>
    <t>FY06 Cost of Collection - Operations</t>
  </si>
  <si>
    <t>FY07 Cost of Collection - Operations</t>
  </si>
  <si>
    <t>FY08 Cost of Collection - Operations</t>
  </si>
  <si>
    <t>FY09 Cost of Collection - Operations</t>
  </si>
  <si>
    <t>NO</t>
  </si>
  <si>
    <t>Obligations Planned Per Year</t>
  </si>
  <si>
    <t>Carryover</t>
  </si>
  <si>
    <t>YEAR</t>
  </si>
  <si>
    <t>Projected Allocations</t>
  </si>
  <si>
    <t>Projected Availability</t>
  </si>
  <si>
    <t>Deferred Maintenance Formulated</t>
  </si>
  <si>
    <t>Non deferred Maintenance Formulated</t>
  </si>
  <si>
    <t>Year</t>
  </si>
  <si>
    <t>COC Percentage Per Year to Revenue</t>
  </si>
  <si>
    <t>2007 Planned</t>
  </si>
  <si>
    <t>2008 Planned</t>
  </si>
  <si>
    <t>2009 Planned</t>
  </si>
  <si>
    <t>2010 Planned</t>
  </si>
  <si>
    <t>2011 Planned</t>
  </si>
  <si>
    <t xml:space="preserve">The Chart will populate with the data from the table on the left  which will also get populated  as the planned obligations are entered in the template for the formulated Components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</si>
</sst>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_);_(&quot;$&quot;* \(#,##0.0\);_(&quot;$&quot;* &quot;-&quot;??_);_(@_)"/>
    <numFmt numFmtId="170" formatCode="_(&quot;$&quot;* #,##0_);_(&quot;$&quot;* \(#,##0\);_(&quot;$&quot;* &quot;-&quot;??_);_(@_)"/>
    <numFmt numFmtId="171" formatCode="&quot;$&quot;#,##0"/>
    <numFmt numFmtId="172" formatCode="[$-409]dddd\,\ mmmm\ dd\,\ yyyy"/>
    <numFmt numFmtId="173" formatCode="[$-409]mmmm\-yy;@"/>
    <numFmt numFmtId="174" formatCode="m/d/yy;@"/>
    <numFmt numFmtId="175" formatCode="mm/dd/yy;@"/>
    <numFmt numFmtId="176" formatCode="&quot;$&quot;#,##0.00"/>
    <numFmt numFmtId="177" formatCode="&quot;$&quot;#,##0.0_);\(&quot;$&quot;#,##0.0\)"/>
    <numFmt numFmtId="178" formatCode="&quot;$&quot;#,##0.000_);\(&quot;$&quot;#,##0.000\)"/>
    <numFmt numFmtId="179" formatCode="[$-409]h:mm:ss\ AM/PM"/>
    <numFmt numFmtId="180" formatCode="&quot;$&quot;#,##0;[Red]&quot;$&quot;#,##0"/>
    <numFmt numFmtId="181" formatCode="&quot;$&quot;#,##0.0"/>
    <numFmt numFmtId="182" formatCode="0.0000%"/>
    <numFmt numFmtId="183" formatCode="&quot;$&quot;#,##0.000"/>
    <numFmt numFmtId="184" formatCode="0.0%"/>
    <numFmt numFmtId="185" formatCode="_(* #,##0.0_);_(* \(#,##0.0\);_(* &quot;-&quot;??_);_(@_)"/>
    <numFmt numFmtId="186" formatCode="_(* #,##0_);_(* \(#,##0\);_(* &quot;-&quot;??_);_(@_)"/>
    <numFmt numFmtId="187" formatCode="_(&quot;$&quot;* #,##0.0000_);_(&quot;$&quot;* \(#,##0.0000\);_(&quot;$&quot;* &quot;-&quot;??_);_(@_)"/>
    <numFmt numFmtId="188" formatCode="00000"/>
    <numFmt numFmtId="189" formatCode="mm/dd/yy"/>
  </numFmts>
  <fonts count="15">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10"/>
      <color indexed="8"/>
      <name val="Arial"/>
      <family val="0"/>
    </font>
    <font>
      <b/>
      <sz val="10"/>
      <color indexed="8"/>
      <name val="Arial"/>
      <family val="2"/>
    </font>
    <font>
      <b/>
      <sz val="8"/>
      <color indexed="8"/>
      <name val="Arial"/>
      <family val="2"/>
    </font>
    <font>
      <sz val="8"/>
      <name val="Arial"/>
      <family val="0"/>
    </font>
    <font>
      <b/>
      <sz val="8"/>
      <name val="Arial"/>
      <family val="0"/>
    </font>
    <font>
      <b/>
      <sz val="11.75"/>
      <name val="Arial"/>
      <family val="0"/>
    </font>
    <font>
      <sz val="9.75"/>
      <name val="Arial"/>
      <family val="0"/>
    </font>
    <font>
      <b/>
      <sz val="5.75"/>
      <name val="Arial"/>
      <family val="0"/>
    </font>
    <font>
      <sz val="5.75"/>
      <name val="Arial"/>
      <family val="0"/>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38">
    <border>
      <left/>
      <right/>
      <top/>
      <bottom/>
      <diagonal/>
    </border>
    <border>
      <left style="thin">
        <color indexed="8"/>
      </left>
      <right style="thin">
        <color indexed="8"/>
      </right>
      <top style="thin">
        <color indexed="8"/>
      </top>
      <bottom>
        <color indexed="63"/>
      </bottom>
    </border>
    <border>
      <left style="thin">
        <color indexed="8"/>
      </left>
      <right style="hair">
        <color indexed="23"/>
      </right>
      <top>
        <color indexed="63"/>
      </top>
      <bottom style="thin">
        <color indexed="8"/>
      </bottom>
    </border>
    <border>
      <left style="hair">
        <color indexed="23"/>
      </left>
      <right style="hair">
        <color indexed="23"/>
      </right>
      <top>
        <color indexed="63"/>
      </top>
      <bottom style="thin">
        <color indexed="8"/>
      </bottom>
    </border>
    <border>
      <left style="hair">
        <color indexed="2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23"/>
      </right>
      <top style="thin">
        <color indexed="8"/>
      </top>
      <bottom style="thin">
        <color indexed="8"/>
      </bottom>
    </border>
    <border>
      <left style="hair">
        <color indexed="23"/>
      </left>
      <right style="hair">
        <color indexed="23"/>
      </right>
      <top style="thin">
        <color indexed="8"/>
      </top>
      <bottom style="thin">
        <color indexed="8"/>
      </bottom>
    </border>
    <border>
      <left style="hair">
        <color indexed="23"/>
      </left>
      <right style="thin">
        <color indexed="8"/>
      </right>
      <top style="thin">
        <color indexed="8"/>
      </top>
      <bottom style="thin">
        <color indexed="8"/>
      </bottom>
    </border>
    <border>
      <left style="thin">
        <color indexed="8"/>
      </left>
      <right style="hair">
        <color indexed="22"/>
      </right>
      <top style="thin">
        <color indexed="8"/>
      </top>
      <bottom style="thin">
        <color indexed="8"/>
      </bottom>
    </border>
    <border>
      <left>
        <color indexed="63"/>
      </left>
      <right style="thin">
        <color indexed="8"/>
      </right>
      <top style="thin">
        <color indexed="8"/>
      </top>
      <bottom style="thin"/>
    </border>
    <border>
      <left style="thin"/>
      <right style="thin"/>
      <top style="thin"/>
      <bottom style="thin"/>
    </border>
    <border>
      <left style="thin"/>
      <right style="hair"/>
      <top style="thin">
        <color indexed="8"/>
      </top>
      <bottom style="thin">
        <color indexed="8"/>
      </bottom>
    </border>
    <border>
      <left style="hair"/>
      <right style="hair"/>
      <top style="thin">
        <color indexed="8"/>
      </top>
      <bottom style="thin">
        <color indexed="8"/>
      </bottom>
    </border>
    <border>
      <left style="hair"/>
      <right style="thin"/>
      <top style="thin">
        <color indexed="8"/>
      </top>
      <bottom style="thin">
        <color indexed="8"/>
      </bottom>
    </border>
    <border>
      <left>
        <color indexed="63"/>
      </left>
      <right style="thin"/>
      <top style="thin"/>
      <bottom style="thin"/>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8"/>
      </left>
      <right style="hair">
        <color indexed="23"/>
      </right>
      <top style="thin"/>
      <bottom style="thin"/>
    </border>
    <border>
      <left style="hair">
        <color indexed="23"/>
      </left>
      <right style="hair">
        <color indexed="23"/>
      </right>
      <top style="thin"/>
      <bottom style="thin"/>
    </border>
    <border>
      <left style="hair">
        <color indexed="23"/>
      </left>
      <right style="thin">
        <color indexed="8"/>
      </right>
      <top style="thin"/>
      <bottom style="thin"/>
    </border>
    <border>
      <left style="thin">
        <color indexed="8"/>
      </left>
      <right style="thin"/>
      <top style="thin"/>
      <bottom style="thin"/>
    </border>
    <border>
      <left style="thin"/>
      <right style="hair">
        <color indexed="22"/>
      </right>
      <top style="thin"/>
      <bottom style="thin"/>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hair">
        <color indexed="23"/>
      </right>
      <top style="thin">
        <color indexed="8"/>
      </top>
      <bottom style="thin">
        <color indexed="23"/>
      </bottom>
    </border>
    <border>
      <left style="hair">
        <color indexed="23"/>
      </left>
      <right style="hair">
        <color indexed="23"/>
      </right>
      <top style="thin">
        <color indexed="8"/>
      </top>
      <bottom style="thin">
        <color indexed="23"/>
      </bottom>
    </border>
    <border>
      <left style="hair">
        <color indexed="23"/>
      </left>
      <right style="thin">
        <color indexed="8"/>
      </right>
      <top style="thin">
        <color indexed="8"/>
      </top>
      <bottom style="thin">
        <color indexed="2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2" borderId="0" xfId="0" applyFill="1" applyBorder="1" applyAlignment="1">
      <alignment/>
    </xf>
    <xf numFmtId="0" fontId="0" fillId="3" borderId="1" xfId="0" applyNumberFormat="1" applyFill="1" applyBorder="1" applyAlignment="1">
      <alignment/>
    </xf>
    <xf numFmtId="0" fontId="0" fillId="3" borderId="1" xfId="0" applyFill="1" applyBorder="1" applyAlignment="1">
      <alignment/>
    </xf>
    <xf numFmtId="1" fontId="3" fillId="3" borderId="2" xfId="0" applyNumberFormat="1" applyFont="1" applyFill="1" applyBorder="1" applyAlignment="1">
      <alignment horizontal="center" vertical="center" wrapText="1"/>
    </xf>
    <xf numFmtId="1" fontId="3" fillId="3" borderId="3" xfId="0"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4" borderId="7" xfId="0" applyFill="1" applyBorder="1" applyAlignment="1">
      <alignment horizontal="center"/>
    </xf>
    <xf numFmtId="0" fontId="0" fillId="4" borderId="8" xfId="0" applyFill="1" applyBorder="1" applyAlignment="1">
      <alignment horizontal="left" wrapText="1"/>
    </xf>
    <xf numFmtId="0" fontId="0" fillId="4" borderId="9" xfId="0" applyFill="1" applyBorder="1" applyAlignment="1">
      <alignment wrapText="1"/>
    </xf>
    <xf numFmtId="0" fontId="3" fillId="4" borderId="7" xfId="0" applyFont="1" applyFill="1" applyBorder="1" applyAlignment="1">
      <alignment horizontal="center" wrapText="1"/>
    </xf>
    <xf numFmtId="0" fontId="0" fillId="4" borderId="7" xfId="0" applyFill="1" applyBorder="1" applyAlignment="1">
      <alignment/>
    </xf>
    <xf numFmtId="0" fontId="0" fillId="4" borderId="8" xfId="0" applyFill="1" applyBorder="1" applyAlignment="1">
      <alignment wrapText="1"/>
    </xf>
    <xf numFmtId="1" fontId="0" fillId="4" borderId="10" xfId="0" applyNumberFormat="1" applyFill="1" applyBorder="1" applyAlignment="1">
      <alignment wrapText="1"/>
    </xf>
    <xf numFmtId="1" fontId="0" fillId="4" borderId="11" xfId="0" applyNumberFormat="1" applyFill="1" applyBorder="1" applyAlignment="1">
      <alignment wrapText="1"/>
    </xf>
    <xf numFmtId="1" fontId="0" fillId="4" borderId="12" xfId="0" applyNumberFormat="1" applyFill="1" applyBorder="1" applyAlignment="1">
      <alignment vertical="top" wrapText="1"/>
    </xf>
    <xf numFmtId="0" fontId="0" fillId="4" borderId="7" xfId="0" applyNumberFormat="1" applyFill="1" applyBorder="1" applyAlignment="1">
      <alignment horizontal="center" vertical="top" wrapText="1"/>
    </xf>
    <xf numFmtId="174" fontId="0" fillId="4" borderId="7" xfId="0" applyNumberFormat="1" applyFill="1" applyBorder="1" applyAlignment="1" applyProtection="1">
      <alignment/>
      <protection locked="0"/>
    </xf>
    <xf numFmtId="5" fontId="0" fillId="4" borderId="7" xfId="0" applyNumberFormat="1" applyFill="1" applyBorder="1" applyAlignment="1">
      <alignment/>
    </xf>
    <xf numFmtId="5" fontId="0" fillId="4" borderId="13" xfId="0" applyNumberFormat="1" applyFill="1" applyBorder="1" applyAlignment="1">
      <alignment horizontal="right" vertical="top" wrapText="1"/>
    </xf>
    <xf numFmtId="5" fontId="0" fillId="4" borderId="7" xfId="0" applyNumberFormat="1" applyFill="1" applyBorder="1" applyAlignment="1" applyProtection="1">
      <alignment/>
      <protection locked="0"/>
    </xf>
    <xf numFmtId="5" fontId="0" fillId="4" borderId="7" xfId="0" applyNumberFormat="1" applyFill="1" applyBorder="1" applyAlignment="1">
      <alignment horizontal="right"/>
    </xf>
    <xf numFmtId="0" fontId="0" fillId="4" borderId="7" xfId="0" applyFill="1" applyBorder="1" applyAlignment="1" applyProtection="1">
      <alignment horizontal="center"/>
      <protection locked="0"/>
    </xf>
    <xf numFmtId="0" fontId="0" fillId="4" borderId="7" xfId="0" applyNumberFormat="1" applyFill="1" applyBorder="1" applyAlignment="1">
      <alignment vertical="top" wrapText="1"/>
    </xf>
    <xf numFmtId="5" fontId="0" fillId="4" borderId="7" xfId="0" applyNumberFormat="1" applyFill="1" applyBorder="1" applyAlignment="1">
      <alignment vertical="top" wrapText="1"/>
    </xf>
    <xf numFmtId="6" fontId="0" fillId="4" borderId="7" xfId="0" applyNumberFormat="1" applyFill="1" applyBorder="1" applyAlignment="1">
      <alignment vertical="top" wrapText="1"/>
    </xf>
    <xf numFmtId="0" fontId="0" fillId="4" borderId="14" xfId="0" applyNumberFormat="1" applyFill="1" applyBorder="1" applyAlignment="1">
      <alignment vertical="top" wrapText="1"/>
    </xf>
    <xf numFmtId="0" fontId="6" fillId="2" borderId="15" xfId="0" applyFont="1" applyFill="1" applyBorder="1" applyAlignment="1" applyProtection="1">
      <alignment horizontal="center" vertical="top" wrapText="1"/>
      <protection/>
    </xf>
    <xf numFmtId="0" fontId="6" fillId="2" borderId="7" xfId="0" applyFont="1" applyFill="1" applyBorder="1" applyAlignment="1">
      <alignment horizontal="center" vertical="top" wrapText="1"/>
    </xf>
    <xf numFmtId="0" fontId="6" fillId="2" borderId="8" xfId="0" applyFont="1" applyFill="1" applyBorder="1" applyAlignment="1">
      <alignment horizontal="left" vertical="top" wrapText="1"/>
    </xf>
    <xf numFmtId="0" fontId="6" fillId="2" borderId="9" xfId="0" applyFont="1" applyFill="1" applyBorder="1" applyAlignment="1">
      <alignment vertical="top" wrapText="1"/>
    </xf>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6" fillId="2" borderId="16" xfId="0" applyFont="1" applyFill="1" applyBorder="1" applyAlignment="1">
      <alignment vertical="top"/>
    </xf>
    <xf numFmtId="0" fontId="6" fillId="2" borderId="17" xfId="0" applyFont="1" applyFill="1" applyBorder="1" applyAlignment="1">
      <alignment vertical="top"/>
    </xf>
    <xf numFmtId="0" fontId="6" fillId="2" borderId="18" xfId="0" applyFont="1" applyFill="1" applyBorder="1" applyAlignment="1">
      <alignment vertical="top"/>
    </xf>
    <xf numFmtId="0" fontId="6" fillId="2" borderId="7" xfId="0" applyNumberFormat="1" applyFont="1" applyFill="1" applyBorder="1" applyAlignment="1">
      <alignment horizontal="center" vertical="top" wrapText="1"/>
    </xf>
    <xf numFmtId="174" fontId="6" fillId="2" borderId="7" xfId="0" applyNumberFormat="1" applyFont="1" applyFill="1" applyBorder="1" applyAlignment="1" applyProtection="1">
      <alignment vertical="top" wrapText="1"/>
      <protection locked="0"/>
    </xf>
    <xf numFmtId="5" fontId="6" fillId="2" borderId="7" xfId="0" applyNumberFormat="1" applyFont="1" applyFill="1" applyBorder="1" applyAlignment="1">
      <alignment horizontal="right" vertical="top" wrapText="1"/>
    </xf>
    <xf numFmtId="5" fontId="6" fillId="2" borderId="13" xfId="0" applyNumberFormat="1" applyFont="1" applyFill="1" applyBorder="1" applyAlignment="1">
      <alignment horizontal="right" vertical="top" wrapText="1"/>
    </xf>
    <xf numFmtId="5" fontId="6" fillId="2" borderId="7" xfId="0" applyNumberFormat="1" applyFont="1" applyFill="1" applyBorder="1" applyAlignment="1" applyProtection="1">
      <alignment horizontal="right" vertical="top" wrapText="1"/>
      <protection locked="0"/>
    </xf>
    <xf numFmtId="0" fontId="6" fillId="2" borderId="7" xfId="0" applyFont="1" applyFill="1" applyBorder="1" applyAlignment="1" applyProtection="1">
      <alignment horizontal="center" vertical="top" wrapText="1"/>
      <protection locked="0"/>
    </xf>
    <xf numFmtId="5" fontId="6" fillId="3" borderId="7" xfId="0" applyNumberFormat="1" applyFont="1" applyFill="1" applyBorder="1" applyAlignment="1" applyProtection="1">
      <alignment vertical="top" wrapText="1"/>
      <protection locked="0"/>
    </xf>
    <xf numFmtId="5" fontId="6" fillId="5" borderId="7" xfId="0" applyNumberFormat="1" applyFont="1" applyFill="1" applyBorder="1" applyAlignment="1">
      <alignment vertical="top" wrapText="1"/>
    </xf>
    <xf numFmtId="5" fontId="6" fillId="0" borderId="7" xfId="0" applyNumberFormat="1" applyFont="1" applyBorder="1" applyAlignment="1">
      <alignment/>
    </xf>
    <xf numFmtId="0" fontId="6" fillId="2" borderId="19" xfId="0" applyNumberFormat="1" applyFont="1" applyFill="1" applyBorder="1" applyAlignment="1" applyProtection="1">
      <alignment vertical="top" wrapText="1"/>
      <protection/>
    </xf>
    <xf numFmtId="0" fontId="6" fillId="2" borderId="15" xfId="0" applyNumberFormat="1" applyFont="1" applyFill="1" applyBorder="1" applyAlignment="1" applyProtection="1">
      <alignment vertical="top" wrapText="1"/>
      <protection/>
    </xf>
    <xf numFmtId="0" fontId="6" fillId="2" borderId="15" xfId="0" applyFont="1" applyFill="1" applyBorder="1" applyAlignment="1" applyProtection="1">
      <alignment vertical="top" wrapText="1"/>
      <protection locked="0"/>
    </xf>
    <xf numFmtId="0" fontId="6" fillId="2" borderId="0" xfId="0" applyFont="1" applyFill="1" applyBorder="1" applyAlignment="1">
      <alignment/>
    </xf>
    <xf numFmtId="0" fontId="6" fillId="0" borderId="7" xfId="0" applyFont="1" applyBorder="1" applyAlignment="1">
      <alignment horizontal="center"/>
    </xf>
    <xf numFmtId="0" fontId="6" fillId="2" borderId="8" xfId="0" applyFont="1" applyFill="1" applyBorder="1" applyAlignment="1">
      <alignment wrapText="1"/>
    </xf>
    <xf numFmtId="0" fontId="6" fillId="2" borderId="9" xfId="0" applyFont="1" applyFill="1" applyBorder="1" applyAlignment="1">
      <alignment wrapText="1"/>
    </xf>
    <xf numFmtId="0" fontId="6" fillId="0" borderId="7" xfId="0" applyFont="1" applyBorder="1" applyAlignment="1">
      <alignment wrapText="1"/>
    </xf>
    <xf numFmtId="0" fontId="6" fillId="0" borderId="7" xfId="0" applyFont="1" applyBorder="1" applyAlignment="1">
      <alignment/>
    </xf>
    <xf numFmtId="0" fontId="6" fillId="0" borderId="8" xfId="0" applyFont="1" applyBorder="1" applyAlignment="1">
      <alignment wrapText="1"/>
    </xf>
    <xf numFmtId="0" fontId="6" fillId="2" borderId="16" xfId="0" applyFont="1" applyFill="1" applyBorder="1" applyAlignment="1">
      <alignment/>
    </xf>
    <xf numFmtId="0" fontId="6" fillId="2" borderId="17" xfId="0" applyFont="1" applyFill="1" applyBorder="1" applyAlignment="1">
      <alignment/>
    </xf>
    <xf numFmtId="0" fontId="6" fillId="2" borderId="18" xfId="0" applyFont="1" applyFill="1" applyBorder="1" applyAlignment="1">
      <alignment/>
    </xf>
    <xf numFmtId="0" fontId="6" fillId="0" borderId="7" xfId="0" applyFont="1" applyBorder="1" applyAlignment="1">
      <alignment horizontal="left"/>
    </xf>
    <xf numFmtId="17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center"/>
      <protection locked="0"/>
    </xf>
    <xf numFmtId="174" fontId="6" fillId="0" borderId="7" xfId="0" applyNumberFormat="1" applyFont="1" applyBorder="1" applyAlignment="1" applyProtection="1">
      <alignment/>
      <protection locked="0"/>
    </xf>
    <xf numFmtId="5" fontId="6" fillId="3" borderId="7" xfId="0" applyNumberFormat="1" applyFont="1" applyFill="1" applyBorder="1" applyAlignment="1" applyProtection="1">
      <alignment/>
      <protection locked="0"/>
    </xf>
    <xf numFmtId="5" fontId="6" fillId="0" borderId="7" xfId="0" applyNumberFormat="1" applyFont="1" applyBorder="1" applyAlignment="1">
      <alignment horizontal="right"/>
    </xf>
    <xf numFmtId="5" fontId="6" fillId="2" borderId="15" xfId="0" applyNumberFormat="1" applyFont="1" applyFill="1" applyBorder="1" applyAlignment="1">
      <alignment vertical="top" wrapText="1"/>
    </xf>
    <xf numFmtId="0" fontId="6" fillId="2" borderId="15" xfId="0" applyFont="1" applyFill="1" applyBorder="1" applyAlignment="1">
      <alignment horizontal="center" vertical="top" wrapText="1"/>
    </xf>
    <xf numFmtId="0" fontId="6" fillId="2" borderId="20" xfId="0" applyFont="1" applyFill="1" applyBorder="1" applyAlignment="1">
      <alignment vertical="top" wrapText="1"/>
    </xf>
    <xf numFmtId="0" fontId="6" fillId="2" borderId="19" xfId="0" applyFont="1" applyFill="1" applyBorder="1" applyAlignment="1">
      <alignment vertical="top" wrapText="1"/>
    </xf>
    <xf numFmtId="0" fontId="6" fillId="2" borderId="15" xfId="0" applyFont="1" applyFill="1" applyBorder="1" applyAlignment="1">
      <alignment vertical="top" wrapText="1"/>
    </xf>
    <xf numFmtId="0" fontId="6" fillId="2" borderId="21" xfId="0" applyFont="1" applyFill="1" applyBorder="1" applyAlignment="1">
      <alignment vertical="top" wrapText="1"/>
    </xf>
    <xf numFmtId="0" fontId="6" fillId="2" borderId="22" xfId="0" applyFont="1" applyFill="1" applyBorder="1" applyAlignment="1">
      <alignment vertical="top" wrapText="1"/>
    </xf>
    <xf numFmtId="0" fontId="6" fillId="2" borderId="23" xfId="0" applyFont="1" applyFill="1" applyBorder="1" applyAlignment="1">
      <alignment vertical="top" wrapText="1"/>
    </xf>
    <xf numFmtId="174" fontId="6" fillId="2" borderId="15" xfId="0" applyNumberFormat="1" applyFont="1" applyFill="1" applyBorder="1" applyAlignment="1">
      <alignment vertical="top" wrapText="1"/>
    </xf>
    <xf numFmtId="5" fontId="6" fillId="2" borderId="15" xfId="0" applyNumberFormat="1" applyFont="1" applyFill="1" applyBorder="1" applyAlignment="1">
      <alignment horizontal="right" vertical="top" wrapText="1"/>
    </xf>
    <xf numFmtId="5" fontId="6" fillId="3" borderId="15" xfId="0" applyNumberFormat="1" applyFont="1" applyFill="1" applyBorder="1" applyAlignment="1">
      <alignment vertical="top" wrapText="1"/>
    </xf>
    <xf numFmtId="5" fontId="6" fillId="2" borderId="7" xfId="0" applyNumberFormat="1" applyFont="1" applyFill="1" applyBorder="1" applyAlignment="1">
      <alignment vertical="top" wrapText="1"/>
    </xf>
    <xf numFmtId="0" fontId="6" fillId="2" borderId="21" xfId="0" applyFont="1" applyFill="1" applyBorder="1" applyAlignment="1">
      <alignment vertical="top"/>
    </xf>
    <xf numFmtId="0" fontId="6" fillId="2" borderId="22" xfId="0" applyFont="1" applyFill="1" applyBorder="1" applyAlignment="1">
      <alignment vertical="top"/>
    </xf>
    <xf numFmtId="0" fontId="6" fillId="2" borderId="23" xfId="0" applyFont="1" applyFill="1" applyBorder="1" applyAlignment="1">
      <alignment vertical="top"/>
    </xf>
    <xf numFmtId="174" fontId="6" fillId="2" borderId="15" xfId="0" applyNumberFormat="1" applyFont="1" applyFill="1" applyBorder="1" applyAlignment="1" applyProtection="1">
      <alignment vertical="top" wrapText="1"/>
      <protection locked="0"/>
    </xf>
    <xf numFmtId="0" fontId="6" fillId="2" borderId="15" xfId="0" applyFont="1" applyFill="1" applyBorder="1" applyAlignment="1" applyProtection="1">
      <alignment horizontal="center" vertical="top" wrapText="1"/>
      <protection locked="0"/>
    </xf>
    <xf numFmtId="5" fontId="6" fillId="3" borderId="15" xfId="0" applyNumberFormat="1" applyFont="1" applyFill="1" applyBorder="1" applyAlignment="1" applyProtection="1">
      <alignment vertical="top" wrapText="1"/>
      <protection locked="0"/>
    </xf>
    <xf numFmtId="0" fontId="6" fillId="2" borderId="8" xfId="0" applyFont="1" applyFill="1" applyBorder="1" applyAlignment="1">
      <alignment horizontal="left" wrapText="1"/>
    </xf>
    <xf numFmtId="0" fontId="6" fillId="0" borderId="7"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5" fontId="6" fillId="2" borderId="13" xfId="0" applyNumberFormat="1" applyFont="1" applyFill="1" applyBorder="1" applyAlignment="1">
      <alignment horizontal="right" wrapText="1"/>
    </xf>
    <xf numFmtId="0" fontId="6" fillId="2" borderId="7" xfId="0" applyFont="1" applyFill="1" applyBorder="1" applyAlignment="1" applyProtection="1">
      <alignment vertical="top" wrapText="1"/>
      <protection locked="0"/>
    </xf>
    <xf numFmtId="0" fontId="6" fillId="2" borderId="16" xfId="0" applyFont="1" applyFill="1" applyBorder="1" applyAlignment="1">
      <alignment vertical="top" wrapText="1"/>
    </xf>
    <xf numFmtId="0" fontId="6" fillId="2" borderId="17" xfId="0" applyFont="1" applyFill="1" applyBorder="1" applyAlignment="1">
      <alignment vertical="top" wrapText="1"/>
    </xf>
    <xf numFmtId="0" fontId="6" fillId="2" borderId="18" xfId="0" applyFont="1" applyFill="1" applyBorder="1" applyAlignment="1">
      <alignment vertical="top" wrapText="1"/>
    </xf>
    <xf numFmtId="174" fontId="6" fillId="2" borderId="7" xfId="0" applyNumberFormat="1" applyFont="1" applyFill="1" applyBorder="1" applyAlignment="1">
      <alignment vertical="top" wrapText="1"/>
    </xf>
    <xf numFmtId="5" fontId="6" fillId="3" borderId="7" xfId="0" applyNumberFormat="1" applyFont="1" applyFill="1" applyBorder="1" applyAlignment="1">
      <alignment vertical="top" wrapText="1"/>
    </xf>
    <xf numFmtId="0" fontId="7" fillId="3" borderId="15" xfId="0" applyFont="1" applyFill="1" applyBorder="1" applyAlignment="1">
      <alignment/>
    </xf>
    <xf numFmtId="0" fontId="7" fillId="3" borderId="20" xfId="0" applyFont="1" applyFill="1" applyBorder="1" applyAlignment="1">
      <alignment wrapText="1"/>
    </xf>
    <xf numFmtId="0" fontId="7" fillId="3" borderId="19" xfId="0" applyFont="1" applyFill="1" applyBorder="1" applyAlignment="1">
      <alignment wrapText="1"/>
    </xf>
    <xf numFmtId="0" fontId="7" fillId="3" borderId="15" xfId="0" applyFont="1" applyFill="1" applyBorder="1" applyAlignment="1">
      <alignment wrapText="1"/>
    </xf>
    <xf numFmtId="0" fontId="7" fillId="3" borderId="15" xfId="0" applyFont="1" applyFill="1" applyBorder="1" applyAlignment="1">
      <alignment horizontal="center"/>
    </xf>
    <xf numFmtId="0" fontId="7" fillId="3" borderId="20" xfId="0" applyFont="1" applyFill="1" applyBorder="1" applyAlignment="1">
      <alignment/>
    </xf>
    <xf numFmtId="1" fontId="7" fillId="3" borderId="24" xfId="0" applyNumberFormat="1" applyFont="1" applyFill="1" applyBorder="1" applyAlignment="1">
      <alignment/>
    </xf>
    <xf numFmtId="1" fontId="7" fillId="3" borderId="25" xfId="0" applyNumberFormat="1" applyFont="1" applyFill="1" applyBorder="1" applyAlignment="1">
      <alignment/>
    </xf>
    <xf numFmtId="1" fontId="7" fillId="3" borderId="26" xfId="0" applyNumberFormat="1" applyFont="1" applyFill="1" applyBorder="1" applyAlignment="1">
      <alignment/>
    </xf>
    <xf numFmtId="0" fontId="7" fillId="3" borderId="15" xfId="0" applyNumberFormat="1" applyFont="1" applyFill="1" applyBorder="1" applyAlignment="1">
      <alignment horizontal="center"/>
    </xf>
    <xf numFmtId="0" fontId="8" fillId="3" borderId="27" xfId="0" applyFont="1" applyFill="1" applyBorder="1" applyAlignment="1">
      <alignment horizontal="center" vertical="top" wrapText="1"/>
    </xf>
    <xf numFmtId="175" fontId="7" fillId="3" borderId="15" xfId="0" applyNumberFormat="1" applyFont="1" applyFill="1" applyBorder="1" applyAlignment="1">
      <alignment horizontal="center"/>
    </xf>
    <xf numFmtId="5" fontId="7" fillId="3" borderId="15" xfId="0" applyNumberFormat="1" applyFont="1" applyFill="1" applyBorder="1" applyAlignment="1">
      <alignment/>
    </xf>
    <xf numFmtId="5" fontId="7" fillId="3" borderId="28" xfId="0" applyNumberFormat="1" applyFont="1" applyFill="1" applyBorder="1" applyAlignment="1">
      <alignment/>
    </xf>
    <xf numFmtId="0" fontId="7" fillId="3" borderId="15" xfId="0" applyNumberFormat="1" applyFont="1" applyFill="1" applyBorder="1" applyAlignment="1">
      <alignment/>
    </xf>
    <xf numFmtId="6" fontId="7" fillId="3" borderId="15" xfId="0" applyNumberFormat="1" applyFont="1" applyFill="1" applyBorder="1" applyAlignment="1">
      <alignment/>
    </xf>
    <xf numFmtId="0" fontId="7" fillId="3" borderId="19" xfId="0" applyNumberFormat="1" applyFont="1" applyFill="1" applyBorder="1" applyAlignment="1">
      <alignment wrapText="1"/>
    </xf>
    <xf numFmtId="0" fontId="6" fillId="2" borderId="29" xfId="0" applyFont="1" applyFill="1" applyBorder="1" applyAlignment="1">
      <alignment/>
    </xf>
    <xf numFmtId="0" fontId="0" fillId="0" borderId="0" xfId="0" applyAlignment="1">
      <alignment wrapText="1"/>
    </xf>
    <xf numFmtId="5" fontId="6" fillId="3" borderId="0" xfId="0" applyNumberFormat="1" applyFont="1" applyFill="1" applyBorder="1" applyAlignment="1">
      <alignment vertical="top" wrapText="1"/>
    </xf>
    <xf numFmtId="0" fontId="6" fillId="2" borderId="20" xfId="0" applyFont="1" applyFill="1" applyBorder="1" applyAlignment="1">
      <alignment horizontal="left" vertical="top" wrapText="1"/>
    </xf>
    <xf numFmtId="5" fontId="6" fillId="2" borderId="15" xfId="0" applyNumberFormat="1" applyFont="1" applyFill="1" applyBorder="1" applyAlignment="1" applyProtection="1">
      <alignment horizontal="right" vertical="top" wrapText="1"/>
      <protection locked="0"/>
    </xf>
    <xf numFmtId="5" fontId="6" fillId="3" borderId="0" xfId="0" applyNumberFormat="1" applyFont="1" applyFill="1" applyBorder="1" applyAlignment="1" applyProtection="1">
      <alignment vertical="top" wrapText="1"/>
      <protection locked="0"/>
    </xf>
    <xf numFmtId="0" fontId="3" fillId="0" borderId="0" xfId="0" applyFont="1" applyAlignment="1">
      <alignment horizontal="center"/>
    </xf>
    <xf numFmtId="0" fontId="3" fillId="0" borderId="0" xfId="0" applyFont="1" applyAlignment="1">
      <alignment/>
    </xf>
    <xf numFmtId="0" fontId="3" fillId="0" borderId="15" xfId="0" applyFont="1" applyBorder="1" applyAlignment="1">
      <alignment horizontal="center"/>
    </xf>
    <xf numFmtId="0" fontId="3" fillId="0" borderId="15" xfId="0" applyFont="1" applyBorder="1" applyAlignment="1">
      <alignment/>
    </xf>
    <xf numFmtId="0" fontId="3" fillId="0" borderId="0" xfId="0" applyFont="1" applyFill="1" applyBorder="1" applyAlignment="1">
      <alignment/>
    </xf>
    <xf numFmtId="176" fontId="3" fillId="0" borderId="15" xfId="0" applyNumberFormat="1" applyFont="1" applyBorder="1" applyAlignment="1">
      <alignment wrapText="1"/>
    </xf>
    <xf numFmtId="176" fontId="3" fillId="0" borderId="15" xfId="0" applyNumberFormat="1" applyFont="1" applyBorder="1" applyAlignment="1">
      <alignment/>
    </xf>
    <xf numFmtId="176" fontId="3" fillId="0" borderId="0" xfId="0" applyNumberFormat="1" applyFont="1" applyAlignment="1">
      <alignment/>
    </xf>
    <xf numFmtId="176" fontId="3" fillId="0" borderId="0" xfId="0" applyNumberFormat="1" applyFont="1" applyFill="1" applyBorder="1" applyAlignment="1">
      <alignment/>
    </xf>
    <xf numFmtId="0" fontId="3" fillId="0" borderId="0" xfId="0" applyFont="1" applyAlignment="1">
      <alignment wrapText="1"/>
    </xf>
    <xf numFmtId="9" fontId="3" fillId="0" borderId="0" xfId="0" applyNumberFormat="1" applyFont="1" applyAlignment="1">
      <alignment/>
    </xf>
    <xf numFmtId="0" fontId="0" fillId="4" borderId="7" xfId="0" applyFill="1" applyBorder="1" applyAlignment="1">
      <alignment wrapText="1"/>
    </xf>
    <xf numFmtId="9" fontId="6" fillId="2" borderId="9" xfId="0" applyNumberFormat="1" applyFont="1" applyFill="1" applyBorder="1" applyAlignment="1">
      <alignment vertical="top" wrapText="1"/>
    </xf>
    <xf numFmtId="9" fontId="6" fillId="2" borderId="9" xfId="0" applyNumberFormat="1" applyFont="1" applyFill="1" applyBorder="1" applyAlignment="1" applyProtection="1">
      <alignment vertical="top" wrapText="1"/>
      <protection locked="0"/>
    </xf>
    <xf numFmtId="5" fontId="3" fillId="3" borderId="1" xfId="0" applyNumberFormat="1" applyFont="1" applyFill="1" applyBorder="1" applyAlignment="1">
      <alignment horizontal="center" vertical="center" wrapText="1"/>
    </xf>
    <xf numFmtId="0" fontId="0" fillId="0" borderId="30" xfId="0" applyBorder="1" applyAlignment="1">
      <alignment/>
    </xf>
    <xf numFmtId="0" fontId="3" fillId="3" borderId="1"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1" xfId="0" applyFont="1" applyFill="1" applyBorder="1" applyAlignment="1">
      <alignment horizontal="center" vertical="center" wrapText="1"/>
    </xf>
    <xf numFmtId="5" fontId="3" fillId="3" borderId="1" xfId="0" applyNumberFormat="1" applyFont="1" applyFill="1" applyBorder="1" applyAlignment="1">
      <alignment horizontal="center" vertical="center" wrapText="1"/>
    </xf>
    <xf numFmtId="0" fontId="0" fillId="0" borderId="30" xfId="0" applyBorder="1" applyAlignment="1">
      <alignment wrapText="1"/>
    </xf>
    <xf numFmtId="175" fontId="3" fillId="3" borderId="1" xfId="0" applyNumberFormat="1" applyFont="1" applyFill="1" applyBorder="1" applyAlignment="1">
      <alignment horizontal="center" vertical="center" wrapText="1"/>
    </xf>
    <xf numFmtId="1" fontId="3" fillId="3" borderId="31" xfId="0" applyNumberFormat="1" applyFont="1" applyFill="1" applyBorder="1" applyAlignment="1">
      <alignment horizontal="center"/>
    </xf>
    <xf numFmtId="1" fontId="3" fillId="3" borderId="32" xfId="0" applyNumberFormat="1" applyFont="1" applyFill="1" applyBorder="1" applyAlignment="1">
      <alignment horizontal="center"/>
    </xf>
    <xf numFmtId="1" fontId="3" fillId="3" borderId="33" xfId="0" applyNumberFormat="1" applyFont="1" applyFill="1" applyBorder="1" applyAlignment="1">
      <alignment horizontal="center"/>
    </xf>
    <xf numFmtId="0" fontId="3" fillId="3" borderId="1" xfId="0" applyNumberFormat="1" applyFont="1" applyFill="1" applyBorder="1" applyAlignment="1">
      <alignment horizontal="center" vertical="center" wrapText="1"/>
    </xf>
    <xf numFmtId="0" fontId="0" fillId="3" borderId="30" xfId="0" applyNumberFormat="1" applyFill="1" applyBorder="1" applyAlignment="1">
      <alignment horizontal="center" wrapText="1"/>
    </xf>
    <xf numFmtId="0" fontId="3" fillId="0" borderId="29" xfId="0" applyFont="1" applyBorder="1" applyAlignment="1">
      <alignment wrapText="1"/>
    </xf>
    <xf numFmtId="0" fontId="3" fillId="0" borderId="0" xfId="0" applyFont="1" applyAlignment="1">
      <alignment wrapText="1"/>
    </xf>
    <xf numFmtId="5" fontId="3" fillId="3" borderId="30" xfId="0" applyNumberFormat="1" applyFont="1" applyFill="1" applyBorder="1" applyAlignment="1">
      <alignment horizontal="center" vertical="center" wrapText="1"/>
    </xf>
    <xf numFmtId="0" fontId="4" fillId="3" borderId="8" xfId="0" applyFont="1" applyFill="1" applyBorder="1" applyAlignment="1">
      <alignment horizontal="left"/>
    </xf>
    <xf numFmtId="0" fontId="4" fillId="3" borderId="34" xfId="0" applyFont="1" applyFill="1" applyBorder="1" applyAlignment="1">
      <alignment horizontal="left"/>
    </xf>
    <xf numFmtId="0" fontId="5" fillId="3" borderId="34" xfId="0" applyFont="1" applyFill="1" applyBorder="1" applyAlignment="1">
      <alignment horizontal="left"/>
    </xf>
    <xf numFmtId="0" fontId="5" fillId="3" borderId="9" xfId="0" applyFont="1" applyFill="1" applyBorder="1" applyAlignment="1">
      <alignment horizontal="left"/>
    </xf>
    <xf numFmtId="0" fontId="3" fillId="3" borderId="1" xfId="0" applyFont="1" applyFill="1" applyBorder="1" applyAlignment="1">
      <alignment horizontal="center" vertical="center" textRotation="90"/>
    </xf>
    <xf numFmtId="0" fontId="0" fillId="0" borderId="30" xfId="0" applyBorder="1" applyAlignment="1">
      <alignment horizontal="center" vertical="center" textRotation="90"/>
    </xf>
    <xf numFmtId="0" fontId="0" fillId="0" borderId="30" xfId="0" applyBorder="1" applyAlignment="1">
      <alignment vertical="center"/>
    </xf>
    <xf numFmtId="0" fontId="3" fillId="3" borderId="35" xfId="0" applyFont="1" applyFill="1" applyBorder="1" applyAlignment="1">
      <alignment horizontal="center" vertical="center" wrapText="1"/>
    </xf>
    <xf numFmtId="0" fontId="0" fillId="0" borderId="36" xfId="0" applyBorder="1" applyAlignment="1">
      <alignment/>
    </xf>
    <xf numFmtId="0" fontId="0" fillId="0" borderId="5" xfId="0" applyBorder="1" applyAlignment="1">
      <alignment/>
    </xf>
    <xf numFmtId="0" fontId="0" fillId="0" borderId="37"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Deferred MaintenanceVs.Non Deferred Maintenance</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Sheet1!$A$7:$A$8</c:f>
              <c:strCache>
                <c:ptCount val="2"/>
                <c:pt idx="0">
                  <c:v>Deferred Maintenance Formulated</c:v>
                </c:pt>
                <c:pt idx="1">
                  <c:v>Non deferred Maintenance Formulated</c:v>
                </c:pt>
              </c:strCache>
            </c:strRef>
          </c:cat>
          <c:val>
            <c:numRef>
              <c:f>Sheet1!$B$7:$B$8</c:f>
              <c:numCache>
                <c:ptCount val="2"/>
                <c:pt idx="0">
                  <c:v>9211134</c:v>
                </c:pt>
                <c:pt idx="1">
                  <c:v>2992200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COC Analysis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Sheet1!$B$23:$O$23</c:f>
              <c:strCache>
                <c:ptCount val="14"/>
                <c:pt idx="0">
                  <c:v>1998</c:v>
                </c:pt>
                <c:pt idx="1">
                  <c:v>1999</c:v>
                </c:pt>
                <c:pt idx="2">
                  <c:v>2000</c:v>
                </c:pt>
                <c:pt idx="3">
                  <c:v>2001</c:v>
                </c:pt>
                <c:pt idx="4">
                  <c:v>2002</c:v>
                </c:pt>
                <c:pt idx="5">
                  <c:v>2003</c:v>
                </c:pt>
                <c:pt idx="6">
                  <c:v>2004</c:v>
                </c:pt>
                <c:pt idx="7">
                  <c:v>2005</c:v>
                </c:pt>
                <c:pt idx="8">
                  <c:v>2006</c:v>
                </c:pt>
                <c:pt idx="9">
                  <c:v>2007 Planned</c:v>
                </c:pt>
                <c:pt idx="10">
                  <c:v>2008 Planned</c:v>
                </c:pt>
                <c:pt idx="11">
                  <c:v>2009 Planned</c:v>
                </c:pt>
                <c:pt idx="12">
                  <c:v>2010 Planned</c:v>
                </c:pt>
                <c:pt idx="13">
                  <c:v>2011 Planned</c:v>
                </c:pt>
              </c:strCache>
            </c:strRef>
          </c:cat>
          <c:val>
            <c:numRef>
              <c:f>Sheet1!$B$24:$O$24</c:f>
              <c:numCache>
                <c:ptCount val="14"/>
                <c:pt idx="0">
                  <c:v>0.12</c:v>
                </c:pt>
                <c:pt idx="1">
                  <c:v>0.17</c:v>
                </c:pt>
                <c:pt idx="2">
                  <c:v>0.16</c:v>
                </c:pt>
                <c:pt idx="3">
                  <c:v>0.23</c:v>
                </c:pt>
                <c:pt idx="4">
                  <c:v>0.23</c:v>
                </c:pt>
                <c:pt idx="5">
                  <c:v>0.22</c:v>
                </c:pt>
                <c:pt idx="6">
                  <c:v>0.27</c:v>
                </c:pt>
                <c:pt idx="7">
                  <c:v>0.3</c:v>
                </c:pt>
                <c:pt idx="8">
                  <c:v>0.29</c:v>
                </c:pt>
                <c:pt idx="9">
                  <c:v>0.28</c:v>
                </c:pt>
                <c:pt idx="10">
                  <c:v>0.27</c:v>
                </c:pt>
                <c:pt idx="11">
                  <c:v>0.26</c:v>
                </c:pt>
                <c:pt idx="12">
                  <c:v>0.26</c:v>
                </c:pt>
                <c:pt idx="13">
                  <c:v>0.25</c:v>
                </c:pt>
              </c:numCache>
            </c:numRef>
          </c:val>
        </c:ser>
        <c:axId val="8758218"/>
        <c:axId val="11715099"/>
      </c:barChart>
      <c:catAx>
        <c:axId val="8758218"/>
        <c:scaling>
          <c:orientation val="minMax"/>
        </c:scaling>
        <c:axPos val="b"/>
        <c:delete val="0"/>
        <c:numFmt formatCode="General" sourceLinked="1"/>
        <c:majorTickMark val="out"/>
        <c:minorTickMark val="none"/>
        <c:tickLblPos val="nextTo"/>
        <c:crossAx val="11715099"/>
        <c:crosses val="autoZero"/>
        <c:auto val="1"/>
        <c:lblOffset val="100"/>
        <c:noMultiLvlLbl val="0"/>
      </c:catAx>
      <c:valAx>
        <c:axId val="11715099"/>
        <c:scaling>
          <c:orientation val="minMax"/>
        </c:scaling>
        <c:axPos val="l"/>
        <c:delete val="0"/>
        <c:numFmt formatCode="General" sourceLinked="1"/>
        <c:majorTickMark val="out"/>
        <c:minorTickMark val="none"/>
        <c:tickLblPos val="nextTo"/>
        <c:crossAx val="875821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Availability,Obligations and Allocations Analysis For Formulated Projects FY 2006-FY 2011</a:t>
            </a:r>
          </a:p>
        </c:rich>
      </c:tx>
      <c:layout/>
      <c:spPr>
        <a:noFill/>
        <a:ln>
          <a:noFill/>
        </a:ln>
      </c:spPr>
    </c:title>
    <c:plotArea>
      <c:layout>
        <c:manualLayout>
          <c:xMode val="edge"/>
          <c:yMode val="edge"/>
          <c:x val="0.02825"/>
          <c:y val="0.158"/>
          <c:w val="0.9595"/>
          <c:h val="0.6945"/>
        </c:manualLayout>
      </c:layout>
      <c:barChart>
        <c:barDir val="col"/>
        <c:grouping val="clustered"/>
        <c:varyColors val="0"/>
        <c:ser>
          <c:idx val="0"/>
          <c:order val="0"/>
          <c:tx>
            <c:v>Projected Allocations</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2006</c:v>
              </c:pt>
              <c:pt idx="1">
                <c:v>2007</c:v>
              </c:pt>
              <c:pt idx="2">
                <c:v>2008</c:v>
              </c:pt>
              <c:pt idx="3">
                <c:v>2009</c:v>
              </c:pt>
              <c:pt idx="4">
                <c:v>2010</c:v>
              </c:pt>
              <c:pt idx="5">
                <c:v>2011</c:v>
              </c:pt>
            </c:numLit>
          </c:cat>
          <c:val>
            <c:numLit>
              <c:ptCount val="6"/>
              <c:pt idx="0">
                <c:v>1238833</c:v>
              </c:pt>
              <c:pt idx="1">
                <c:v>1272225</c:v>
              </c:pt>
              <c:pt idx="2">
                <c:v>1310392</c:v>
              </c:pt>
              <c:pt idx="3">
                <c:v>1349704</c:v>
              </c:pt>
              <c:pt idx="4">
                <c:v>1390195</c:v>
              </c:pt>
              <c:pt idx="5">
                <c:v>1431390</c:v>
              </c:pt>
            </c:numLit>
          </c:val>
        </c:ser>
        <c:ser>
          <c:idx val="1"/>
          <c:order val="1"/>
          <c:tx>
            <c:v>Obligations Planned Per Year</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2006</c:v>
              </c:pt>
              <c:pt idx="1">
                <c:v>2007</c:v>
              </c:pt>
              <c:pt idx="2">
                <c:v>2008</c:v>
              </c:pt>
              <c:pt idx="3">
                <c:v>2009</c:v>
              </c:pt>
              <c:pt idx="4">
                <c:v>2010</c:v>
              </c:pt>
              <c:pt idx="5">
                <c:v>2011</c:v>
              </c:pt>
            </c:numLit>
          </c:cat>
          <c:val>
            <c:numLit>
              <c:ptCount val="6"/>
              <c:pt idx="0">
                <c:v>7394090</c:v>
              </c:pt>
              <c:pt idx="1">
                <c:v>700000</c:v>
              </c:pt>
            </c:numLit>
          </c:val>
        </c:ser>
        <c:ser>
          <c:idx val="2"/>
          <c:order val="2"/>
          <c:tx>
            <c:v>Carryover</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2006</c:v>
              </c:pt>
              <c:pt idx="1">
                <c:v>2007</c:v>
              </c:pt>
              <c:pt idx="2">
                <c:v>2008</c:v>
              </c:pt>
              <c:pt idx="3">
                <c:v>2009</c:v>
              </c:pt>
              <c:pt idx="4">
                <c:v>2010</c:v>
              </c:pt>
              <c:pt idx="5">
                <c:v>2011</c:v>
              </c:pt>
            </c:numLit>
          </c:cat>
          <c:val>
            <c:numLit>
              <c:ptCount val="6"/>
              <c:pt idx="0">
                <c:v>6414286</c:v>
              </c:pt>
              <c:pt idx="1">
                <c:v>957154</c:v>
              </c:pt>
              <c:pt idx="2">
                <c:v>1529379</c:v>
              </c:pt>
            </c:numLit>
          </c:val>
        </c:ser>
        <c:ser>
          <c:idx val="3"/>
          <c:order val="3"/>
          <c:tx>
            <c:v>Projected Availability</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2006</c:v>
              </c:pt>
              <c:pt idx="1">
                <c:v>2007</c:v>
              </c:pt>
              <c:pt idx="2">
                <c:v>2008</c:v>
              </c:pt>
              <c:pt idx="3">
                <c:v>2009</c:v>
              </c:pt>
              <c:pt idx="4">
                <c:v>2010</c:v>
              </c:pt>
              <c:pt idx="5">
                <c:v>2011</c:v>
              </c:pt>
            </c:numLit>
          </c:cat>
          <c:val>
            <c:numLit>
              <c:ptCount val="6"/>
              <c:pt idx="0">
                <c:v>957154</c:v>
              </c:pt>
              <c:pt idx="1">
                <c:v>1529379</c:v>
              </c:pt>
            </c:numLit>
          </c:val>
        </c:ser>
        <c:axId val="38327028"/>
        <c:axId val="9398933"/>
      </c:barChart>
      <c:catAx>
        <c:axId val="38327028"/>
        <c:scaling>
          <c:orientation val="minMax"/>
        </c:scaling>
        <c:axPos val="b"/>
        <c:title>
          <c:tx>
            <c:rich>
              <a:bodyPr vert="horz" rot="0" anchor="ctr"/>
              <a:lstStyle/>
              <a:p>
                <a:pPr algn="ctr">
                  <a:defRPr/>
                </a:pPr>
                <a:r>
                  <a:rPr lang="en-US" cap="none" sz="575"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nextTo"/>
        <c:crossAx val="9398933"/>
        <c:crosses val="autoZero"/>
        <c:auto val="1"/>
        <c:lblOffset val="100"/>
        <c:noMultiLvlLbl val="0"/>
      </c:catAx>
      <c:valAx>
        <c:axId val="9398933"/>
        <c:scaling>
          <c:orientation val="minMax"/>
        </c:scaling>
        <c:axPos val="l"/>
        <c:title>
          <c:tx>
            <c:rich>
              <a:bodyPr vert="horz" rot="-5400000" anchor="ctr"/>
              <a:lstStyle/>
              <a:p>
                <a:pPr algn="ctr">
                  <a:defRPr/>
                </a:pPr>
                <a:r>
                  <a:rPr lang="en-US" cap="none" sz="575" b="1" i="0" u="none" baseline="0">
                    <a:latin typeface="Arial"/>
                    <a:ea typeface="Arial"/>
                    <a:cs typeface="Arial"/>
                  </a:rPr>
                  <a:t>Dollars</a:t>
                </a:r>
              </a:p>
            </c:rich>
          </c:tx>
          <c:layout/>
          <c:overlay val="0"/>
          <c:spPr>
            <a:noFill/>
            <a:ln>
              <a:noFill/>
            </a:ln>
          </c:spPr>
        </c:title>
        <c:majorGridlines/>
        <c:delete val="0"/>
        <c:numFmt formatCode="General" sourceLinked="1"/>
        <c:majorTickMark val="out"/>
        <c:minorTickMark val="none"/>
        <c:tickLblPos val="nextTo"/>
        <c:crossAx val="38327028"/>
        <c:crossesAt val="1"/>
        <c:crossBetween val="between"/>
        <c:dispUnits/>
      </c:valAx>
      <c:spPr>
        <a:noFill/>
        <a:ln>
          <a:no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4</xdr:row>
      <xdr:rowOff>142875</xdr:rowOff>
    </xdr:from>
    <xdr:to>
      <xdr:col>7</xdr:col>
      <xdr:colOff>523875</xdr:colOff>
      <xdr:row>21</xdr:row>
      <xdr:rowOff>66675</xdr:rowOff>
    </xdr:to>
    <xdr:graphicFrame>
      <xdr:nvGraphicFramePr>
        <xdr:cNvPr id="1" name="Chart 1"/>
        <xdr:cNvGraphicFramePr/>
      </xdr:nvGraphicFramePr>
      <xdr:xfrm>
        <a:off x="3581400" y="790575"/>
        <a:ext cx="5029200" cy="2676525"/>
      </xdr:xfrm>
      <a:graphic>
        <a:graphicData uri="http://schemas.openxmlformats.org/drawingml/2006/chart">
          <c:chart xmlns:c="http://schemas.openxmlformats.org/drawingml/2006/chart" r:id="rId1"/>
        </a:graphicData>
      </a:graphic>
    </xdr:graphicFrame>
    <xdr:clientData/>
  </xdr:twoCellAnchor>
  <xdr:twoCellAnchor>
    <xdr:from>
      <xdr:col>0</xdr:col>
      <xdr:colOff>2371725</xdr:colOff>
      <xdr:row>24</xdr:row>
      <xdr:rowOff>57150</xdr:rowOff>
    </xdr:from>
    <xdr:to>
      <xdr:col>8</xdr:col>
      <xdr:colOff>133350</xdr:colOff>
      <xdr:row>49</xdr:row>
      <xdr:rowOff>19050</xdr:rowOff>
    </xdr:to>
    <xdr:graphicFrame>
      <xdr:nvGraphicFramePr>
        <xdr:cNvPr id="2" name="Chart 3"/>
        <xdr:cNvGraphicFramePr/>
      </xdr:nvGraphicFramePr>
      <xdr:xfrm>
        <a:off x="2371725" y="4181475"/>
        <a:ext cx="6457950" cy="401002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0</xdr:row>
      <xdr:rowOff>0</xdr:rowOff>
    </xdr:from>
    <xdr:to>
      <xdr:col>21</xdr:col>
      <xdr:colOff>209550</xdr:colOff>
      <xdr:row>22</xdr:row>
      <xdr:rowOff>57150</xdr:rowOff>
    </xdr:to>
    <xdr:graphicFrame>
      <xdr:nvGraphicFramePr>
        <xdr:cNvPr id="3" name="Chart 4"/>
        <xdr:cNvGraphicFramePr/>
      </xdr:nvGraphicFramePr>
      <xdr:xfrm>
        <a:off x="8696325" y="0"/>
        <a:ext cx="8486775" cy="36195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
  <sheetViews>
    <sheetView tabSelected="1" view="pageBreakPreview" zoomScale="60" workbookViewId="0" topLeftCell="B1">
      <selection activeCell="B4" sqref="B4"/>
    </sheetView>
  </sheetViews>
  <sheetFormatPr defaultColWidth="9.140625" defaultRowHeight="12.75"/>
  <cols>
    <col min="1" max="1" width="38.00390625" style="0" customWidth="1"/>
    <col min="2" max="2" width="13.8515625" style="0" customWidth="1"/>
    <col min="3" max="3" width="13.421875" style="0" customWidth="1"/>
    <col min="4" max="6" width="12.7109375" style="0" bestFit="1" customWidth="1"/>
    <col min="7" max="7" width="17.8515625" style="0" customWidth="1"/>
    <col min="11" max="11" width="13.8515625" style="0" customWidth="1"/>
    <col min="12" max="14" width="9.28125" style="0" bestFit="1" customWidth="1"/>
    <col min="16" max="16" width="9.28125" style="0" bestFit="1" customWidth="1"/>
    <col min="22" max="22" width="16.140625" style="0" bestFit="1" customWidth="1"/>
    <col min="24" max="24" width="9.28125" style="0" bestFit="1" customWidth="1"/>
    <col min="25" max="25" width="10.57421875" style="0" bestFit="1" customWidth="1"/>
    <col min="26" max="26" width="11.421875" style="0" customWidth="1"/>
    <col min="30" max="30" width="9.140625" style="0" customWidth="1"/>
  </cols>
  <sheetData>
    <row r="1" spans="1:8" s="120" customFormat="1" ht="12.75">
      <c r="A1" s="121" t="s">
        <v>121</v>
      </c>
      <c r="B1" s="121">
        <v>2006</v>
      </c>
      <c r="C1" s="121">
        <v>2007</v>
      </c>
      <c r="D1" s="121">
        <v>2008</v>
      </c>
      <c r="E1" s="121">
        <v>2009</v>
      </c>
      <c r="F1" s="121">
        <v>2010</v>
      </c>
      <c r="G1" s="121">
        <v>2011</v>
      </c>
      <c r="H1" s="119"/>
    </row>
    <row r="2" spans="1:26" s="120" customFormat="1" ht="12.75" customHeight="1">
      <c r="A2" s="122" t="s">
        <v>122</v>
      </c>
      <c r="B2" s="124">
        <v>1238833</v>
      </c>
      <c r="C2" s="125">
        <v>1272225</v>
      </c>
      <c r="D2" s="125">
        <v>1310392</v>
      </c>
      <c r="E2" s="125">
        <v>1349704</v>
      </c>
      <c r="F2" s="125">
        <v>1390195</v>
      </c>
      <c r="G2" s="125">
        <v>1431390</v>
      </c>
      <c r="W2" s="146" t="s">
        <v>133</v>
      </c>
      <c r="X2" s="147"/>
      <c r="Y2" s="147"/>
      <c r="Z2" s="147"/>
    </row>
    <row r="3" spans="1:26" s="120" customFormat="1" ht="12.75" customHeight="1">
      <c r="A3" s="122" t="s">
        <v>119</v>
      </c>
      <c r="B3" s="125">
        <v>7479090</v>
      </c>
      <c r="C3" s="125">
        <v>700000</v>
      </c>
      <c r="D3" s="125"/>
      <c r="E3" s="125"/>
      <c r="F3" s="125"/>
      <c r="G3" s="125"/>
      <c r="W3" s="146"/>
      <c r="X3" s="147"/>
      <c r="Y3" s="147"/>
      <c r="Z3" s="147"/>
    </row>
    <row r="4" spans="1:26" s="120" customFormat="1" ht="12.75" customHeight="1">
      <c r="A4" s="122" t="s">
        <v>120</v>
      </c>
      <c r="B4" s="126">
        <v>6414286</v>
      </c>
      <c r="C4" s="125">
        <v>957154</v>
      </c>
      <c r="D4" s="125">
        <v>1529379</v>
      </c>
      <c r="E4" s="125"/>
      <c r="F4" s="125"/>
      <c r="G4" s="125"/>
      <c r="W4" s="146"/>
      <c r="X4" s="147"/>
      <c r="Y4" s="147"/>
      <c r="Z4" s="147"/>
    </row>
    <row r="5" spans="1:26" s="120" customFormat="1" ht="12.75" customHeight="1">
      <c r="A5" s="122" t="s">
        <v>123</v>
      </c>
      <c r="B5" s="125">
        <v>957154</v>
      </c>
      <c r="C5" s="125">
        <f>C2+C4-C3</f>
        <v>1529379</v>
      </c>
      <c r="D5" s="125"/>
      <c r="E5" s="125"/>
      <c r="F5" s="125"/>
      <c r="G5" s="125"/>
      <c r="W5" s="146"/>
      <c r="X5" s="147"/>
      <c r="Y5" s="147"/>
      <c r="Z5" s="147"/>
    </row>
    <row r="7" spans="1:2" ht="12.75">
      <c r="A7" s="123" t="s">
        <v>124</v>
      </c>
      <c r="B7" s="127">
        <v>9211134</v>
      </c>
    </row>
    <row r="8" spans="1:2" ht="12.75">
      <c r="A8" s="123" t="s">
        <v>125</v>
      </c>
      <c r="B8" s="127">
        <v>2992200</v>
      </c>
    </row>
    <row r="23" spans="1:15" s="114" customFormat="1" ht="31.5" customHeight="1">
      <c r="A23" s="128" t="s">
        <v>126</v>
      </c>
      <c r="B23" s="128">
        <v>1998</v>
      </c>
      <c r="C23" s="128">
        <v>1999</v>
      </c>
      <c r="D23" s="128">
        <v>2000</v>
      </c>
      <c r="E23" s="128">
        <v>2001</v>
      </c>
      <c r="F23" s="128">
        <v>2002</v>
      </c>
      <c r="G23" s="128">
        <v>2003</v>
      </c>
      <c r="H23" s="128">
        <v>2004</v>
      </c>
      <c r="I23" s="128">
        <v>2005</v>
      </c>
      <c r="J23" s="128">
        <v>2006</v>
      </c>
      <c r="K23" s="128" t="s">
        <v>128</v>
      </c>
      <c r="L23" s="128" t="s">
        <v>129</v>
      </c>
      <c r="M23" s="128" t="s">
        <v>130</v>
      </c>
      <c r="N23" s="128" t="s">
        <v>131</v>
      </c>
      <c r="O23" s="128" t="s">
        <v>132</v>
      </c>
    </row>
    <row r="24" spans="1:15" ht="12.75">
      <c r="A24" s="120" t="s">
        <v>127</v>
      </c>
      <c r="B24" s="129">
        <v>0.12</v>
      </c>
      <c r="C24" s="129">
        <v>0.17</v>
      </c>
      <c r="D24" s="129">
        <v>0.16</v>
      </c>
      <c r="E24" s="129">
        <v>0.23</v>
      </c>
      <c r="F24" s="129">
        <v>0.23</v>
      </c>
      <c r="G24" s="129">
        <v>0.22</v>
      </c>
      <c r="H24" s="129">
        <v>0.27</v>
      </c>
      <c r="I24" s="129">
        <v>0.3</v>
      </c>
      <c r="J24" s="129">
        <v>0.29</v>
      </c>
      <c r="K24" s="129">
        <v>0.28</v>
      </c>
      <c r="L24" s="129">
        <v>0.27</v>
      </c>
      <c r="M24" s="129">
        <v>0.26</v>
      </c>
      <c r="N24" s="129">
        <v>0.26</v>
      </c>
      <c r="O24" s="129">
        <v>0.25</v>
      </c>
    </row>
    <row r="25" spans="1:9" ht="12.75">
      <c r="A25" s="120"/>
      <c r="B25" s="120"/>
      <c r="C25" s="120"/>
      <c r="D25" s="120"/>
      <c r="E25" s="120"/>
      <c r="F25" s="120"/>
      <c r="G25" s="120"/>
      <c r="H25" s="120"/>
      <c r="I25" s="120"/>
    </row>
    <row r="50" spans="1:38" s="1" customFormat="1" ht="15.75">
      <c r="A50" s="149" t="s">
        <v>9</v>
      </c>
      <c r="B50" s="150"/>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2"/>
      <c r="AL50" s="1" t="s">
        <v>0</v>
      </c>
    </row>
    <row r="51" spans="1:37" s="1" customFormat="1" ht="12.75" customHeight="1">
      <c r="A51" s="153" t="s">
        <v>10</v>
      </c>
      <c r="B51" s="137" t="s">
        <v>11</v>
      </c>
      <c r="C51" s="137" t="s">
        <v>12</v>
      </c>
      <c r="D51" s="137" t="s">
        <v>13</v>
      </c>
      <c r="E51" s="156" t="s">
        <v>14</v>
      </c>
      <c r="F51" s="157"/>
      <c r="G51" s="137" t="s">
        <v>15</v>
      </c>
      <c r="H51" s="137" t="s">
        <v>16</v>
      </c>
      <c r="I51" s="137" t="s">
        <v>17</v>
      </c>
      <c r="J51" s="137" t="s">
        <v>18</v>
      </c>
      <c r="K51" s="141" t="s">
        <v>19</v>
      </c>
      <c r="L51" s="142"/>
      <c r="M51" s="142"/>
      <c r="N51" s="142"/>
      <c r="O51" s="142"/>
      <c r="P51" s="142"/>
      <c r="Q51" s="143"/>
      <c r="R51" s="144" t="s">
        <v>20</v>
      </c>
      <c r="S51" s="137" t="s">
        <v>21</v>
      </c>
      <c r="T51" s="137" t="s">
        <v>22</v>
      </c>
      <c r="U51" s="140" t="s">
        <v>23</v>
      </c>
      <c r="V51" s="133" t="s">
        <v>24</v>
      </c>
      <c r="W51" s="133" t="s">
        <v>25</v>
      </c>
      <c r="X51" s="137" t="s">
        <v>26</v>
      </c>
      <c r="Y51" s="138" t="s">
        <v>27</v>
      </c>
      <c r="Z51" s="137" t="s">
        <v>28</v>
      </c>
      <c r="AA51" s="133" t="s">
        <v>29</v>
      </c>
      <c r="AB51" s="133" t="s">
        <v>30</v>
      </c>
      <c r="AC51" s="133" t="s">
        <v>31</v>
      </c>
      <c r="AD51" s="133" t="s">
        <v>32</v>
      </c>
      <c r="AE51" s="133" t="s">
        <v>33</v>
      </c>
      <c r="AF51" s="133" t="s">
        <v>113</v>
      </c>
      <c r="AG51" s="133" t="s">
        <v>1</v>
      </c>
      <c r="AH51" s="133" t="s">
        <v>34</v>
      </c>
      <c r="AI51" s="135" t="s">
        <v>35</v>
      </c>
      <c r="AJ51" s="2"/>
      <c r="AK51" s="3"/>
    </row>
    <row r="52" spans="1:37" s="1" customFormat="1" ht="38.25" customHeight="1">
      <c r="A52" s="154"/>
      <c r="B52" s="155"/>
      <c r="C52" s="134"/>
      <c r="D52" s="134"/>
      <c r="E52" s="158"/>
      <c r="F52" s="159"/>
      <c r="G52" s="139"/>
      <c r="H52" s="134"/>
      <c r="I52" s="134"/>
      <c r="J52" s="134"/>
      <c r="K52" s="4" t="s">
        <v>36</v>
      </c>
      <c r="L52" s="5" t="s">
        <v>37</v>
      </c>
      <c r="M52" s="5" t="s">
        <v>38</v>
      </c>
      <c r="N52" s="5" t="s">
        <v>39</v>
      </c>
      <c r="O52" s="5" t="s">
        <v>40</v>
      </c>
      <c r="P52" s="5" t="s">
        <v>41</v>
      </c>
      <c r="Q52" s="6" t="s">
        <v>42</v>
      </c>
      <c r="R52" s="145"/>
      <c r="S52" s="139"/>
      <c r="T52" s="134"/>
      <c r="U52" s="134"/>
      <c r="V52" s="134"/>
      <c r="W52" s="148"/>
      <c r="X52" s="134"/>
      <c r="Y52" s="134"/>
      <c r="Z52" s="134"/>
      <c r="AA52" s="134"/>
      <c r="AB52" s="134"/>
      <c r="AC52" s="134"/>
      <c r="AD52" s="134"/>
      <c r="AE52" s="134"/>
      <c r="AF52" s="134"/>
      <c r="AG52" s="134"/>
      <c r="AH52" s="134"/>
      <c r="AI52" s="136"/>
      <c r="AJ52" s="7" t="s">
        <v>43</v>
      </c>
      <c r="AK52" s="8" t="s">
        <v>44</v>
      </c>
    </row>
    <row r="53" spans="1:37" s="1" customFormat="1" ht="38.25">
      <c r="A53" s="9"/>
      <c r="B53" s="9"/>
      <c r="C53" s="9"/>
      <c r="D53" s="9"/>
      <c r="E53" s="10"/>
      <c r="F53" s="11"/>
      <c r="G53" s="12" t="s">
        <v>45</v>
      </c>
      <c r="H53" s="9"/>
      <c r="I53" s="13"/>
      <c r="J53" s="14"/>
      <c r="K53" s="15"/>
      <c r="L53" s="16"/>
      <c r="M53" s="16"/>
      <c r="N53" s="16"/>
      <c r="O53" s="16"/>
      <c r="P53" s="16"/>
      <c r="Q53" s="17"/>
      <c r="R53" s="18"/>
      <c r="S53" s="130"/>
      <c r="T53" s="13"/>
      <c r="U53" s="19"/>
      <c r="V53" s="20"/>
      <c r="W53" s="21"/>
      <c r="X53" s="13"/>
      <c r="Y53" s="23"/>
      <c r="Z53" s="24"/>
      <c r="AA53" s="22"/>
      <c r="AB53" s="22"/>
      <c r="AC53" s="22"/>
      <c r="AD53" s="22"/>
      <c r="AE53" s="22"/>
      <c r="AF53" s="22"/>
      <c r="AG53" s="26"/>
      <c r="AH53" s="27"/>
      <c r="AI53" s="28"/>
      <c r="AJ53" s="25"/>
      <c r="AK53" s="13"/>
    </row>
    <row r="54" spans="1:37" s="50" customFormat="1" ht="42.75" customHeight="1">
      <c r="A54" s="29" t="s">
        <v>46</v>
      </c>
      <c r="B54" s="51" t="s">
        <v>47</v>
      </c>
      <c r="C54" s="51">
        <v>2004</v>
      </c>
      <c r="D54" s="51" t="s">
        <v>51</v>
      </c>
      <c r="E54" s="52"/>
      <c r="F54" s="53"/>
      <c r="G54" s="54" t="s">
        <v>52</v>
      </c>
      <c r="H54" s="51"/>
      <c r="I54" s="55" t="s">
        <v>53</v>
      </c>
      <c r="J54" s="56" t="s">
        <v>2</v>
      </c>
      <c r="K54" s="57"/>
      <c r="L54" s="58"/>
      <c r="M54" s="58"/>
      <c r="N54" s="58"/>
      <c r="O54" s="58"/>
      <c r="P54" s="58"/>
      <c r="Q54" s="59"/>
      <c r="R54" s="38" t="str">
        <f>IF(SUM(K54:N54)&gt;=1,"Yes","No")</f>
        <v>No</v>
      </c>
      <c r="S54" s="131">
        <v>0.8</v>
      </c>
      <c r="T54" s="60" t="s">
        <v>54</v>
      </c>
      <c r="U54" s="61"/>
      <c r="V54" s="46">
        <v>85000</v>
      </c>
      <c r="W54" s="41"/>
      <c r="X54" s="51">
        <v>2004</v>
      </c>
      <c r="Y54" s="46">
        <v>85000</v>
      </c>
      <c r="Z54" s="62" t="s">
        <v>50</v>
      </c>
      <c r="AA54" s="64">
        <v>85000</v>
      </c>
      <c r="AB54" s="64"/>
      <c r="AC54" s="64"/>
      <c r="AD54" s="64"/>
      <c r="AE54" s="64"/>
      <c r="AF54" s="64"/>
      <c r="AG54" s="45"/>
      <c r="AH54" s="46"/>
      <c r="AI54" s="47"/>
      <c r="AJ54" s="48"/>
      <c r="AK54" s="49"/>
    </row>
    <row r="55" spans="1:37" s="50" customFormat="1" ht="51">
      <c r="A55" s="29" t="s">
        <v>46</v>
      </c>
      <c r="B55" s="67" t="s">
        <v>47</v>
      </c>
      <c r="C55" s="67">
        <v>2005</v>
      </c>
      <c r="D55" s="67" t="s">
        <v>92</v>
      </c>
      <c r="E55" s="68"/>
      <c r="F55" s="69"/>
      <c r="G55" s="70" t="s">
        <v>112</v>
      </c>
      <c r="H55" s="67">
        <v>21</v>
      </c>
      <c r="I55" s="70" t="s">
        <v>48</v>
      </c>
      <c r="J55" s="70" t="s">
        <v>49</v>
      </c>
      <c r="K55" s="71"/>
      <c r="L55" s="72"/>
      <c r="M55" s="72"/>
      <c r="N55" s="72"/>
      <c r="O55" s="72"/>
      <c r="P55" s="72"/>
      <c r="Q55" s="73"/>
      <c r="R55" s="38" t="str">
        <f>IF(SUM(K55:N55)&gt;=1,"Yes","No")</f>
        <v>No</v>
      </c>
      <c r="S55" s="131">
        <v>0.8</v>
      </c>
      <c r="T55" s="70"/>
      <c r="U55" s="74"/>
      <c r="V55" s="75">
        <v>5000</v>
      </c>
      <c r="W55" s="41"/>
      <c r="X55" s="55"/>
      <c r="Y55" s="65">
        <v>0</v>
      </c>
      <c r="Z55" s="62" t="s">
        <v>50</v>
      </c>
      <c r="AA55" s="76"/>
      <c r="AB55" s="76"/>
      <c r="AC55" s="76"/>
      <c r="AD55" s="76"/>
      <c r="AE55" s="76"/>
      <c r="AF55" s="115"/>
      <c r="AG55" s="45"/>
      <c r="AH55" s="66"/>
      <c r="AI55" s="47"/>
      <c r="AJ55" s="48"/>
      <c r="AK55" s="49"/>
    </row>
    <row r="56" spans="1:37" s="50" customFormat="1" ht="89.25">
      <c r="A56" s="29" t="s">
        <v>46</v>
      </c>
      <c r="B56" s="82" t="s">
        <v>47</v>
      </c>
      <c r="C56" s="67">
        <v>2002</v>
      </c>
      <c r="D56" s="82" t="s">
        <v>95</v>
      </c>
      <c r="E56" s="116"/>
      <c r="F56" s="69"/>
      <c r="G56" s="49" t="s">
        <v>96</v>
      </c>
      <c r="H56" s="67">
        <v>1</v>
      </c>
      <c r="I56" s="70" t="s">
        <v>48</v>
      </c>
      <c r="J56" s="70" t="s">
        <v>7</v>
      </c>
      <c r="K56" s="78"/>
      <c r="L56" s="79"/>
      <c r="M56" s="79"/>
      <c r="N56" s="79"/>
      <c r="O56" s="79"/>
      <c r="P56" s="79"/>
      <c r="Q56" s="80"/>
      <c r="R56" s="38" t="str">
        <f>IF(SUM(K56:N56)&gt;=1,"Yes","No")</f>
        <v>No</v>
      </c>
      <c r="S56" s="131">
        <v>0.8</v>
      </c>
      <c r="T56" s="70" t="s">
        <v>61</v>
      </c>
      <c r="U56" s="81"/>
      <c r="V56" s="117">
        <v>22200</v>
      </c>
      <c r="W56" s="41"/>
      <c r="X56" s="30">
        <v>2002</v>
      </c>
      <c r="Y56" s="40">
        <v>22200</v>
      </c>
      <c r="Z56" s="62" t="s">
        <v>50</v>
      </c>
      <c r="AA56" s="83"/>
      <c r="AB56" s="83"/>
      <c r="AC56" s="83"/>
      <c r="AD56" s="83"/>
      <c r="AE56" s="83"/>
      <c r="AF56" s="118"/>
      <c r="AG56" s="45"/>
      <c r="AH56" s="66"/>
      <c r="AI56" s="47"/>
      <c r="AJ56" s="48"/>
      <c r="AK56" s="49"/>
    </row>
    <row r="57" spans="1:37" s="50" customFormat="1" ht="76.5">
      <c r="A57" s="29" t="s">
        <v>46</v>
      </c>
      <c r="B57" s="67" t="s">
        <v>47</v>
      </c>
      <c r="C57" s="67">
        <v>2005</v>
      </c>
      <c r="D57" s="67" t="s">
        <v>102</v>
      </c>
      <c r="E57" s="68"/>
      <c r="F57" s="69"/>
      <c r="G57" s="70" t="s">
        <v>103</v>
      </c>
      <c r="H57" s="67">
        <v>28</v>
      </c>
      <c r="I57" s="70" t="s">
        <v>53</v>
      </c>
      <c r="J57" s="70" t="s">
        <v>6</v>
      </c>
      <c r="K57" s="71"/>
      <c r="L57" s="72"/>
      <c r="M57" s="72"/>
      <c r="N57" s="72"/>
      <c r="O57" s="72"/>
      <c r="P57" s="72"/>
      <c r="Q57" s="73"/>
      <c r="R57" s="38" t="str">
        <f>IF(SUM(K57:N57)&gt;=1,"Yes","No")</f>
        <v>No</v>
      </c>
      <c r="S57" s="131">
        <v>0.8</v>
      </c>
      <c r="T57" s="70"/>
      <c r="U57" s="74"/>
      <c r="V57" s="75">
        <v>10000</v>
      </c>
      <c r="W57" s="41"/>
      <c r="X57" s="67"/>
      <c r="Y57" s="75">
        <v>0</v>
      </c>
      <c r="Z57" s="62" t="s">
        <v>50</v>
      </c>
      <c r="AA57" s="76"/>
      <c r="AB57" s="76"/>
      <c r="AC57" s="76"/>
      <c r="AD57" s="76"/>
      <c r="AE57" s="76"/>
      <c r="AF57" s="115"/>
      <c r="AG57" s="45"/>
      <c r="AH57" s="66"/>
      <c r="AI57" s="47"/>
      <c r="AJ57" s="48"/>
      <c r="AK57" s="49"/>
    </row>
    <row r="58" spans="1:37" s="50" customFormat="1" ht="76.5">
      <c r="A58" s="29" t="s">
        <v>46</v>
      </c>
      <c r="B58" s="30" t="s">
        <v>47</v>
      </c>
      <c r="C58" s="30">
        <v>2005</v>
      </c>
      <c r="D58" s="30" t="s">
        <v>104</v>
      </c>
      <c r="E58" s="34"/>
      <c r="F58" s="32"/>
      <c r="G58" s="33" t="s">
        <v>105</v>
      </c>
      <c r="H58" s="30">
        <v>31</v>
      </c>
      <c r="I58" s="33" t="s">
        <v>53</v>
      </c>
      <c r="J58" s="34" t="s">
        <v>6</v>
      </c>
      <c r="K58" s="91"/>
      <c r="L58" s="92"/>
      <c r="M58" s="92"/>
      <c r="N58" s="92"/>
      <c r="O58" s="92"/>
      <c r="P58" s="92"/>
      <c r="Q58" s="93"/>
      <c r="R58" s="38" t="str">
        <f>IF(SUM(K58:N58)&gt;=1,"Yes","No")</f>
        <v>No</v>
      </c>
      <c r="S58" s="131">
        <v>0.8</v>
      </c>
      <c r="T58" s="33" t="s">
        <v>106</v>
      </c>
      <c r="U58" s="94"/>
      <c r="V58" s="40">
        <v>20000</v>
      </c>
      <c r="W58" s="41"/>
      <c r="X58" s="30"/>
      <c r="Y58" s="40">
        <v>0</v>
      </c>
      <c r="Z58" s="62" t="s">
        <v>50</v>
      </c>
      <c r="AA58" s="95"/>
      <c r="AB58" s="95"/>
      <c r="AC58" s="95"/>
      <c r="AD58" s="95"/>
      <c r="AE58" s="95"/>
      <c r="AF58" s="95"/>
      <c r="AG58" s="45"/>
      <c r="AH58" s="77"/>
      <c r="AI58" s="47"/>
      <c r="AJ58" s="48"/>
      <c r="AK58" s="49"/>
    </row>
    <row r="59" spans="1:37" s="50" customFormat="1" ht="38.25">
      <c r="A59" s="29" t="s">
        <v>46</v>
      </c>
      <c r="B59" s="30" t="s">
        <v>47</v>
      </c>
      <c r="C59" s="30">
        <v>2006</v>
      </c>
      <c r="D59" s="30"/>
      <c r="E59" s="31"/>
      <c r="F59" s="32"/>
      <c r="G59" s="33" t="s">
        <v>114</v>
      </c>
      <c r="H59" s="30"/>
      <c r="I59" s="33" t="s">
        <v>53</v>
      </c>
      <c r="J59" s="34" t="s">
        <v>49</v>
      </c>
      <c r="K59" s="35"/>
      <c r="L59" s="36"/>
      <c r="M59" s="36"/>
      <c r="N59" s="36"/>
      <c r="O59" s="36"/>
      <c r="P59" s="36"/>
      <c r="Q59" s="37"/>
      <c r="R59" s="38" t="s">
        <v>118</v>
      </c>
      <c r="S59" s="131">
        <v>0.8</v>
      </c>
      <c r="T59" s="33"/>
      <c r="U59" s="39"/>
      <c r="V59" s="40">
        <v>475000</v>
      </c>
      <c r="W59" s="41"/>
      <c r="X59" s="30"/>
      <c r="Y59" s="40"/>
      <c r="Z59" s="62"/>
      <c r="AA59" s="44"/>
      <c r="AB59" s="44"/>
      <c r="AC59" s="44"/>
      <c r="AD59" s="44"/>
      <c r="AE59" s="44"/>
      <c r="AF59" s="44"/>
      <c r="AG59" s="45"/>
      <c r="AH59" s="77"/>
      <c r="AI59" s="47"/>
      <c r="AJ59" s="48"/>
      <c r="AK59" s="49"/>
    </row>
    <row r="60" spans="1:37" s="50" customFormat="1" ht="38.25">
      <c r="A60" s="29" t="s">
        <v>46</v>
      </c>
      <c r="B60" s="30" t="s">
        <v>47</v>
      </c>
      <c r="C60" s="30">
        <v>2007</v>
      </c>
      <c r="D60" s="30"/>
      <c r="E60" s="31"/>
      <c r="F60" s="32"/>
      <c r="G60" s="33" t="s">
        <v>115</v>
      </c>
      <c r="H60" s="30"/>
      <c r="I60" s="33" t="s">
        <v>53</v>
      </c>
      <c r="J60" s="34" t="s">
        <v>49</v>
      </c>
      <c r="K60" s="35"/>
      <c r="L60" s="36"/>
      <c r="M60" s="36"/>
      <c r="N60" s="36"/>
      <c r="O60" s="36"/>
      <c r="P60" s="36"/>
      <c r="Q60" s="37"/>
      <c r="R60" s="38" t="s">
        <v>118</v>
      </c>
      <c r="S60" s="131">
        <v>0.8</v>
      </c>
      <c r="T60" s="33"/>
      <c r="U60" s="39"/>
      <c r="V60" s="40">
        <v>475000</v>
      </c>
      <c r="W60" s="41"/>
      <c r="X60" s="30"/>
      <c r="Y60" s="40"/>
      <c r="Z60" s="62"/>
      <c r="AA60" s="44"/>
      <c r="AB60" s="44"/>
      <c r="AC60" s="44"/>
      <c r="AD60" s="44"/>
      <c r="AE60" s="44"/>
      <c r="AF60" s="44"/>
      <c r="AG60" s="45"/>
      <c r="AH60" s="77"/>
      <c r="AI60" s="47"/>
      <c r="AJ60" s="48"/>
      <c r="AK60" s="49"/>
    </row>
    <row r="61" spans="1:37" s="50" customFormat="1" ht="38.25">
      <c r="A61" s="29" t="s">
        <v>46</v>
      </c>
      <c r="B61" s="30" t="s">
        <v>47</v>
      </c>
      <c r="C61" s="30">
        <v>2008</v>
      </c>
      <c r="D61" s="30"/>
      <c r="E61" s="31"/>
      <c r="F61" s="32"/>
      <c r="G61" s="33" t="s">
        <v>116</v>
      </c>
      <c r="H61" s="30"/>
      <c r="I61" s="33" t="s">
        <v>53</v>
      </c>
      <c r="J61" s="34" t="s">
        <v>49</v>
      </c>
      <c r="K61" s="35"/>
      <c r="L61" s="36"/>
      <c r="M61" s="36"/>
      <c r="N61" s="36"/>
      <c r="O61" s="36"/>
      <c r="P61" s="36"/>
      <c r="Q61" s="37"/>
      <c r="R61" s="38" t="s">
        <v>118</v>
      </c>
      <c r="S61" s="131">
        <v>0.8</v>
      </c>
      <c r="T61" s="33"/>
      <c r="U61" s="39"/>
      <c r="V61" s="40">
        <v>475000</v>
      </c>
      <c r="W61" s="41"/>
      <c r="X61" s="30"/>
      <c r="Y61" s="40"/>
      <c r="Z61" s="62"/>
      <c r="AA61" s="44"/>
      <c r="AB61" s="44"/>
      <c r="AC61" s="44"/>
      <c r="AD61" s="44"/>
      <c r="AE61" s="44"/>
      <c r="AF61" s="44"/>
      <c r="AG61" s="45"/>
      <c r="AH61" s="77"/>
      <c r="AI61" s="47"/>
      <c r="AJ61" s="48"/>
      <c r="AK61" s="49"/>
    </row>
    <row r="62" spans="1:37" s="50" customFormat="1" ht="38.25">
      <c r="A62" s="29" t="s">
        <v>46</v>
      </c>
      <c r="B62" s="30" t="s">
        <v>47</v>
      </c>
      <c r="C62" s="30">
        <v>2009</v>
      </c>
      <c r="D62" s="30"/>
      <c r="E62" s="31"/>
      <c r="F62" s="32"/>
      <c r="G62" s="33" t="s">
        <v>117</v>
      </c>
      <c r="H62" s="30"/>
      <c r="I62" s="33" t="s">
        <v>53</v>
      </c>
      <c r="J62" s="34" t="s">
        <v>49</v>
      </c>
      <c r="K62" s="35"/>
      <c r="L62" s="36"/>
      <c r="M62" s="36"/>
      <c r="N62" s="36"/>
      <c r="O62" s="36"/>
      <c r="P62" s="36"/>
      <c r="Q62" s="37"/>
      <c r="R62" s="38" t="s">
        <v>118</v>
      </c>
      <c r="S62" s="131">
        <v>0.8</v>
      </c>
      <c r="T62" s="33"/>
      <c r="U62" s="39"/>
      <c r="V62" s="40">
        <v>475000</v>
      </c>
      <c r="W62" s="41"/>
      <c r="X62" s="30"/>
      <c r="Y62" s="40"/>
      <c r="Z62" s="62"/>
      <c r="AA62" s="44"/>
      <c r="AB62" s="44"/>
      <c r="AC62" s="44"/>
      <c r="AD62" s="44"/>
      <c r="AE62" s="44"/>
      <c r="AF62" s="44"/>
      <c r="AG62" s="45"/>
      <c r="AH62" s="77"/>
      <c r="AI62" s="47"/>
      <c r="AJ62" s="48"/>
      <c r="AK62" s="49"/>
    </row>
    <row r="63" spans="1:37" s="50" customFormat="1" ht="38.25">
      <c r="A63" s="29" t="s">
        <v>46</v>
      </c>
      <c r="B63" s="30" t="s">
        <v>47</v>
      </c>
      <c r="C63" s="30">
        <v>2010</v>
      </c>
      <c r="D63" s="30"/>
      <c r="E63" s="31"/>
      <c r="F63" s="32"/>
      <c r="G63" s="33" t="s">
        <v>117</v>
      </c>
      <c r="H63" s="30"/>
      <c r="I63" s="33" t="s">
        <v>53</v>
      </c>
      <c r="J63" s="34" t="s">
        <v>49</v>
      </c>
      <c r="K63" s="35"/>
      <c r="L63" s="36"/>
      <c r="M63" s="36"/>
      <c r="N63" s="36"/>
      <c r="O63" s="36"/>
      <c r="P63" s="36"/>
      <c r="Q63" s="37"/>
      <c r="R63" s="38" t="s">
        <v>118</v>
      </c>
      <c r="S63" s="131">
        <v>0.8</v>
      </c>
      <c r="T63" s="33"/>
      <c r="U63" s="39"/>
      <c r="V63" s="40">
        <v>475000</v>
      </c>
      <c r="W63" s="41"/>
      <c r="X63" s="30"/>
      <c r="Y63" s="40"/>
      <c r="Z63" s="62"/>
      <c r="AA63" s="44"/>
      <c r="AB63" s="44"/>
      <c r="AC63" s="44"/>
      <c r="AD63" s="44"/>
      <c r="AE63" s="44"/>
      <c r="AF63" s="44"/>
      <c r="AG63" s="45"/>
      <c r="AH63" s="77"/>
      <c r="AI63" s="47"/>
      <c r="AJ63" s="48"/>
      <c r="AK63" s="49"/>
    </row>
    <row r="64" spans="1:37" s="50" customFormat="1" ht="38.25">
      <c r="A64" s="29" t="s">
        <v>46</v>
      </c>
      <c r="B64" s="30" t="s">
        <v>47</v>
      </c>
      <c r="C64" s="30">
        <v>2011</v>
      </c>
      <c r="D64" s="30"/>
      <c r="E64" s="31"/>
      <c r="F64" s="32"/>
      <c r="G64" s="33" t="s">
        <v>117</v>
      </c>
      <c r="H64" s="30"/>
      <c r="I64" s="33" t="s">
        <v>53</v>
      </c>
      <c r="J64" s="34" t="s">
        <v>49</v>
      </c>
      <c r="K64" s="35"/>
      <c r="L64" s="36"/>
      <c r="M64" s="36"/>
      <c r="N64" s="36"/>
      <c r="O64" s="36"/>
      <c r="P64" s="36"/>
      <c r="Q64" s="37"/>
      <c r="R64" s="38" t="s">
        <v>118</v>
      </c>
      <c r="S64" s="131">
        <v>0.8</v>
      </c>
      <c r="T64" s="33"/>
      <c r="U64" s="39"/>
      <c r="V64" s="40">
        <v>475000</v>
      </c>
      <c r="W64" s="41"/>
      <c r="X64" s="30"/>
      <c r="Y64" s="40"/>
      <c r="Z64" s="62"/>
      <c r="AA64" s="44"/>
      <c r="AB64" s="44"/>
      <c r="AC64" s="44"/>
      <c r="AD64" s="44"/>
      <c r="AE64" s="44"/>
      <c r="AF64" s="44"/>
      <c r="AG64" s="45"/>
      <c r="AH64" s="77"/>
      <c r="AI64" s="47"/>
      <c r="AJ64" s="48"/>
      <c r="AK64" s="49"/>
    </row>
    <row r="65" spans="1:37" s="50" customFormat="1" ht="12.75">
      <c r="A65" s="29" t="s">
        <v>46</v>
      </c>
      <c r="B65" s="51" t="s">
        <v>47</v>
      </c>
      <c r="C65" s="51">
        <v>2003</v>
      </c>
      <c r="D65" s="51" t="s">
        <v>55</v>
      </c>
      <c r="E65" s="84"/>
      <c r="F65" s="53"/>
      <c r="G65" s="85" t="s">
        <v>56</v>
      </c>
      <c r="H65" s="51">
        <v>7</v>
      </c>
      <c r="I65" s="55" t="s">
        <v>53</v>
      </c>
      <c r="J65" s="56" t="s">
        <v>3</v>
      </c>
      <c r="K65" s="86">
        <v>50</v>
      </c>
      <c r="L65" s="87"/>
      <c r="M65" s="87"/>
      <c r="N65" s="87">
        <v>50</v>
      </c>
      <c r="O65" s="87"/>
      <c r="P65" s="87"/>
      <c r="Q65" s="88"/>
      <c r="R65" s="38" t="str">
        <f aca="true" t="shared" si="0" ref="R65:R82">IF(SUM(K65:N65)&gt;=1,"Yes","No")</f>
        <v>Yes</v>
      </c>
      <c r="S65" s="131">
        <v>0.8</v>
      </c>
      <c r="T65" s="55">
        <v>164</v>
      </c>
      <c r="U65" s="63"/>
      <c r="V65" s="46">
        <v>5704090</v>
      </c>
      <c r="W65" s="41"/>
      <c r="X65" s="55"/>
      <c r="Y65" s="65">
        <v>0</v>
      </c>
      <c r="Z65" s="62" t="s">
        <v>50</v>
      </c>
      <c r="AA65" s="64">
        <v>6704090</v>
      </c>
      <c r="AB65" s="64"/>
      <c r="AC65" s="64"/>
      <c r="AD65" s="64"/>
      <c r="AE65" s="64"/>
      <c r="AF65" s="64"/>
      <c r="AG65" s="45"/>
      <c r="AH65" s="77"/>
      <c r="AI65" s="47"/>
      <c r="AJ65" s="48"/>
      <c r="AK65" s="49"/>
    </row>
    <row r="66" spans="1:37" s="50" customFormat="1" ht="12.75">
      <c r="A66" s="29" t="s">
        <v>46</v>
      </c>
      <c r="B66" s="51" t="s">
        <v>47</v>
      </c>
      <c r="C66" s="51">
        <v>2003</v>
      </c>
      <c r="D66" s="51" t="s">
        <v>57</v>
      </c>
      <c r="E66" s="84"/>
      <c r="F66" s="53"/>
      <c r="G66" s="85" t="s">
        <v>56</v>
      </c>
      <c r="H66" s="51">
        <v>7</v>
      </c>
      <c r="I66" s="55" t="s">
        <v>53</v>
      </c>
      <c r="J66" s="56" t="s">
        <v>3</v>
      </c>
      <c r="K66" s="86">
        <v>50</v>
      </c>
      <c r="L66" s="87"/>
      <c r="M66" s="87"/>
      <c r="N66" s="87">
        <v>50</v>
      </c>
      <c r="O66" s="87"/>
      <c r="P66" s="87"/>
      <c r="Q66" s="88"/>
      <c r="R66" s="38" t="str">
        <f t="shared" si="0"/>
        <v>Yes</v>
      </c>
      <c r="S66" s="131">
        <v>0.8</v>
      </c>
      <c r="T66" s="55">
        <v>164</v>
      </c>
      <c r="U66" s="63"/>
      <c r="V66" s="46">
        <v>690000</v>
      </c>
      <c r="W66" s="41"/>
      <c r="X66" s="55"/>
      <c r="Y66" s="65">
        <v>0</v>
      </c>
      <c r="Z66" s="62" t="s">
        <v>50</v>
      </c>
      <c r="AA66" s="64">
        <v>690000</v>
      </c>
      <c r="AB66" s="64"/>
      <c r="AC66" s="64"/>
      <c r="AD66" s="64"/>
      <c r="AE66" s="64"/>
      <c r="AF66" s="64"/>
      <c r="AG66" s="45"/>
      <c r="AH66" s="77"/>
      <c r="AI66" s="47"/>
      <c r="AJ66" s="48"/>
      <c r="AK66" s="49"/>
    </row>
    <row r="67" spans="1:37" s="50" customFormat="1" ht="12.75">
      <c r="A67" s="29" t="s">
        <v>46</v>
      </c>
      <c r="B67" s="51" t="s">
        <v>47</v>
      </c>
      <c r="C67" s="51">
        <v>2003</v>
      </c>
      <c r="D67" s="51" t="s">
        <v>58</v>
      </c>
      <c r="E67" s="84"/>
      <c r="F67" s="53"/>
      <c r="G67" s="85" t="s">
        <v>56</v>
      </c>
      <c r="H67" s="51">
        <v>7</v>
      </c>
      <c r="I67" s="55" t="s">
        <v>53</v>
      </c>
      <c r="J67" s="56" t="s">
        <v>3</v>
      </c>
      <c r="K67" s="86">
        <v>50</v>
      </c>
      <c r="L67" s="87"/>
      <c r="M67" s="87"/>
      <c r="N67" s="87">
        <v>50</v>
      </c>
      <c r="O67" s="87"/>
      <c r="P67" s="87"/>
      <c r="Q67" s="88"/>
      <c r="R67" s="38" t="str">
        <f t="shared" si="0"/>
        <v>Yes</v>
      </c>
      <c r="S67" s="131">
        <v>0.7</v>
      </c>
      <c r="T67" s="55" t="s">
        <v>59</v>
      </c>
      <c r="U67" s="63"/>
      <c r="V67" s="46">
        <v>225000</v>
      </c>
      <c r="W67" s="41"/>
      <c r="X67" s="55"/>
      <c r="Y67" s="65">
        <v>0</v>
      </c>
      <c r="Z67" s="62" t="s">
        <v>50</v>
      </c>
      <c r="AA67" s="64"/>
      <c r="AB67" s="64">
        <v>225000</v>
      </c>
      <c r="AC67" s="64"/>
      <c r="AD67" s="64"/>
      <c r="AE67" s="64"/>
      <c r="AF67" s="64"/>
      <c r="AG67" s="45"/>
      <c r="AH67" s="77"/>
      <c r="AI67" s="47"/>
      <c r="AJ67" s="48"/>
      <c r="AK67" s="49"/>
    </row>
    <row r="68" spans="1:37" s="50" customFormat="1" ht="12.75">
      <c r="A68" s="29" t="s">
        <v>46</v>
      </c>
      <c r="B68" s="51" t="s">
        <v>47</v>
      </c>
      <c r="C68" s="51">
        <v>2003</v>
      </c>
      <c r="D68" s="51" t="s">
        <v>62</v>
      </c>
      <c r="E68" s="84"/>
      <c r="F68" s="53"/>
      <c r="G68" s="85" t="s">
        <v>63</v>
      </c>
      <c r="H68" s="51">
        <v>7</v>
      </c>
      <c r="I68" s="55" t="s">
        <v>53</v>
      </c>
      <c r="J68" s="56"/>
      <c r="K68" s="86">
        <v>50</v>
      </c>
      <c r="L68" s="87"/>
      <c r="M68" s="87"/>
      <c r="N68" s="87">
        <v>50</v>
      </c>
      <c r="O68" s="87"/>
      <c r="P68" s="87"/>
      <c r="Q68" s="88"/>
      <c r="R68" s="38" t="str">
        <f t="shared" si="0"/>
        <v>Yes</v>
      </c>
      <c r="S68" s="131">
        <v>0.8</v>
      </c>
      <c r="T68" s="55"/>
      <c r="U68" s="63"/>
      <c r="V68" s="46">
        <v>655000</v>
      </c>
      <c r="W68" s="89"/>
      <c r="X68" s="55"/>
      <c r="Y68" s="65">
        <v>0</v>
      </c>
      <c r="Z68" s="62" t="s">
        <v>50</v>
      </c>
      <c r="AA68" s="64"/>
      <c r="AB68" s="64"/>
      <c r="AC68" s="64"/>
      <c r="AD68" s="64"/>
      <c r="AE68" s="64"/>
      <c r="AF68" s="64"/>
      <c r="AG68" s="45"/>
      <c r="AH68" s="77"/>
      <c r="AI68" s="47"/>
      <c r="AJ68" s="48"/>
      <c r="AK68" s="49"/>
    </row>
    <row r="69" spans="1:37" s="50" customFormat="1" ht="25.5">
      <c r="A69" s="29" t="s">
        <v>46</v>
      </c>
      <c r="B69" s="67" t="s">
        <v>47</v>
      </c>
      <c r="C69" s="67">
        <v>1998</v>
      </c>
      <c r="D69" s="67" t="s">
        <v>64</v>
      </c>
      <c r="E69" s="116" t="s">
        <v>0</v>
      </c>
      <c r="F69" s="69"/>
      <c r="G69" s="70" t="s">
        <v>65</v>
      </c>
      <c r="H69" s="67">
        <v>8</v>
      </c>
      <c r="I69" s="70" t="s">
        <v>48</v>
      </c>
      <c r="J69" s="70"/>
      <c r="K69" s="78"/>
      <c r="L69" s="79">
        <v>50</v>
      </c>
      <c r="M69" s="79"/>
      <c r="N69" s="79"/>
      <c r="O69" s="79"/>
      <c r="P69" s="79">
        <v>50</v>
      </c>
      <c r="Q69" s="80"/>
      <c r="R69" s="38" t="str">
        <f t="shared" si="0"/>
        <v>Yes</v>
      </c>
      <c r="S69" s="131">
        <v>0.8</v>
      </c>
      <c r="T69" s="70" t="s">
        <v>66</v>
      </c>
      <c r="U69" s="81"/>
      <c r="V69" s="75">
        <v>350000</v>
      </c>
      <c r="W69" s="41"/>
      <c r="X69" s="67">
        <v>1998</v>
      </c>
      <c r="Y69" s="75">
        <v>0</v>
      </c>
      <c r="Z69" s="62" t="s">
        <v>50</v>
      </c>
      <c r="AA69" s="83"/>
      <c r="AB69" s="83"/>
      <c r="AC69" s="83"/>
      <c r="AD69" s="83"/>
      <c r="AE69" s="83"/>
      <c r="AF69" s="118"/>
      <c r="AG69" s="45"/>
      <c r="AH69" s="66"/>
      <c r="AI69" s="47"/>
      <c r="AJ69" s="48"/>
      <c r="AK69" s="49"/>
    </row>
    <row r="70" spans="1:37" s="50" customFormat="1" ht="51">
      <c r="A70" s="29" t="s">
        <v>46</v>
      </c>
      <c r="B70" s="30" t="s">
        <v>47</v>
      </c>
      <c r="C70" s="30">
        <v>2002</v>
      </c>
      <c r="D70" s="30" t="s">
        <v>67</v>
      </c>
      <c r="E70" s="31"/>
      <c r="F70" s="32"/>
      <c r="G70" s="33" t="s">
        <v>68</v>
      </c>
      <c r="H70" s="30">
        <v>18</v>
      </c>
      <c r="I70" s="33" t="s">
        <v>69</v>
      </c>
      <c r="J70" s="34"/>
      <c r="K70" s="35">
        <v>100</v>
      </c>
      <c r="L70" s="36"/>
      <c r="M70" s="36"/>
      <c r="N70" s="36"/>
      <c r="O70" s="36"/>
      <c r="P70" s="36"/>
      <c r="Q70" s="37"/>
      <c r="R70" s="38" t="str">
        <f t="shared" si="0"/>
        <v>Yes</v>
      </c>
      <c r="S70" s="131">
        <v>0.8</v>
      </c>
      <c r="T70" s="33" t="s">
        <v>61</v>
      </c>
      <c r="U70" s="39"/>
      <c r="V70" s="40">
        <v>9150</v>
      </c>
      <c r="W70" s="41"/>
      <c r="X70" s="30">
        <v>2002</v>
      </c>
      <c r="Y70" s="40">
        <v>0</v>
      </c>
      <c r="Z70" s="62" t="s">
        <v>50</v>
      </c>
      <c r="AA70" s="44"/>
      <c r="AB70" s="44"/>
      <c r="AC70" s="44"/>
      <c r="AD70" s="44"/>
      <c r="AE70" s="44"/>
      <c r="AF70" s="44"/>
      <c r="AG70" s="45"/>
      <c r="AH70" s="77"/>
      <c r="AI70" s="47"/>
      <c r="AJ70" s="48"/>
      <c r="AK70" s="49"/>
    </row>
    <row r="71" spans="1:37" s="50" customFormat="1" ht="76.5">
      <c r="A71" s="29" t="s">
        <v>46</v>
      </c>
      <c r="B71" s="30" t="s">
        <v>47</v>
      </c>
      <c r="C71" s="30">
        <v>2002</v>
      </c>
      <c r="D71" s="30" t="s">
        <v>70</v>
      </c>
      <c r="E71" s="31"/>
      <c r="F71" s="32"/>
      <c r="G71" s="33" t="s">
        <v>71</v>
      </c>
      <c r="H71" s="30">
        <v>23</v>
      </c>
      <c r="I71" s="33" t="s">
        <v>53</v>
      </c>
      <c r="J71" s="34"/>
      <c r="K71" s="35">
        <v>100</v>
      </c>
      <c r="L71" s="36"/>
      <c r="M71" s="36"/>
      <c r="N71" s="36"/>
      <c r="O71" s="36"/>
      <c r="P71" s="36"/>
      <c r="Q71" s="37"/>
      <c r="R71" s="38" t="str">
        <f t="shared" si="0"/>
        <v>Yes</v>
      </c>
      <c r="S71" s="131">
        <v>0.8</v>
      </c>
      <c r="T71" s="33" t="s">
        <v>72</v>
      </c>
      <c r="U71" s="39"/>
      <c r="V71" s="40">
        <v>48000</v>
      </c>
      <c r="W71" s="41"/>
      <c r="X71" s="30">
        <v>2002</v>
      </c>
      <c r="Y71" s="40">
        <v>0</v>
      </c>
      <c r="Z71" s="62" t="s">
        <v>50</v>
      </c>
      <c r="AA71" s="44"/>
      <c r="AB71" s="44"/>
      <c r="AC71" s="44"/>
      <c r="AD71" s="44"/>
      <c r="AE71" s="44"/>
      <c r="AF71" s="44"/>
      <c r="AG71" s="45"/>
      <c r="AH71" s="77"/>
      <c r="AI71" s="47"/>
      <c r="AJ71" s="48"/>
      <c r="AK71" s="49"/>
    </row>
    <row r="72" spans="1:37" s="50" customFormat="1" ht="63.75">
      <c r="A72" s="29" t="s">
        <v>46</v>
      </c>
      <c r="B72" s="43" t="s">
        <v>47</v>
      </c>
      <c r="C72" s="30">
        <v>1998</v>
      </c>
      <c r="D72" s="43" t="s">
        <v>73</v>
      </c>
      <c r="E72" s="31" t="s">
        <v>74</v>
      </c>
      <c r="F72" s="32"/>
      <c r="G72" s="90" t="s">
        <v>75</v>
      </c>
      <c r="H72" s="30">
        <v>9</v>
      </c>
      <c r="I72" s="33" t="s">
        <v>48</v>
      </c>
      <c r="J72" s="34" t="s">
        <v>5</v>
      </c>
      <c r="K72" s="35">
        <v>30</v>
      </c>
      <c r="L72" s="36">
        <v>40</v>
      </c>
      <c r="M72" s="36"/>
      <c r="N72" s="36"/>
      <c r="O72" s="36"/>
      <c r="P72" s="36">
        <v>30</v>
      </c>
      <c r="Q72" s="37"/>
      <c r="R72" s="38" t="str">
        <f t="shared" si="0"/>
        <v>Yes</v>
      </c>
      <c r="S72" s="131">
        <v>0.8</v>
      </c>
      <c r="T72" s="33"/>
      <c r="U72" s="39"/>
      <c r="V72" s="42">
        <v>300000</v>
      </c>
      <c r="W72" s="41"/>
      <c r="X72" s="30">
        <v>1998</v>
      </c>
      <c r="Y72" s="40">
        <v>0</v>
      </c>
      <c r="Z72" s="62" t="s">
        <v>50</v>
      </c>
      <c r="AA72" s="44"/>
      <c r="AB72" s="44"/>
      <c r="AC72" s="44"/>
      <c r="AD72" s="44"/>
      <c r="AE72" s="44"/>
      <c r="AF72" s="44"/>
      <c r="AG72" s="45"/>
      <c r="AH72" s="77"/>
      <c r="AI72" s="47"/>
      <c r="AJ72" s="48"/>
      <c r="AK72" s="49"/>
    </row>
    <row r="73" spans="1:37" s="50" customFormat="1" ht="25.5">
      <c r="A73" s="29" t="s">
        <v>46</v>
      </c>
      <c r="B73" s="43" t="s">
        <v>47</v>
      </c>
      <c r="C73" s="30">
        <v>1998</v>
      </c>
      <c r="D73" s="43" t="s">
        <v>76</v>
      </c>
      <c r="E73" s="31" t="s">
        <v>77</v>
      </c>
      <c r="F73" s="32"/>
      <c r="G73" s="90" t="s">
        <v>78</v>
      </c>
      <c r="H73" s="30">
        <v>12</v>
      </c>
      <c r="I73" s="33" t="s">
        <v>48</v>
      </c>
      <c r="J73" s="34" t="s">
        <v>7</v>
      </c>
      <c r="K73" s="35">
        <v>100</v>
      </c>
      <c r="L73" s="36"/>
      <c r="M73" s="36"/>
      <c r="N73" s="36"/>
      <c r="O73" s="36"/>
      <c r="P73" s="36"/>
      <c r="Q73" s="37"/>
      <c r="R73" s="38" t="str">
        <f t="shared" si="0"/>
        <v>Yes</v>
      </c>
      <c r="S73" s="132">
        <v>0.8</v>
      </c>
      <c r="T73" s="33"/>
      <c r="U73" s="39">
        <v>36242</v>
      </c>
      <c r="V73" s="42">
        <v>130000</v>
      </c>
      <c r="W73" s="41"/>
      <c r="X73" s="30">
        <v>1998</v>
      </c>
      <c r="Y73" s="40">
        <v>0</v>
      </c>
      <c r="Z73" s="62" t="s">
        <v>50</v>
      </c>
      <c r="AA73" s="44"/>
      <c r="AB73" s="44"/>
      <c r="AC73" s="44"/>
      <c r="AD73" s="44"/>
      <c r="AE73" s="44"/>
      <c r="AF73" s="44"/>
      <c r="AG73" s="45"/>
      <c r="AH73" s="77"/>
      <c r="AI73" s="47"/>
      <c r="AJ73" s="48"/>
      <c r="AK73" s="49"/>
    </row>
    <row r="74" spans="1:37" s="50" customFormat="1" ht="51">
      <c r="A74" s="29" t="s">
        <v>46</v>
      </c>
      <c r="B74" s="43" t="s">
        <v>47</v>
      </c>
      <c r="C74" s="30">
        <v>1998</v>
      </c>
      <c r="D74" s="43" t="s">
        <v>79</v>
      </c>
      <c r="E74" s="31" t="s">
        <v>80</v>
      </c>
      <c r="F74" s="32"/>
      <c r="G74" s="90" t="s">
        <v>81</v>
      </c>
      <c r="H74" s="30">
        <v>15</v>
      </c>
      <c r="I74" s="33" t="s">
        <v>48</v>
      </c>
      <c r="J74" s="34" t="s">
        <v>82</v>
      </c>
      <c r="K74" s="35"/>
      <c r="L74" s="36">
        <v>100</v>
      </c>
      <c r="M74" s="36"/>
      <c r="N74" s="36"/>
      <c r="O74" s="36"/>
      <c r="P74" s="36"/>
      <c r="Q74" s="37"/>
      <c r="R74" s="38" t="str">
        <f t="shared" si="0"/>
        <v>Yes</v>
      </c>
      <c r="S74" s="131">
        <v>0.8</v>
      </c>
      <c r="T74" s="33"/>
      <c r="U74" s="39">
        <v>37257</v>
      </c>
      <c r="V74" s="42">
        <v>92000</v>
      </c>
      <c r="W74" s="41"/>
      <c r="X74" s="30">
        <v>1998</v>
      </c>
      <c r="Y74" s="40">
        <v>0</v>
      </c>
      <c r="Z74" s="62" t="s">
        <v>50</v>
      </c>
      <c r="AA74" s="44"/>
      <c r="AB74" s="44"/>
      <c r="AC74" s="44"/>
      <c r="AD74" s="44"/>
      <c r="AE74" s="44"/>
      <c r="AF74" s="44"/>
      <c r="AG74" s="45"/>
      <c r="AH74" s="77"/>
      <c r="AI74" s="47"/>
      <c r="AJ74" s="48"/>
      <c r="AK74" s="49"/>
    </row>
    <row r="75" spans="1:37" s="50" customFormat="1" ht="51">
      <c r="A75" s="29" t="s">
        <v>46</v>
      </c>
      <c r="B75" s="43" t="s">
        <v>47</v>
      </c>
      <c r="C75" s="30">
        <v>2004</v>
      </c>
      <c r="D75" s="43" t="s">
        <v>83</v>
      </c>
      <c r="E75" s="31" t="s">
        <v>0</v>
      </c>
      <c r="F75" s="32"/>
      <c r="G75" s="90" t="s">
        <v>84</v>
      </c>
      <c r="H75" s="30">
        <v>49</v>
      </c>
      <c r="I75" s="33" t="s">
        <v>48</v>
      </c>
      <c r="J75" s="34" t="s">
        <v>8</v>
      </c>
      <c r="K75" s="35">
        <v>20</v>
      </c>
      <c r="L75" s="36"/>
      <c r="M75" s="36">
        <v>60</v>
      </c>
      <c r="N75" s="36"/>
      <c r="O75" s="36"/>
      <c r="P75" s="36">
        <v>20</v>
      </c>
      <c r="Q75" s="37"/>
      <c r="R75" s="38" t="str">
        <f t="shared" si="0"/>
        <v>Yes</v>
      </c>
      <c r="S75" s="132">
        <v>0.8</v>
      </c>
      <c r="T75" s="33"/>
      <c r="U75" s="39"/>
      <c r="V75" s="42">
        <v>30000</v>
      </c>
      <c r="W75" s="41"/>
      <c r="X75" s="30" t="s">
        <v>85</v>
      </c>
      <c r="Y75" s="40">
        <v>0</v>
      </c>
      <c r="Z75" s="62" t="s">
        <v>50</v>
      </c>
      <c r="AA75" s="44"/>
      <c r="AB75" s="44"/>
      <c r="AC75" s="44"/>
      <c r="AD75" s="44"/>
      <c r="AE75" s="44"/>
      <c r="AF75" s="44"/>
      <c r="AG75" s="45"/>
      <c r="AH75" s="77"/>
      <c r="AI75" s="47"/>
      <c r="AJ75" s="48"/>
      <c r="AK75" s="49"/>
    </row>
    <row r="76" spans="1:37" s="50" customFormat="1" ht="51">
      <c r="A76" s="29" t="s">
        <v>46</v>
      </c>
      <c r="B76" s="43" t="s">
        <v>47</v>
      </c>
      <c r="C76" s="30">
        <v>2001</v>
      </c>
      <c r="D76" s="43" t="s">
        <v>86</v>
      </c>
      <c r="E76" s="31" t="s">
        <v>87</v>
      </c>
      <c r="F76" s="32"/>
      <c r="G76" s="49" t="s">
        <v>88</v>
      </c>
      <c r="H76" s="30">
        <v>8</v>
      </c>
      <c r="I76" s="33" t="s">
        <v>48</v>
      </c>
      <c r="J76" s="34" t="s">
        <v>5</v>
      </c>
      <c r="K76" s="35">
        <v>20</v>
      </c>
      <c r="L76" s="36">
        <v>20</v>
      </c>
      <c r="M76" s="36"/>
      <c r="N76" s="36"/>
      <c r="O76" s="36">
        <v>30</v>
      </c>
      <c r="P76" s="36">
        <v>30</v>
      </c>
      <c r="Q76" s="37"/>
      <c r="R76" s="38" t="str">
        <f t="shared" si="0"/>
        <v>Yes</v>
      </c>
      <c r="S76" s="132">
        <v>0.7</v>
      </c>
      <c r="T76" s="33" t="s">
        <v>60</v>
      </c>
      <c r="U76" s="39"/>
      <c r="V76" s="42">
        <v>50920</v>
      </c>
      <c r="W76" s="41"/>
      <c r="X76" s="30">
        <v>2001</v>
      </c>
      <c r="Y76" s="40">
        <v>50920</v>
      </c>
      <c r="Z76" s="62" t="s">
        <v>50</v>
      </c>
      <c r="AA76" s="44"/>
      <c r="AB76" s="44"/>
      <c r="AC76" s="44"/>
      <c r="AD76" s="44"/>
      <c r="AE76" s="44"/>
      <c r="AF76" s="44"/>
      <c r="AG76" s="45"/>
      <c r="AH76" s="77"/>
      <c r="AI76" s="47"/>
      <c r="AJ76" s="48"/>
      <c r="AK76" s="49"/>
    </row>
    <row r="77" spans="1:37" s="50" customFormat="1" ht="38.25">
      <c r="A77" s="29" t="s">
        <v>46</v>
      </c>
      <c r="B77" s="43" t="s">
        <v>47</v>
      </c>
      <c r="C77" s="30">
        <v>2002</v>
      </c>
      <c r="D77" s="43" t="s">
        <v>89</v>
      </c>
      <c r="E77" s="31"/>
      <c r="F77" s="32"/>
      <c r="G77" s="49" t="s">
        <v>90</v>
      </c>
      <c r="H77" s="30">
        <v>32</v>
      </c>
      <c r="I77" s="33" t="s">
        <v>48</v>
      </c>
      <c r="J77" s="34" t="s">
        <v>5</v>
      </c>
      <c r="K77" s="35">
        <v>20</v>
      </c>
      <c r="L77" s="36">
        <v>20</v>
      </c>
      <c r="M77" s="36">
        <v>60</v>
      </c>
      <c r="N77" s="36"/>
      <c r="O77" s="36"/>
      <c r="P77" s="36"/>
      <c r="Q77" s="37"/>
      <c r="R77" s="38" t="str">
        <f t="shared" si="0"/>
        <v>Yes</v>
      </c>
      <c r="S77" s="131">
        <v>0.8</v>
      </c>
      <c r="T77" s="33" t="s">
        <v>91</v>
      </c>
      <c r="U77" s="39"/>
      <c r="V77" s="42">
        <v>27900</v>
      </c>
      <c r="W77" s="41"/>
      <c r="X77" s="30">
        <v>2002</v>
      </c>
      <c r="Y77" s="40">
        <v>27900</v>
      </c>
      <c r="Z77" s="62" t="s">
        <v>50</v>
      </c>
      <c r="AA77" s="44"/>
      <c r="AB77" s="44"/>
      <c r="AC77" s="44"/>
      <c r="AD77" s="44"/>
      <c r="AE77" s="44"/>
      <c r="AF77" s="44"/>
      <c r="AG77" s="45"/>
      <c r="AH77" s="77"/>
      <c r="AI77" s="47"/>
      <c r="AJ77" s="48"/>
      <c r="AK77" s="49"/>
    </row>
    <row r="78" spans="1:37" s="50" customFormat="1" ht="38.25">
      <c r="A78" s="29" t="s">
        <v>46</v>
      </c>
      <c r="B78" s="30" t="s">
        <v>47</v>
      </c>
      <c r="C78" s="30">
        <v>2005</v>
      </c>
      <c r="D78" s="30" t="s">
        <v>93</v>
      </c>
      <c r="E78" s="34"/>
      <c r="F78" s="32"/>
      <c r="G78" s="70" t="s">
        <v>94</v>
      </c>
      <c r="H78" s="30">
        <v>57</v>
      </c>
      <c r="I78" s="33" t="s">
        <v>48</v>
      </c>
      <c r="J78" s="34" t="s">
        <v>5</v>
      </c>
      <c r="K78" s="91">
        <v>50</v>
      </c>
      <c r="L78" s="92"/>
      <c r="M78" s="92">
        <v>50</v>
      </c>
      <c r="N78" s="92"/>
      <c r="O78" s="92"/>
      <c r="P78" s="92"/>
      <c r="Q78" s="93"/>
      <c r="R78" s="38" t="str">
        <f t="shared" si="0"/>
        <v>Yes</v>
      </c>
      <c r="S78" s="132">
        <v>0.8</v>
      </c>
      <c r="T78" s="33"/>
      <c r="U78" s="94"/>
      <c r="V78" s="40">
        <v>223224</v>
      </c>
      <c r="W78" s="41"/>
      <c r="X78" s="30"/>
      <c r="Y78" s="40">
        <v>0</v>
      </c>
      <c r="Z78" s="62" t="s">
        <v>50</v>
      </c>
      <c r="AA78" s="95"/>
      <c r="AB78" s="95"/>
      <c r="AC78" s="95"/>
      <c r="AD78" s="95"/>
      <c r="AE78" s="95"/>
      <c r="AF78" s="95"/>
      <c r="AG78" s="45"/>
      <c r="AH78" s="77"/>
      <c r="AI78" s="47"/>
      <c r="AJ78" s="48"/>
      <c r="AK78" s="49"/>
    </row>
    <row r="79" spans="1:37" s="50" customFormat="1" ht="38.25">
      <c r="A79" s="29" t="s">
        <v>46</v>
      </c>
      <c r="B79" s="43" t="s">
        <v>47</v>
      </c>
      <c r="C79" s="30">
        <v>2004</v>
      </c>
      <c r="D79" s="43" t="s">
        <v>97</v>
      </c>
      <c r="E79" s="31" t="s">
        <v>0</v>
      </c>
      <c r="F79" s="32"/>
      <c r="G79" s="49" t="s">
        <v>98</v>
      </c>
      <c r="H79" s="30">
        <v>57</v>
      </c>
      <c r="I79" s="33" t="s">
        <v>48</v>
      </c>
      <c r="J79" s="34" t="s">
        <v>7</v>
      </c>
      <c r="K79" s="35">
        <v>20</v>
      </c>
      <c r="L79" s="36"/>
      <c r="M79" s="36">
        <v>80</v>
      </c>
      <c r="N79" s="36"/>
      <c r="O79" s="36"/>
      <c r="P79" s="36"/>
      <c r="Q79" s="37"/>
      <c r="R79" s="38" t="str">
        <f t="shared" si="0"/>
        <v>Yes</v>
      </c>
      <c r="S79" s="132">
        <v>0.8</v>
      </c>
      <c r="T79" s="33"/>
      <c r="U79" s="39"/>
      <c r="V79" s="42">
        <v>133050</v>
      </c>
      <c r="W79" s="41"/>
      <c r="X79" s="30" t="s">
        <v>85</v>
      </c>
      <c r="Y79" s="40">
        <v>0</v>
      </c>
      <c r="Z79" s="62" t="s">
        <v>50</v>
      </c>
      <c r="AA79" s="44"/>
      <c r="AB79" s="44"/>
      <c r="AC79" s="44"/>
      <c r="AD79" s="44"/>
      <c r="AE79" s="44"/>
      <c r="AF79" s="44"/>
      <c r="AG79" s="45"/>
      <c r="AH79" s="77"/>
      <c r="AI79" s="47"/>
      <c r="AJ79" s="48"/>
      <c r="AK79" s="49"/>
    </row>
    <row r="80" spans="1:37" s="50" customFormat="1" ht="51">
      <c r="A80" s="29" t="s">
        <v>46</v>
      </c>
      <c r="B80" s="30" t="s">
        <v>47</v>
      </c>
      <c r="C80" s="30">
        <v>2005</v>
      </c>
      <c r="D80" s="30" t="s">
        <v>99</v>
      </c>
      <c r="E80" s="34"/>
      <c r="F80" s="32"/>
      <c r="G80" s="70" t="s">
        <v>100</v>
      </c>
      <c r="H80" s="30">
        <v>70</v>
      </c>
      <c r="I80" s="33" t="s">
        <v>53</v>
      </c>
      <c r="J80" s="34" t="s">
        <v>7</v>
      </c>
      <c r="K80" s="91"/>
      <c r="L80" s="92">
        <v>100</v>
      </c>
      <c r="M80" s="92"/>
      <c r="N80" s="92"/>
      <c r="O80" s="92"/>
      <c r="P80" s="92"/>
      <c r="Q80" s="93"/>
      <c r="R80" s="38" t="str">
        <f t="shared" si="0"/>
        <v>Yes</v>
      </c>
      <c r="S80" s="131">
        <v>0.7</v>
      </c>
      <c r="T80" s="33" t="s">
        <v>101</v>
      </c>
      <c r="U80" s="94"/>
      <c r="V80" s="40">
        <v>20000</v>
      </c>
      <c r="W80" s="41"/>
      <c r="X80" s="30"/>
      <c r="Y80" s="40">
        <v>0</v>
      </c>
      <c r="Z80" s="62" t="s">
        <v>50</v>
      </c>
      <c r="AA80" s="95"/>
      <c r="AB80" s="95"/>
      <c r="AC80" s="95"/>
      <c r="AD80" s="95"/>
      <c r="AE80" s="95"/>
      <c r="AF80" s="95"/>
      <c r="AG80" s="45"/>
      <c r="AH80" s="77"/>
      <c r="AI80" s="47"/>
      <c r="AJ80" s="48"/>
      <c r="AK80" s="49"/>
    </row>
    <row r="81" spans="1:37" s="50" customFormat="1" ht="38.25">
      <c r="A81" s="29" t="s">
        <v>46</v>
      </c>
      <c r="B81" s="30" t="s">
        <v>47</v>
      </c>
      <c r="C81" s="30">
        <v>1998</v>
      </c>
      <c r="D81" s="30" t="s">
        <v>107</v>
      </c>
      <c r="E81" s="31" t="s">
        <v>108</v>
      </c>
      <c r="F81" s="32"/>
      <c r="G81" s="70" t="s">
        <v>109</v>
      </c>
      <c r="H81" s="30"/>
      <c r="I81" s="33" t="s">
        <v>48</v>
      </c>
      <c r="J81" s="34" t="s">
        <v>8</v>
      </c>
      <c r="K81" s="35">
        <v>20</v>
      </c>
      <c r="L81" s="36">
        <v>50</v>
      </c>
      <c r="M81" s="36"/>
      <c r="N81" s="36"/>
      <c r="O81" s="36"/>
      <c r="P81" s="36">
        <v>30</v>
      </c>
      <c r="Q81" s="37"/>
      <c r="R81" s="38" t="str">
        <f t="shared" si="0"/>
        <v>Yes</v>
      </c>
      <c r="S81" s="131">
        <v>0.8</v>
      </c>
      <c r="T81" s="33"/>
      <c r="U81" s="39"/>
      <c r="V81" s="40">
        <v>269800</v>
      </c>
      <c r="W81" s="41"/>
      <c r="X81" s="30">
        <v>1998</v>
      </c>
      <c r="Y81" s="40">
        <v>269800</v>
      </c>
      <c r="Z81" s="62" t="s">
        <v>50</v>
      </c>
      <c r="AA81" s="44"/>
      <c r="AB81" s="44"/>
      <c r="AC81" s="44"/>
      <c r="AD81" s="44"/>
      <c r="AE81" s="44"/>
      <c r="AF81" s="44"/>
      <c r="AG81" s="45"/>
      <c r="AH81" s="77"/>
      <c r="AI81" s="47"/>
      <c r="AJ81" s="48"/>
      <c r="AK81" s="49"/>
    </row>
    <row r="82" spans="1:37" s="50" customFormat="1" ht="51">
      <c r="A82" s="29" t="s">
        <v>46</v>
      </c>
      <c r="B82" s="30" t="s">
        <v>47</v>
      </c>
      <c r="C82" s="30">
        <v>2004</v>
      </c>
      <c r="D82" s="30" t="s">
        <v>110</v>
      </c>
      <c r="E82" s="31" t="s">
        <v>0</v>
      </c>
      <c r="F82" s="32"/>
      <c r="G82" s="33" t="s">
        <v>111</v>
      </c>
      <c r="H82" s="30">
        <v>14</v>
      </c>
      <c r="I82" s="33" t="s">
        <v>48</v>
      </c>
      <c r="J82" s="34" t="s">
        <v>4</v>
      </c>
      <c r="K82" s="35"/>
      <c r="L82" s="36"/>
      <c r="M82" s="36"/>
      <c r="N82" s="36">
        <v>100</v>
      </c>
      <c r="O82" s="36"/>
      <c r="P82" s="36"/>
      <c r="Q82" s="37"/>
      <c r="R82" s="38" t="str">
        <f t="shared" si="0"/>
        <v>Yes</v>
      </c>
      <c r="S82" s="131">
        <v>0.8</v>
      </c>
      <c r="T82" s="33"/>
      <c r="U82" s="39"/>
      <c r="V82" s="40">
        <v>253000</v>
      </c>
      <c r="W82" s="41"/>
      <c r="X82" s="30" t="s">
        <v>85</v>
      </c>
      <c r="Y82" s="40">
        <v>0</v>
      </c>
      <c r="Z82" s="62" t="s">
        <v>50</v>
      </c>
      <c r="AA82" s="44"/>
      <c r="AB82" s="44"/>
      <c r="AC82" s="44"/>
      <c r="AD82" s="44"/>
      <c r="AE82" s="44"/>
      <c r="AF82" s="44"/>
      <c r="AG82" s="45"/>
      <c r="AH82" s="77"/>
      <c r="AI82" s="47"/>
      <c r="AJ82" s="48"/>
      <c r="AK82" s="49"/>
    </row>
    <row r="83" spans="1:38" s="50" customFormat="1" ht="12.75">
      <c r="A83" s="96"/>
      <c r="B83" s="96"/>
      <c r="C83" s="96"/>
      <c r="D83" s="96"/>
      <c r="E83" s="97"/>
      <c r="F83" s="98"/>
      <c r="G83" s="99"/>
      <c r="H83" s="100"/>
      <c r="I83" s="96"/>
      <c r="J83" s="101"/>
      <c r="K83" s="102"/>
      <c r="L83" s="103"/>
      <c r="M83" s="103"/>
      <c r="N83" s="103"/>
      <c r="O83" s="103"/>
      <c r="P83" s="103"/>
      <c r="Q83" s="104"/>
      <c r="R83" s="105"/>
      <c r="S83" s="106"/>
      <c r="T83" s="100"/>
      <c r="U83" s="107"/>
      <c r="V83" s="108">
        <f>SUM(V62:V82)</f>
        <v>10636134</v>
      </c>
      <c r="W83" s="109"/>
      <c r="X83" s="96"/>
      <c r="Y83" s="108"/>
      <c r="Z83" s="100"/>
      <c r="AA83" s="108">
        <f>SUM(AA62:AA82)</f>
        <v>7394090</v>
      </c>
      <c r="AB83" s="108">
        <f>SUM(AB62:AB82)</f>
        <v>225000</v>
      </c>
      <c r="AC83" s="108">
        <f>SUM(AC62:AC82)</f>
        <v>0</v>
      </c>
      <c r="AD83" s="108">
        <f>SUM(AD62:AD82)</f>
        <v>0</v>
      </c>
      <c r="AE83" s="108">
        <f>SUM(AE62:AE82)</f>
        <v>0</v>
      </c>
      <c r="AF83" s="108"/>
      <c r="AG83" s="108"/>
      <c r="AH83" s="111"/>
      <c r="AI83" s="112"/>
      <c r="AJ83" s="110"/>
      <c r="AK83" s="99"/>
      <c r="AL83" s="113"/>
    </row>
  </sheetData>
  <mergeCells count="30">
    <mergeCell ref="W2:Z5"/>
    <mergeCell ref="W51:W52"/>
    <mergeCell ref="A50:AK50"/>
    <mergeCell ref="A51:A52"/>
    <mergeCell ref="B51:B52"/>
    <mergeCell ref="C51:C52"/>
    <mergeCell ref="D51:D52"/>
    <mergeCell ref="E51:F52"/>
    <mergeCell ref="G51:G52"/>
    <mergeCell ref="H51:H52"/>
    <mergeCell ref="I51:I52"/>
    <mergeCell ref="J51:J52"/>
    <mergeCell ref="K51:Q51"/>
    <mergeCell ref="R51:R52"/>
    <mergeCell ref="S51:S52"/>
    <mergeCell ref="T51:T52"/>
    <mergeCell ref="U51:U52"/>
    <mergeCell ref="V51:V52"/>
    <mergeCell ref="X51:X52"/>
    <mergeCell ref="Y51:Y52"/>
    <mergeCell ref="Z51:Z52"/>
    <mergeCell ref="AA51:AA52"/>
    <mergeCell ref="AB51:AB52"/>
    <mergeCell ref="AC51:AC52"/>
    <mergeCell ref="AH51:AH52"/>
    <mergeCell ref="AI51:AI52"/>
    <mergeCell ref="AD51:AD52"/>
    <mergeCell ref="AE51:AE52"/>
    <mergeCell ref="AF51:AF52"/>
    <mergeCell ref="AG51:AG52"/>
  </mergeCells>
  <printOptions/>
  <pageMargins left="0.15" right="0.15" top="0.5" bottom="0.5" header="0.5" footer="0.5"/>
  <pageSetup horizontalDpi="600" verticalDpi="600" orientation="landscape" paperSize="5"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Park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SoniS</dc:creator>
  <cp:keywords/>
  <dc:description/>
  <cp:lastModifiedBy>Administrator</cp:lastModifiedBy>
  <cp:lastPrinted>2005-11-21T16:46:13Z</cp:lastPrinted>
  <dcterms:created xsi:type="dcterms:W3CDTF">2005-11-13T20:52:55Z</dcterms:created>
  <dcterms:modified xsi:type="dcterms:W3CDTF">2005-11-21T16:46:35Z</dcterms:modified>
  <cp:category/>
  <cp:version/>
  <cp:contentType/>
  <cp:contentStatus/>
</cp:coreProperties>
</file>