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440" yWindow="0" windowWidth="568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<sst xmlns="http://schemas.openxmlformats.org/spreadsheetml/2006/main" count="427" uniqueCount="158">
  <si>
    <t xml:space="preserve">PROFILE </t>
  </si>
  <si>
    <t>PROFILE</t>
  </si>
  <si>
    <t>BEACH</t>
  </si>
  <si>
    <t>SURVEY</t>
  </si>
  <si>
    <t>COLLECTION</t>
  </si>
  <si>
    <t>NORTHING</t>
  </si>
  <si>
    <t>EASTING</t>
  </si>
  <si>
    <t>Latitude</t>
  </si>
  <si>
    <t>Longitude</t>
  </si>
  <si>
    <t>MEDIAN</t>
  </si>
  <si>
    <t>MEAN</t>
  </si>
  <si>
    <t>STD_DEV</t>
  </si>
  <si>
    <t>SKEW</t>
  </si>
  <si>
    <t>KURT</t>
  </si>
  <si>
    <t>% Boulder to Granule</t>
  </si>
  <si>
    <t>% Very Course Sand</t>
  </si>
  <si>
    <t>% Coarse Sand</t>
  </si>
  <si>
    <t>% Medium Sand</t>
  </si>
  <si>
    <t>% Fine Sand</t>
  </si>
  <si>
    <t>% Very Fine Sand</t>
  </si>
  <si>
    <t>% Coarse Silt to Clay</t>
  </si>
  <si>
    <t xml:space="preserve"> -4.00 phi</t>
  </si>
  <si>
    <t xml:space="preserve"> -3.00 phi</t>
  </si>
  <si>
    <t xml:space="preserve"> -2.75 phi</t>
  </si>
  <si>
    <t xml:space="preserve"> -2.50 phi</t>
  </si>
  <si>
    <t xml:space="preserve"> -2.25 phi</t>
  </si>
  <si>
    <t xml:space="preserve"> -2.00 phi</t>
  </si>
  <si>
    <t xml:space="preserve"> -1.75 phi</t>
  </si>
  <si>
    <t xml:space="preserve"> -1.50 phi</t>
  </si>
  <si>
    <t xml:space="preserve"> -1.25 phi</t>
  </si>
  <si>
    <t xml:space="preserve"> -1.00 phi</t>
  </si>
  <si>
    <t xml:space="preserve"> -0.75 phi</t>
  </si>
  <si>
    <t xml:space="preserve"> -0.50 phi</t>
  </si>
  <si>
    <t xml:space="preserve"> -0.25 phi</t>
  </si>
  <si>
    <t>0.00 phi</t>
  </si>
  <si>
    <t>0.25 phi</t>
  </si>
  <si>
    <t>0.50 phi</t>
  </si>
  <si>
    <t>0.75 phi</t>
  </si>
  <si>
    <t>1.00 phi</t>
  </si>
  <si>
    <t>1.25 phi</t>
  </si>
  <si>
    <t>1.50 phi</t>
  </si>
  <si>
    <t>1.75 phi</t>
  </si>
  <si>
    <t>2.00 phi</t>
  </si>
  <si>
    <t>2.25 phi</t>
  </si>
  <si>
    <t>2.50 phi</t>
  </si>
  <si>
    <t>2.75 phi</t>
  </si>
  <si>
    <t>3.00 phi</t>
  </si>
  <si>
    <t>3.25 phi</t>
  </si>
  <si>
    <t>3.50 phi</t>
  </si>
  <si>
    <t>3.75 phi</t>
  </si>
  <si>
    <t>4.00 phi</t>
  </si>
  <si>
    <t>4.25 phi</t>
  </si>
  <si>
    <t>Folk and Ward</t>
  </si>
  <si>
    <t>Project</t>
  </si>
  <si>
    <t>NUMBER</t>
  </si>
  <si>
    <t>NAME</t>
  </si>
  <si>
    <t>LOCATION</t>
  </si>
  <si>
    <t>CAMPAIGN</t>
  </si>
  <si>
    <t>DATE</t>
  </si>
  <si>
    <t>(m)</t>
  </si>
  <si>
    <t>(N)</t>
  </si>
  <si>
    <t>(W)</t>
  </si>
  <si>
    <t>(mm)</t>
  </si>
  <si>
    <t>(PHI)</t>
  </si>
  <si>
    <t>(&gt;= 2.0000 mm)</t>
  </si>
  <si>
    <t>(1.0000 - 2.0000 mm)</t>
  </si>
  <si>
    <t>(0.5000 - 1.0000 mm)</t>
  </si>
  <si>
    <t>(0.2500 - 0.5000 mm)</t>
  </si>
  <si>
    <t>(0.1250 - 0.2500 mm)</t>
  </si>
  <si>
    <t>( 0.0625 - 0.1250 mm)</t>
  </si>
  <si>
    <t>(&lt; 0.0625 mm)</t>
  </si>
  <si>
    <t>16.0000 mm</t>
  </si>
  <si>
    <t>8.0000 mm</t>
  </si>
  <si>
    <t>6.7272 mm</t>
  </si>
  <si>
    <t>5.6569 mm</t>
  </si>
  <si>
    <t>4.7568 mm</t>
  </si>
  <si>
    <t>4.0000 mm</t>
  </si>
  <si>
    <t>3.3636 mm</t>
  </si>
  <si>
    <t>2.8284 mm</t>
  </si>
  <si>
    <t>2.3784 mm</t>
  </si>
  <si>
    <t>2.0000 mm</t>
  </si>
  <si>
    <t>1.6818 mm</t>
  </si>
  <si>
    <t>1.4142 mm</t>
  </si>
  <si>
    <t>1.1892 mm</t>
  </si>
  <si>
    <t>1.0000 mm</t>
  </si>
  <si>
    <t>0.8409 mm</t>
  </si>
  <si>
    <t>0.7071 mm</t>
  </si>
  <si>
    <t>0.5946 mm</t>
  </si>
  <si>
    <t>0.5000 mm</t>
  </si>
  <si>
    <t>0.4204 mm</t>
  </si>
  <si>
    <t>0.3536 mm</t>
  </si>
  <si>
    <t>0.2973 mm</t>
  </si>
  <si>
    <t>0.2500 mm</t>
  </si>
  <si>
    <t>0.2102 mm</t>
  </si>
  <si>
    <t>0.1768 mm</t>
  </si>
  <si>
    <t>0.1487 mm</t>
  </si>
  <si>
    <t>0.1250 mm</t>
  </si>
  <si>
    <t>0.1051 mm</t>
  </si>
  <si>
    <t>0.0884 mm</t>
  </si>
  <si>
    <t>0.0743 mm</t>
  </si>
  <si>
    <t>0.0625 mm</t>
  </si>
  <si>
    <t>0.0526 mm</t>
  </si>
  <si>
    <t>mean (phi)</t>
  </si>
  <si>
    <t>sorting (phi)</t>
  </si>
  <si>
    <t>E2</t>
  </si>
  <si>
    <t>Mid-Beach</t>
  </si>
  <si>
    <t>SOUTH</t>
  </si>
  <si>
    <t>L443</t>
  </si>
  <si>
    <t>B1</t>
  </si>
  <si>
    <t>A1.5</t>
  </si>
  <si>
    <t>PIER RM1</t>
  </si>
  <si>
    <t>GKAM</t>
  </si>
  <si>
    <t>BHUX</t>
  </si>
  <si>
    <t>GP-14109</t>
  </si>
  <si>
    <t>DIANA</t>
  </si>
  <si>
    <t>DAMONS</t>
  </si>
  <si>
    <t>ET</t>
  </si>
  <si>
    <t>BUTTER</t>
  </si>
  <si>
    <t>X1 NORTH</t>
  </si>
  <si>
    <t>X1 SOUTH</t>
  </si>
  <si>
    <t>HD-1</t>
  </si>
  <si>
    <t>WORM</t>
  </si>
  <si>
    <t>SPICE</t>
  </si>
  <si>
    <t>RDAN</t>
  </si>
  <si>
    <t>PRUG</t>
  </si>
  <si>
    <t>PC068</t>
  </si>
  <si>
    <t>PC064</t>
  </si>
  <si>
    <t>GELF</t>
  </si>
  <si>
    <t>CSW</t>
  </si>
  <si>
    <t>LB1</t>
  </si>
  <si>
    <t>PC055</t>
  </si>
  <si>
    <t>PC051</t>
  </si>
  <si>
    <t>PC044</t>
  </si>
  <si>
    <t>PC057</t>
  </si>
  <si>
    <t>OYSTER3</t>
  </si>
  <si>
    <t>PC037</t>
  </si>
  <si>
    <t>PC035</t>
  </si>
  <si>
    <t>PC032</t>
  </si>
  <si>
    <t>KLIPSAN2</t>
  </si>
  <si>
    <t>PC021</t>
  </si>
  <si>
    <t>RICH</t>
  </si>
  <si>
    <t>PC014</t>
  </si>
  <si>
    <t>PC008</t>
  </si>
  <si>
    <t>PC025</t>
  </si>
  <si>
    <t>PC004</t>
  </si>
  <si>
    <t>CANBY</t>
  </si>
  <si>
    <t>EASTJETTY2</t>
  </si>
  <si>
    <t>IREDALE</t>
  </si>
  <si>
    <t>KIM</t>
  </si>
  <si>
    <t>RILEA</t>
  </si>
  <si>
    <t>DELRAY</t>
  </si>
  <si>
    <t>SEASIDERM2</t>
  </si>
  <si>
    <t>SWCES</t>
  </si>
  <si>
    <t>NA</t>
  </si>
  <si>
    <t>CASINO</t>
  </si>
  <si>
    <t>JACKSON</t>
  </si>
  <si>
    <t>NaN</t>
  </si>
  <si>
    <t>Summer '03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</si>
</sst>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mmmm\ d\,\ yyyy"/>
    <numFmt numFmtId="167" formatCode="0.0000000"/>
    <numFmt numFmtId="168" formatCode="[$-409]dddd\,\ mmmm\ dd\,\ yyyy"/>
  </numFmts>
  <fonts count="9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10"/>
      <name val="Arial"/>
      <family val="2"/>
    </font>
    <font>
      <u val="single"/>
      <sz val="6.75"/>
      <color indexed="12"/>
      <name val="Arial"/>
      <family val="0"/>
    </font>
    <font>
      <u val="single"/>
      <sz val="6.7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R67"/>
  <sheetViews>
    <sheetView tabSelected="1" zoomScale="75" zoomScaleNormal="75" workbookViewId="0" topLeftCell="D1">
      <pane xSplit="1155" ySplit="585" topLeftCell="A1" activePane="bottomRight" state="split"/>
      <selection pane="topLeft" activeCell="AW3" sqref="AW3:AW51"/>
      <selection pane="topRight" activeCell="B1" sqref="B1:B16384"/>
      <selection pane="bottomLeft" activeCell="D51" sqref="D51"/>
      <selection pane="bottomRight" activeCell="F54" sqref="F54"/>
    </sheetView>
  </sheetViews>
  <sheetFormatPr defaultColWidth="9.140625" defaultRowHeight="12"/>
  <cols>
    <col min="1" max="1" width="8.421875" style="0" customWidth="1"/>
    <col min="2" max="2" width="10.8515625" style="0" customWidth="1"/>
    <col min="3" max="3" width="10.140625" style="0" customWidth="1"/>
    <col min="4" max="4" width="11.8515625" style="0" customWidth="1"/>
    <col min="5" max="5" width="12.140625" style="0" customWidth="1"/>
    <col min="6" max="6" width="20.7109375" style="0" customWidth="1"/>
    <col min="7" max="7" width="12.00390625" style="0" customWidth="1"/>
    <col min="8" max="8" width="10.421875" style="0" customWidth="1"/>
    <col min="9" max="9" width="11.140625" style="29" customWidth="1"/>
    <col min="10" max="10" width="11.421875" style="29" customWidth="1"/>
    <col min="12" max="12" width="7.140625" style="0" customWidth="1"/>
    <col min="14" max="14" width="7.140625" style="0" customWidth="1"/>
    <col min="15" max="15" width="10.8515625" style="0" customWidth="1"/>
    <col min="16" max="16" width="7.421875" style="0" customWidth="1"/>
    <col min="17" max="17" width="6.8515625" style="0" customWidth="1"/>
    <col min="18" max="19" width="15.421875" style="0" customWidth="1"/>
    <col min="20" max="20" width="22.140625" style="0" customWidth="1"/>
    <col min="21" max="24" width="21.8515625" style="0" customWidth="1"/>
    <col min="25" max="25" width="22.421875" style="0" customWidth="1"/>
    <col min="26" max="26" width="22.00390625" style="0" customWidth="1"/>
    <col min="27" max="27" width="13.421875" style="0" customWidth="1"/>
    <col min="28" max="57" width="12.140625" style="0" customWidth="1"/>
    <col min="58" max="16384" width="11.421875" style="0" customWidth="1"/>
  </cols>
  <sheetData>
    <row r="1" spans="1:57" s="3" customFormat="1" ht="12.75">
      <c r="A1" s="6"/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9</v>
      </c>
      <c r="N1" s="6" t="s">
        <v>10</v>
      </c>
      <c r="O1" s="6" t="s">
        <v>11</v>
      </c>
      <c r="P1" s="6" t="s">
        <v>12</v>
      </c>
      <c r="Q1" s="6" t="s">
        <v>13</v>
      </c>
      <c r="R1" s="6" t="s">
        <v>52</v>
      </c>
      <c r="S1" s="6" t="s">
        <v>52</v>
      </c>
      <c r="T1" s="8" t="s">
        <v>14</v>
      </c>
      <c r="U1" s="8" t="s">
        <v>15</v>
      </c>
      <c r="V1" s="8" t="s">
        <v>16</v>
      </c>
      <c r="W1" s="8" t="s">
        <v>17</v>
      </c>
      <c r="X1" s="8" t="s">
        <v>18</v>
      </c>
      <c r="Y1" s="8" t="s">
        <v>19</v>
      </c>
      <c r="Z1" s="8" t="s">
        <v>20</v>
      </c>
      <c r="AA1" s="6" t="s">
        <v>21</v>
      </c>
      <c r="AB1" s="6" t="s">
        <v>22</v>
      </c>
      <c r="AC1" s="6" t="s">
        <v>23</v>
      </c>
      <c r="AD1" s="6" t="s">
        <v>24</v>
      </c>
      <c r="AE1" s="6" t="s">
        <v>25</v>
      </c>
      <c r="AF1" s="6" t="s">
        <v>26</v>
      </c>
      <c r="AG1" s="6" t="s">
        <v>27</v>
      </c>
      <c r="AH1" s="6" t="s">
        <v>28</v>
      </c>
      <c r="AI1" s="6" t="s">
        <v>29</v>
      </c>
      <c r="AJ1" s="6" t="s">
        <v>30</v>
      </c>
      <c r="AK1" s="6" t="s">
        <v>31</v>
      </c>
      <c r="AL1" s="6" t="s">
        <v>32</v>
      </c>
      <c r="AM1" s="6" t="s">
        <v>33</v>
      </c>
      <c r="AN1" s="6" t="s">
        <v>34</v>
      </c>
      <c r="AO1" s="6" t="s">
        <v>35</v>
      </c>
      <c r="AP1" s="6" t="s">
        <v>36</v>
      </c>
      <c r="AQ1" s="6" t="s">
        <v>37</v>
      </c>
      <c r="AR1" s="6" t="s">
        <v>38</v>
      </c>
      <c r="AS1" s="6" t="s">
        <v>39</v>
      </c>
      <c r="AT1" s="6" t="s">
        <v>40</v>
      </c>
      <c r="AU1" s="6" t="s">
        <v>41</v>
      </c>
      <c r="AV1" s="6" t="s">
        <v>42</v>
      </c>
      <c r="AW1" s="6" t="s">
        <v>43</v>
      </c>
      <c r="AX1" s="6" t="s">
        <v>44</v>
      </c>
      <c r="AY1" s="6" t="s">
        <v>45</v>
      </c>
      <c r="AZ1" s="6" t="s">
        <v>46</v>
      </c>
      <c r="BA1" s="6" t="s">
        <v>47</v>
      </c>
      <c r="BB1" s="6" t="s">
        <v>48</v>
      </c>
      <c r="BC1" s="6" t="s">
        <v>49</v>
      </c>
      <c r="BD1" s="6" t="s">
        <v>50</v>
      </c>
      <c r="BE1" s="6" t="s">
        <v>51</v>
      </c>
    </row>
    <row r="2" spans="1:57" s="4" customFormat="1" ht="13.5" thickBot="1">
      <c r="A2" s="7" t="s">
        <v>53</v>
      </c>
      <c r="B2" s="9" t="s">
        <v>54</v>
      </c>
      <c r="C2" s="9" t="s">
        <v>55</v>
      </c>
      <c r="D2" s="9" t="s">
        <v>56</v>
      </c>
      <c r="E2" s="9" t="s">
        <v>57</v>
      </c>
      <c r="F2" s="9" t="s">
        <v>58</v>
      </c>
      <c r="G2" s="7" t="s">
        <v>59</v>
      </c>
      <c r="H2" s="7" t="s">
        <v>59</v>
      </c>
      <c r="I2" s="7" t="s">
        <v>60</v>
      </c>
      <c r="J2" s="7" t="s">
        <v>61</v>
      </c>
      <c r="K2" s="10" t="s">
        <v>62</v>
      </c>
      <c r="L2" s="10" t="s">
        <v>62</v>
      </c>
      <c r="M2" s="10" t="s">
        <v>63</v>
      </c>
      <c r="N2" s="10" t="s">
        <v>63</v>
      </c>
      <c r="O2" s="10" t="s">
        <v>63</v>
      </c>
      <c r="P2" s="10"/>
      <c r="Q2" s="10"/>
      <c r="R2" s="11" t="s">
        <v>102</v>
      </c>
      <c r="S2" s="11" t="s">
        <v>103</v>
      </c>
      <c r="T2" s="9" t="s">
        <v>64</v>
      </c>
      <c r="U2" s="9" t="s">
        <v>65</v>
      </c>
      <c r="V2" s="9" t="s">
        <v>66</v>
      </c>
      <c r="W2" s="9" t="s">
        <v>67</v>
      </c>
      <c r="X2" s="9" t="s">
        <v>68</v>
      </c>
      <c r="Y2" s="9" t="s">
        <v>69</v>
      </c>
      <c r="Z2" s="9" t="s">
        <v>70</v>
      </c>
      <c r="AA2" s="7" t="s">
        <v>71</v>
      </c>
      <c r="AB2" s="7" t="s">
        <v>72</v>
      </c>
      <c r="AC2" s="7" t="s">
        <v>73</v>
      </c>
      <c r="AD2" s="7" t="s">
        <v>74</v>
      </c>
      <c r="AE2" s="7" t="s">
        <v>75</v>
      </c>
      <c r="AF2" s="7" t="s">
        <v>76</v>
      </c>
      <c r="AG2" s="7" t="s">
        <v>77</v>
      </c>
      <c r="AH2" s="7" t="s">
        <v>78</v>
      </c>
      <c r="AI2" s="7" t="s">
        <v>79</v>
      </c>
      <c r="AJ2" s="7" t="s">
        <v>80</v>
      </c>
      <c r="AK2" s="7" t="s">
        <v>81</v>
      </c>
      <c r="AL2" s="7" t="s">
        <v>82</v>
      </c>
      <c r="AM2" s="7" t="s">
        <v>83</v>
      </c>
      <c r="AN2" s="7" t="s">
        <v>84</v>
      </c>
      <c r="AO2" s="7" t="s">
        <v>85</v>
      </c>
      <c r="AP2" s="7" t="s">
        <v>86</v>
      </c>
      <c r="AQ2" s="7" t="s">
        <v>87</v>
      </c>
      <c r="AR2" s="7" t="s">
        <v>88</v>
      </c>
      <c r="AS2" s="7" t="s">
        <v>89</v>
      </c>
      <c r="AT2" s="7" t="s">
        <v>90</v>
      </c>
      <c r="AU2" s="7" t="s">
        <v>91</v>
      </c>
      <c r="AV2" s="7" t="s">
        <v>92</v>
      </c>
      <c r="AW2" s="7" t="s">
        <v>93</v>
      </c>
      <c r="AX2" s="7" t="s">
        <v>94</v>
      </c>
      <c r="AY2" s="7" t="s">
        <v>95</v>
      </c>
      <c r="AZ2" s="7" t="s">
        <v>96</v>
      </c>
      <c r="BA2" s="7" t="s">
        <v>97</v>
      </c>
      <c r="BB2" s="7" t="s">
        <v>98</v>
      </c>
      <c r="BC2" s="7" t="s">
        <v>99</v>
      </c>
      <c r="BD2" s="7" t="s">
        <v>100</v>
      </c>
      <c r="BE2" s="7" t="s">
        <v>101</v>
      </c>
    </row>
    <row r="3" spans="1:96" ht="13.5" thickTop="1">
      <c r="A3" t="s">
        <v>152</v>
      </c>
      <c r="B3" s="13">
        <v>1</v>
      </c>
      <c r="C3" s="16" t="s">
        <v>104</v>
      </c>
      <c r="D3" s="13" t="s">
        <v>105</v>
      </c>
      <c r="E3" s="13" t="s">
        <v>157</v>
      </c>
      <c r="F3" s="23" t="s">
        <v>153</v>
      </c>
      <c r="G3" s="14">
        <v>225784.5</v>
      </c>
      <c r="H3" s="14">
        <v>214697.7</v>
      </c>
      <c r="I3" s="15">
        <v>47.30318017222222</v>
      </c>
      <c r="J3" s="15">
        <v>124.27407268611111</v>
      </c>
      <c r="K3" s="29" t="s">
        <v>156</v>
      </c>
      <c r="L3" s="29" t="s">
        <v>156</v>
      </c>
      <c r="M3" s="29" t="s">
        <v>156</v>
      </c>
      <c r="N3" s="29" t="s">
        <v>156</v>
      </c>
      <c r="O3" s="29" t="s">
        <v>156</v>
      </c>
      <c r="P3" s="29" t="s">
        <v>156</v>
      </c>
      <c r="Q3" s="29" t="s">
        <v>156</v>
      </c>
      <c r="R3" s="29" t="s">
        <v>156</v>
      </c>
      <c r="S3" s="29" t="s">
        <v>156</v>
      </c>
      <c r="T3" s="18">
        <f>SUM(AA3:AJ3)</f>
        <v>0</v>
      </c>
      <c r="U3" s="18">
        <f>SUM(AK3:AN3)</f>
        <v>0</v>
      </c>
      <c r="V3" s="18">
        <f>SUM(AO3:AR3)</f>
        <v>0</v>
      </c>
      <c r="W3" s="18">
        <f>SUM(AS3:AV3)</f>
        <v>0</v>
      </c>
      <c r="X3" s="18">
        <f>SUM(AW3:AZ3)</f>
        <v>0</v>
      </c>
      <c r="Y3" s="18">
        <f>SUM(BA3:BD3)</f>
        <v>0</v>
      </c>
      <c r="Z3" s="18" t="str">
        <f>+BE3</f>
        <v>NaN</v>
      </c>
      <c r="AA3" s="17">
        <v>0</v>
      </c>
      <c r="AB3" s="19" t="s">
        <v>156</v>
      </c>
      <c r="AC3" s="19" t="s">
        <v>156</v>
      </c>
      <c r="AD3" s="19" t="s">
        <v>156</v>
      </c>
      <c r="AE3" s="19" t="s">
        <v>156</v>
      </c>
      <c r="AF3" s="19" t="s">
        <v>156</v>
      </c>
      <c r="AG3" s="19" t="s">
        <v>156</v>
      </c>
      <c r="AH3" s="19" t="s">
        <v>156</v>
      </c>
      <c r="AI3" s="19" t="s">
        <v>156</v>
      </c>
      <c r="AJ3" s="19" t="s">
        <v>156</v>
      </c>
      <c r="AK3" s="19" t="s">
        <v>156</v>
      </c>
      <c r="AL3" s="19" t="s">
        <v>156</v>
      </c>
      <c r="AM3" s="19" t="s">
        <v>156</v>
      </c>
      <c r="AN3" s="19" t="s">
        <v>156</v>
      </c>
      <c r="AO3" s="19" t="s">
        <v>156</v>
      </c>
      <c r="AP3" s="19" t="s">
        <v>156</v>
      </c>
      <c r="AQ3" s="19" t="s">
        <v>156</v>
      </c>
      <c r="AR3" s="19" t="s">
        <v>156</v>
      </c>
      <c r="AS3" s="19" t="s">
        <v>156</v>
      </c>
      <c r="AT3" s="19" t="s">
        <v>156</v>
      </c>
      <c r="AU3" s="19" t="s">
        <v>156</v>
      </c>
      <c r="AV3" s="19" t="s">
        <v>156</v>
      </c>
      <c r="AW3" s="19" t="s">
        <v>156</v>
      </c>
      <c r="AX3" s="19" t="s">
        <v>156</v>
      </c>
      <c r="AY3" s="19" t="s">
        <v>156</v>
      </c>
      <c r="AZ3" s="19" t="s">
        <v>156</v>
      </c>
      <c r="BA3" s="19" t="s">
        <v>156</v>
      </c>
      <c r="BB3" s="19" t="s">
        <v>156</v>
      </c>
      <c r="BC3" s="19" t="s">
        <v>156</v>
      </c>
      <c r="BD3" s="28" t="s">
        <v>156</v>
      </c>
      <c r="BE3" s="20" t="s">
        <v>156</v>
      </c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</row>
    <row r="4" spans="1:96" ht="12.75">
      <c r="A4" t="s">
        <v>152</v>
      </c>
      <c r="B4" s="13">
        <v>2</v>
      </c>
      <c r="C4" s="16" t="s">
        <v>106</v>
      </c>
      <c r="D4" s="13" t="s">
        <v>105</v>
      </c>
      <c r="E4" s="13" t="s">
        <v>157</v>
      </c>
      <c r="F4" s="24">
        <v>36398</v>
      </c>
      <c r="G4" s="14">
        <v>224955.2</v>
      </c>
      <c r="H4" s="14">
        <v>216904.5</v>
      </c>
      <c r="I4" s="15">
        <v>47.296674958333334</v>
      </c>
      <c r="J4" s="15">
        <v>124.24440403888889</v>
      </c>
      <c r="K4" s="29">
        <v>0.141</v>
      </c>
      <c r="L4" s="29">
        <v>0.143</v>
      </c>
      <c r="M4" s="29">
        <v>2.827</v>
      </c>
      <c r="N4" s="29">
        <v>2.81</v>
      </c>
      <c r="O4" s="29">
        <v>0.228</v>
      </c>
      <c r="P4" s="29">
        <v>-0.444</v>
      </c>
      <c r="Q4" s="29">
        <v>7.066</v>
      </c>
      <c r="R4" s="29">
        <v>2.802</v>
      </c>
      <c r="S4" s="29">
        <v>0.222</v>
      </c>
      <c r="T4" s="18">
        <f aca="true" t="shared" si="0" ref="T4:T51">SUM(AA4:AJ4)</f>
        <v>0</v>
      </c>
      <c r="U4" s="18">
        <f aca="true" t="shared" si="1" ref="U4:U51">SUM(AK4:AN4)</f>
        <v>0</v>
      </c>
      <c r="V4" s="18">
        <f aca="true" t="shared" si="2" ref="V4:V51">SUM(AO4:AR4)</f>
        <v>0.007181309084897979</v>
      </c>
      <c r="W4" s="18">
        <f aca="true" t="shared" si="3" ref="W4:W51">SUM(AS4:AV4)</f>
        <v>0.38345480585398634</v>
      </c>
      <c r="X4" s="18">
        <f aca="true" t="shared" si="4" ref="X4:X51">SUM(AW4:AZ4)</f>
        <v>83.95045167724216</v>
      </c>
      <c r="Y4" s="18">
        <f aca="true" t="shared" si="5" ref="Y4:Y51">SUM(BA4:BD4)</f>
        <v>15.574768944767603</v>
      </c>
      <c r="Z4" s="18">
        <f>+BE4</f>
        <v>0.11652690213230679</v>
      </c>
      <c r="AA4" s="17">
        <v>0</v>
      </c>
      <c r="AB4" s="20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20">
        <v>0</v>
      </c>
      <c r="AK4" s="20">
        <v>0</v>
      </c>
      <c r="AL4" s="20">
        <v>0</v>
      </c>
      <c r="AM4" s="20">
        <v>0</v>
      </c>
      <c r="AN4" s="20">
        <v>0</v>
      </c>
      <c r="AO4" s="20">
        <v>0</v>
      </c>
      <c r="AP4" s="20">
        <v>0</v>
      </c>
      <c r="AQ4" s="20">
        <v>0.002709927956565275</v>
      </c>
      <c r="AR4" s="20">
        <v>0.004471381128332704</v>
      </c>
      <c r="AS4" s="20">
        <v>0.01924048849161345</v>
      </c>
      <c r="AT4" s="20">
        <v>0.04539129327246835</v>
      </c>
      <c r="AU4" s="20">
        <v>0.0892921261688258</v>
      </c>
      <c r="AV4" s="20">
        <v>0.22953089792107872</v>
      </c>
      <c r="AW4" s="20">
        <v>0.6929285784937407</v>
      </c>
      <c r="AX4" s="20">
        <v>6.134734908072468</v>
      </c>
      <c r="AY4" s="20">
        <v>27.56877458412768</v>
      </c>
      <c r="AZ4" s="20">
        <v>49.55401360654827</v>
      </c>
      <c r="BA4" s="20">
        <v>14.468034367306345</v>
      </c>
      <c r="BB4" s="20">
        <v>0.9933240924790013</v>
      </c>
      <c r="BC4" s="20">
        <v>0.07235507644029283</v>
      </c>
      <c r="BD4" s="20">
        <v>0.04105540854196391</v>
      </c>
      <c r="BE4" s="20">
        <v>0.11652690213230679</v>
      </c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</row>
    <row r="5" spans="1:96" ht="12.75">
      <c r="A5" t="s">
        <v>152</v>
      </c>
      <c r="B5" s="13">
        <v>3</v>
      </c>
      <c r="C5" s="16" t="s">
        <v>107</v>
      </c>
      <c r="D5" s="13" t="s">
        <v>105</v>
      </c>
      <c r="E5" s="13" t="s">
        <v>157</v>
      </c>
      <c r="F5" s="24">
        <v>36398</v>
      </c>
      <c r="G5" s="14">
        <v>222877.8</v>
      </c>
      <c r="H5" s="14">
        <v>217749.2</v>
      </c>
      <c r="I5" s="15">
        <v>47.27837008611111</v>
      </c>
      <c r="J5" s="15">
        <v>124.23194911944445</v>
      </c>
      <c r="K5" s="29">
        <v>0.144</v>
      </c>
      <c r="L5" s="29">
        <v>0.145</v>
      </c>
      <c r="M5" s="29">
        <v>2.8</v>
      </c>
      <c r="N5" s="29">
        <v>2.785</v>
      </c>
      <c r="O5" s="29">
        <v>0.208</v>
      </c>
      <c r="P5" s="29">
        <v>-0.401</v>
      </c>
      <c r="Q5" s="29">
        <v>5.804</v>
      </c>
      <c r="R5" s="29">
        <v>2.782</v>
      </c>
      <c r="S5" s="29">
        <v>0.211</v>
      </c>
      <c r="T5" s="18">
        <f t="shared" si="0"/>
        <v>0</v>
      </c>
      <c r="U5" s="18">
        <f t="shared" si="1"/>
        <v>0</v>
      </c>
      <c r="V5" s="18">
        <f t="shared" si="2"/>
        <v>0.004314510561921856</v>
      </c>
      <c r="W5" s="18">
        <f t="shared" si="3"/>
        <v>0.24434511482350776</v>
      </c>
      <c r="X5" s="18">
        <f t="shared" si="4"/>
        <v>88.16716714989187</v>
      </c>
      <c r="Y5" s="18">
        <f t="shared" si="5"/>
        <v>11.561018684707074</v>
      </c>
      <c r="Z5" s="18">
        <f aca="true" t="shared" si="6" ref="Z5:Z51">+BE5</f>
        <v>0.03652952275760505</v>
      </c>
      <c r="AA5" s="17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0">
        <v>0</v>
      </c>
      <c r="AK5" s="20">
        <v>0</v>
      </c>
      <c r="AL5" s="20">
        <v>0</v>
      </c>
      <c r="AM5" s="20">
        <v>0</v>
      </c>
      <c r="AN5" s="20">
        <v>0</v>
      </c>
      <c r="AO5" s="20">
        <v>0</v>
      </c>
      <c r="AP5" s="20">
        <v>0</v>
      </c>
      <c r="AQ5" s="20">
        <v>0.0011505361498458282</v>
      </c>
      <c r="AR5" s="20">
        <v>0.0031639744120760278</v>
      </c>
      <c r="AS5" s="20">
        <v>0.009635740254958811</v>
      </c>
      <c r="AT5" s="20">
        <v>0.020278199641032724</v>
      </c>
      <c r="AU5" s="20">
        <v>0.05508191817386903</v>
      </c>
      <c r="AV5" s="20">
        <v>0.1593492567536472</v>
      </c>
      <c r="AW5" s="20">
        <v>0.5922384831331401</v>
      </c>
      <c r="AX5" s="20">
        <v>5.803879607897279</v>
      </c>
      <c r="AY5" s="20">
        <v>33.86229232822496</v>
      </c>
      <c r="AZ5" s="20">
        <v>47.90875673063648</v>
      </c>
      <c r="BA5" s="20">
        <v>11.036374200377375</v>
      </c>
      <c r="BB5" s="20">
        <v>0.4863891573473239</v>
      </c>
      <c r="BC5" s="20">
        <v>0.025599429334069678</v>
      </c>
      <c r="BD5" s="20">
        <v>0.012655897648304111</v>
      </c>
      <c r="BE5" s="20">
        <v>0.03652952275760505</v>
      </c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57" ht="12.75">
      <c r="A6" t="s">
        <v>152</v>
      </c>
      <c r="B6" s="13">
        <v>4</v>
      </c>
      <c r="C6" s="16" t="s">
        <v>108</v>
      </c>
      <c r="D6" s="13" t="s">
        <v>105</v>
      </c>
      <c r="E6" s="13" t="s">
        <v>157</v>
      </c>
      <c r="F6" s="24">
        <v>36398</v>
      </c>
      <c r="G6" s="14">
        <v>221946.08</v>
      </c>
      <c r="H6" s="14">
        <v>217981.2</v>
      </c>
      <c r="I6" s="15">
        <v>47.270097425</v>
      </c>
      <c r="J6" s="15">
        <v>124.22830429444444</v>
      </c>
      <c r="K6" s="29">
        <v>0.145</v>
      </c>
      <c r="L6" s="29">
        <v>0.147</v>
      </c>
      <c r="M6" s="29">
        <v>2.783</v>
      </c>
      <c r="N6" s="29">
        <v>2.766</v>
      </c>
      <c r="O6" s="29">
        <v>0.229</v>
      </c>
      <c r="P6" s="29">
        <v>-0.834</v>
      </c>
      <c r="Q6" s="29">
        <v>7.482</v>
      </c>
      <c r="R6" s="29">
        <v>2.769</v>
      </c>
      <c r="S6" s="29">
        <v>0.224</v>
      </c>
      <c r="T6" s="18">
        <f t="shared" si="0"/>
        <v>0</v>
      </c>
      <c r="U6" s="18">
        <f t="shared" si="1"/>
        <v>0</v>
      </c>
      <c r="V6" s="18">
        <f t="shared" si="2"/>
        <v>0.01597439836422161</v>
      </c>
      <c r="W6" s="18">
        <f t="shared" si="3"/>
        <v>0.6920908091299012</v>
      </c>
      <c r="X6" s="18">
        <f t="shared" si="4"/>
        <v>88.017470667011</v>
      </c>
      <c r="Y6" s="18">
        <f t="shared" si="5"/>
        <v>11.249570688043963</v>
      </c>
      <c r="Z6" s="18">
        <f t="shared" si="6"/>
        <v>0.03421183649670794</v>
      </c>
      <c r="AA6" s="17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20">
        <v>0.0011980798773166205</v>
      </c>
      <c r="AR6" s="20">
        <v>0.014776318486904989</v>
      </c>
      <c r="AS6" s="20">
        <v>0.0367411162377097</v>
      </c>
      <c r="AT6" s="20">
        <v>0.07987199182110803</v>
      </c>
      <c r="AU6" s="20">
        <v>0.16027646358769013</v>
      </c>
      <c r="AV6" s="20">
        <v>0.4152012374833933</v>
      </c>
      <c r="AW6" s="20">
        <v>0.981626779481418</v>
      </c>
      <c r="AX6" s="20">
        <v>7.185151264240511</v>
      </c>
      <c r="AY6" s="20">
        <v>35.167238638874764</v>
      </c>
      <c r="AZ6" s="20">
        <v>44.683453984414314</v>
      </c>
      <c r="BA6" s="20">
        <v>10.640546750408014</v>
      </c>
      <c r="BB6" s="20">
        <v>0.5689548217390263</v>
      </c>
      <c r="BC6" s="20">
        <v>0.026091517328228626</v>
      </c>
      <c r="BD6" s="20">
        <v>0.013977598568693907</v>
      </c>
      <c r="BE6" s="20">
        <v>0.03421183649670794</v>
      </c>
    </row>
    <row r="7" spans="1:57" ht="12.75">
      <c r="A7" t="s">
        <v>152</v>
      </c>
      <c r="B7" s="13">
        <v>5</v>
      </c>
      <c r="C7" s="16" t="s">
        <v>109</v>
      </c>
      <c r="D7" s="13" t="s">
        <v>105</v>
      </c>
      <c r="E7" s="13" t="s">
        <v>157</v>
      </c>
      <c r="F7" s="24">
        <v>36398</v>
      </c>
      <c r="G7" s="14">
        <v>220447.06</v>
      </c>
      <c r="H7" s="14">
        <v>218278.7</v>
      </c>
      <c r="I7" s="15">
        <v>47.25675530833333</v>
      </c>
      <c r="J7" s="15">
        <v>124.22344238333334</v>
      </c>
      <c r="K7" s="29">
        <v>0.147</v>
      </c>
      <c r="L7" s="29">
        <v>0.15</v>
      </c>
      <c r="M7" s="29">
        <v>2.761</v>
      </c>
      <c r="N7" s="29">
        <v>2.733</v>
      </c>
      <c r="O7" s="29">
        <v>0.268</v>
      </c>
      <c r="P7" s="29">
        <v>-1.029</v>
      </c>
      <c r="Q7" s="29">
        <v>7.332</v>
      </c>
      <c r="R7" s="29">
        <v>2.749</v>
      </c>
      <c r="S7" s="29">
        <v>0.243</v>
      </c>
      <c r="T7" s="18">
        <f t="shared" si="0"/>
        <v>0</v>
      </c>
      <c r="U7" s="18">
        <f t="shared" si="1"/>
        <v>0</v>
      </c>
      <c r="V7" s="18">
        <f t="shared" si="2"/>
        <v>0.018248683587329003</v>
      </c>
      <c r="W7" s="18">
        <f t="shared" si="3"/>
        <v>1.8177639093973754</v>
      </c>
      <c r="X7" s="18">
        <f t="shared" si="4"/>
        <v>87.59883542752068</v>
      </c>
      <c r="Y7" s="18">
        <f t="shared" si="5"/>
        <v>10.47975928454016</v>
      </c>
      <c r="Z7" s="18">
        <f t="shared" si="6"/>
        <v>0.08748223887666118</v>
      </c>
      <c r="AA7" s="17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  <c r="AQ7" s="20">
        <v>0.004596996628869139</v>
      </c>
      <c r="AR7" s="20">
        <v>0.013651686958459865</v>
      </c>
      <c r="AS7" s="20">
        <v>0.05335302148051151</v>
      </c>
      <c r="AT7" s="20">
        <v>0.18903407349622486</v>
      </c>
      <c r="AU7" s="20">
        <v>0.49020700415122725</v>
      </c>
      <c r="AV7" s="20">
        <v>1.0851698102694118</v>
      </c>
      <c r="AW7" s="20">
        <v>2.281503357200568</v>
      </c>
      <c r="AX7" s="20">
        <v>9.258769119326887</v>
      </c>
      <c r="AY7" s="20">
        <v>34.75343381717884</v>
      </c>
      <c r="AZ7" s="20">
        <v>41.30512913381439</v>
      </c>
      <c r="BA7" s="20">
        <v>9.8863288106316</v>
      </c>
      <c r="BB7" s="20">
        <v>0.5145850165770485</v>
      </c>
      <c r="BC7" s="20">
        <v>0.04471623993536343</v>
      </c>
      <c r="BD7" s="20">
        <v>0.034129217396149665</v>
      </c>
      <c r="BE7" s="20">
        <v>0.08748223887666118</v>
      </c>
    </row>
    <row r="8" spans="1:57" ht="12.75">
      <c r="A8" t="s">
        <v>152</v>
      </c>
      <c r="B8" s="13">
        <v>6</v>
      </c>
      <c r="C8" s="16" t="s">
        <v>110</v>
      </c>
      <c r="D8" s="13" t="s">
        <v>105</v>
      </c>
      <c r="E8" s="13" t="s">
        <v>157</v>
      </c>
      <c r="F8" s="24">
        <v>36397</v>
      </c>
      <c r="G8" s="14">
        <v>218502.04</v>
      </c>
      <c r="H8" s="14">
        <v>218664.01</v>
      </c>
      <c r="I8" s="15">
        <v>47.23944283888889</v>
      </c>
      <c r="J8" s="15">
        <v>124.21714681388889</v>
      </c>
      <c r="K8" s="29">
        <v>0.148</v>
      </c>
      <c r="L8" s="29">
        <v>0.15</v>
      </c>
      <c r="M8" s="29">
        <v>2.752</v>
      </c>
      <c r="N8" s="29">
        <v>2.738</v>
      </c>
      <c r="O8" s="29">
        <v>0.231</v>
      </c>
      <c r="P8" s="29">
        <v>-0.663</v>
      </c>
      <c r="Q8" s="29">
        <v>6.473</v>
      </c>
      <c r="R8" s="29">
        <v>2.746</v>
      </c>
      <c r="S8" s="29">
        <v>0.228</v>
      </c>
      <c r="T8" s="18">
        <f t="shared" si="0"/>
        <v>0</v>
      </c>
      <c r="U8" s="18">
        <f t="shared" si="1"/>
        <v>0</v>
      </c>
      <c r="V8" s="18">
        <f t="shared" si="2"/>
        <v>0.015600043508378226</v>
      </c>
      <c r="W8" s="18">
        <f t="shared" si="3"/>
        <v>0.6728055461732664</v>
      </c>
      <c r="X8" s="18">
        <f t="shared" si="4"/>
        <v>90.16667716210878</v>
      </c>
      <c r="Y8" s="18">
        <f t="shared" si="5"/>
        <v>9.113001562866744</v>
      </c>
      <c r="Z8" s="18">
        <f t="shared" si="6"/>
        <v>0.03463495898190395</v>
      </c>
      <c r="AA8" s="17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0.005724786608579165</v>
      </c>
      <c r="AR8" s="20">
        <v>0.00987525689979906</v>
      </c>
      <c r="AS8" s="20">
        <v>0.016601881164879578</v>
      </c>
      <c r="AT8" s="20">
        <v>0.055530430103217905</v>
      </c>
      <c r="AU8" s="20">
        <v>0.15485547776206643</v>
      </c>
      <c r="AV8" s="20">
        <v>0.44581775714310246</v>
      </c>
      <c r="AW8" s="20">
        <v>1.350763400294254</v>
      </c>
      <c r="AX8" s="20">
        <v>9.665157231264205</v>
      </c>
      <c r="AY8" s="20">
        <v>37.98267107093583</v>
      </c>
      <c r="AZ8" s="20">
        <v>41.168085459614495</v>
      </c>
      <c r="BA8" s="20">
        <v>8.665609489406283</v>
      </c>
      <c r="BB8" s="20">
        <v>0.40459929356133245</v>
      </c>
      <c r="BC8" s="20">
        <v>0.0260477790690352</v>
      </c>
      <c r="BD8" s="20">
        <v>0.01674500083009406</v>
      </c>
      <c r="BE8" s="20">
        <v>0.03463495898190395</v>
      </c>
    </row>
    <row r="9" spans="1:57" ht="12.75">
      <c r="A9" t="s">
        <v>152</v>
      </c>
      <c r="B9" s="13">
        <v>7</v>
      </c>
      <c r="C9" s="16" t="s">
        <v>111</v>
      </c>
      <c r="D9" s="13" t="s">
        <v>105</v>
      </c>
      <c r="E9" s="13" t="s">
        <v>157</v>
      </c>
      <c r="F9" s="24">
        <v>36397</v>
      </c>
      <c r="G9" s="14">
        <v>214972.65</v>
      </c>
      <c r="H9" s="14">
        <v>219443.45</v>
      </c>
      <c r="I9" s="15">
        <v>47.20806075833333</v>
      </c>
      <c r="J9" s="15">
        <v>124.20467505</v>
      </c>
      <c r="K9" s="29">
        <v>0.152</v>
      </c>
      <c r="L9" s="29">
        <v>0.152</v>
      </c>
      <c r="M9" s="29">
        <v>2.722</v>
      </c>
      <c r="N9" s="29">
        <v>2.715</v>
      </c>
      <c r="O9" s="29">
        <v>0.261</v>
      </c>
      <c r="P9" s="29">
        <v>-1.178</v>
      </c>
      <c r="Q9" s="29">
        <v>8.935</v>
      </c>
      <c r="R9" s="29">
        <v>2.728</v>
      </c>
      <c r="S9" s="29">
        <v>0.236</v>
      </c>
      <c r="T9" s="18">
        <f t="shared" si="0"/>
        <v>0</v>
      </c>
      <c r="U9" s="18">
        <f t="shared" si="1"/>
        <v>0</v>
      </c>
      <c r="V9" s="18">
        <f t="shared" si="2"/>
        <v>0.07294852468754545</v>
      </c>
      <c r="W9" s="18">
        <f t="shared" si="3"/>
        <v>1.3801811161497097</v>
      </c>
      <c r="X9" s="18">
        <f t="shared" si="4"/>
        <v>89.74395937748935</v>
      </c>
      <c r="Y9" s="18">
        <f t="shared" si="5"/>
        <v>8.868651645318558</v>
      </c>
      <c r="Z9" s="18">
        <f t="shared" si="6"/>
        <v>0.04933656610043533</v>
      </c>
      <c r="AA9" s="17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0.016528371010977073</v>
      </c>
      <c r="AR9" s="20">
        <v>0.05642015367656837</v>
      </c>
      <c r="AS9" s="20">
        <v>0.10463825858077215</v>
      </c>
      <c r="AT9" s="20">
        <v>0.20616968050534562</v>
      </c>
      <c r="AU9" s="20">
        <v>0.3183886205272426</v>
      </c>
      <c r="AV9" s="20">
        <v>0.7509845565363493</v>
      </c>
      <c r="AW9" s="20">
        <v>1.9759481133423726</v>
      </c>
      <c r="AX9" s="20">
        <v>10.867963170315544</v>
      </c>
      <c r="AY9" s="20">
        <v>40.13250036971356</v>
      </c>
      <c r="AZ9" s="20">
        <v>36.767547724117875</v>
      </c>
      <c r="BA9" s="20">
        <v>8.279595415303284</v>
      </c>
      <c r="BB9" s="20">
        <v>0.5405895781785736</v>
      </c>
      <c r="BC9" s="20">
        <v>0.03131691349448288</v>
      </c>
      <c r="BD9" s="20">
        <v>0.017149738342216815</v>
      </c>
      <c r="BE9" s="20">
        <v>0.04933656610043533</v>
      </c>
    </row>
    <row r="10" spans="1:57" ht="12.75">
      <c r="A10" t="s">
        <v>152</v>
      </c>
      <c r="B10" s="13">
        <v>8</v>
      </c>
      <c r="C10" s="16" t="s">
        <v>112</v>
      </c>
      <c r="D10" s="13" t="s">
        <v>105</v>
      </c>
      <c r="E10" s="13" t="s">
        <v>157</v>
      </c>
      <c r="F10" s="24">
        <v>36398</v>
      </c>
      <c r="G10" s="14">
        <v>211269.68</v>
      </c>
      <c r="H10" s="14">
        <v>219982.67</v>
      </c>
      <c r="I10" s="15">
        <v>47.175016155555554</v>
      </c>
      <c r="J10" s="15">
        <v>124.19527615</v>
      </c>
      <c r="K10" s="29">
        <v>0.154</v>
      </c>
      <c r="L10" s="29">
        <v>0.152</v>
      </c>
      <c r="M10" s="29">
        <v>2.699</v>
      </c>
      <c r="N10" s="29">
        <v>2.714</v>
      </c>
      <c r="O10" s="29">
        <v>0.22</v>
      </c>
      <c r="P10" s="29">
        <v>0.287</v>
      </c>
      <c r="Q10" s="29">
        <v>6.185</v>
      </c>
      <c r="R10" s="29">
        <v>2.717</v>
      </c>
      <c r="S10" s="29">
        <v>0.221</v>
      </c>
      <c r="T10" s="18">
        <f t="shared" si="0"/>
        <v>0</v>
      </c>
      <c r="U10" s="18">
        <f t="shared" si="1"/>
        <v>0</v>
      </c>
      <c r="V10" s="18">
        <f t="shared" si="2"/>
        <v>0.005064487811466</v>
      </c>
      <c r="W10" s="18">
        <f t="shared" si="3"/>
        <v>0.18015106643643342</v>
      </c>
      <c r="X10" s="18">
        <f t="shared" si="4"/>
        <v>92.18055140213961</v>
      </c>
      <c r="Y10" s="18">
        <f t="shared" si="5"/>
        <v>7.585155745058507</v>
      </c>
      <c r="Z10" s="18">
        <f t="shared" si="6"/>
        <v>0.12142712443205385</v>
      </c>
      <c r="AA10" s="17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0.001688162603822</v>
      </c>
      <c r="AR10" s="20">
        <v>0.003376325207644</v>
      </c>
      <c r="AS10" s="20">
        <v>0.006632067372157857</v>
      </c>
      <c r="AT10" s="20">
        <v>0.01567579560691857</v>
      </c>
      <c r="AU10" s="20">
        <v>0.032316255558878286</v>
      </c>
      <c r="AV10" s="20">
        <v>0.1255269478984787</v>
      </c>
      <c r="AW10" s="20">
        <v>0.8149002054735054</v>
      </c>
      <c r="AX10" s="20">
        <v>12.208189035625052</v>
      </c>
      <c r="AY10" s="20">
        <v>46.26590490338886</v>
      </c>
      <c r="AZ10" s="20">
        <v>32.891557257652195</v>
      </c>
      <c r="BA10" s="20">
        <v>7.034332404040014</v>
      </c>
      <c r="BB10" s="20">
        <v>0.4543569065143783</v>
      </c>
      <c r="BC10" s="20">
        <v>0.05426236940856428</v>
      </c>
      <c r="BD10" s="20">
        <v>0.042204065095550004</v>
      </c>
      <c r="BE10" s="20">
        <v>0.12142712443205385</v>
      </c>
    </row>
    <row r="11" spans="1:57" ht="12.75">
      <c r="A11" t="s">
        <v>152</v>
      </c>
      <c r="B11" s="13">
        <v>9</v>
      </c>
      <c r="C11" s="16" t="s">
        <v>113</v>
      </c>
      <c r="D11" s="13" t="s">
        <v>105</v>
      </c>
      <c r="E11" s="13" t="s">
        <v>157</v>
      </c>
      <c r="F11" s="24">
        <v>36396</v>
      </c>
      <c r="G11" s="14">
        <v>204506.9</v>
      </c>
      <c r="H11" s="14">
        <v>220896.84</v>
      </c>
      <c r="I11" s="15">
        <v>47.11463380833333</v>
      </c>
      <c r="J11" s="15">
        <v>124.17907006944445</v>
      </c>
      <c r="K11" s="29">
        <v>0.17</v>
      </c>
      <c r="L11" s="29">
        <v>0.171</v>
      </c>
      <c r="M11" s="29">
        <v>2.559</v>
      </c>
      <c r="N11" s="29">
        <v>2.55</v>
      </c>
      <c r="O11" s="29">
        <v>0.303</v>
      </c>
      <c r="P11" s="29">
        <v>-0.367</v>
      </c>
      <c r="Q11" s="29">
        <v>3.701</v>
      </c>
      <c r="R11" s="29">
        <v>2.566</v>
      </c>
      <c r="S11" s="29">
        <v>0.298</v>
      </c>
      <c r="T11" s="18">
        <f t="shared" si="0"/>
        <v>0</v>
      </c>
      <c r="U11" s="18">
        <f t="shared" si="1"/>
        <v>0</v>
      </c>
      <c r="V11" s="18">
        <f t="shared" si="2"/>
        <v>0.004811533499035794</v>
      </c>
      <c r="W11" s="18">
        <f t="shared" si="3"/>
        <v>4.9725932519508875</v>
      </c>
      <c r="X11" s="18">
        <f t="shared" si="4"/>
        <v>90.82516533315437</v>
      </c>
      <c r="Y11" s="18">
        <f t="shared" si="5"/>
        <v>4.249723653372063</v>
      </c>
      <c r="Z11" s="18">
        <f t="shared" si="6"/>
        <v>0.040518176833985634</v>
      </c>
      <c r="AA11" s="17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0.0015194316312744612</v>
      </c>
      <c r="AR11" s="20">
        <v>0.003292101867761333</v>
      </c>
      <c r="AS11" s="20">
        <v>0.01760008306226251</v>
      </c>
      <c r="AT11" s="20">
        <v>0.09496447695465383</v>
      </c>
      <c r="AU11" s="20">
        <v>0.7760497056734311</v>
      </c>
      <c r="AV11" s="20">
        <v>4.08397898626054</v>
      </c>
      <c r="AW11" s="20">
        <v>8.266087932040888</v>
      </c>
      <c r="AX11" s="20">
        <v>29.311228979613023</v>
      </c>
      <c r="AY11" s="20">
        <v>31.39550931981377</v>
      </c>
      <c r="AZ11" s="20">
        <v>21.852339101686695</v>
      </c>
      <c r="BA11" s="20">
        <v>3.992686469081466</v>
      </c>
      <c r="BB11" s="20">
        <v>0.2131002862862432</v>
      </c>
      <c r="BC11" s="20">
        <v>0.026463434244696864</v>
      </c>
      <c r="BD11" s="20">
        <v>0.017473463759656305</v>
      </c>
      <c r="BE11" s="20">
        <v>0.040518176833985634</v>
      </c>
    </row>
    <row r="12" spans="1:57" ht="12.75">
      <c r="A12" t="s">
        <v>152</v>
      </c>
      <c r="B12" s="13">
        <v>10</v>
      </c>
      <c r="C12" s="16" t="s">
        <v>114</v>
      </c>
      <c r="D12" s="13" t="s">
        <v>105</v>
      </c>
      <c r="E12" s="13" t="s">
        <v>157</v>
      </c>
      <c r="F12" s="24">
        <v>36396</v>
      </c>
      <c r="G12" s="14">
        <v>199581.77</v>
      </c>
      <c r="H12" s="14">
        <v>221214.77</v>
      </c>
      <c r="I12" s="15">
        <v>47.07051143611111</v>
      </c>
      <c r="J12" s="15">
        <v>124.1718652</v>
      </c>
      <c r="K12" s="29">
        <v>0.166</v>
      </c>
      <c r="L12" s="29">
        <v>0.166</v>
      </c>
      <c r="M12" s="29">
        <v>2.593</v>
      </c>
      <c r="N12" s="29">
        <v>2.591</v>
      </c>
      <c r="O12" s="29">
        <v>0.287</v>
      </c>
      <c r="P12" s="29">
        <v>0.678</v>
      </c>
      <c r="Q12" s="29">
        <v>7.274</v>
      </c>
      <c r="R12" s="29">
        <v>2.593</v>
      </c>
      <c r="S12" s="29">
        <v>0.269</v>
      </c>
      <c r="T12" s="18">
        <f t="shared" si="0"/>
        <v>0</v>
      </c>
      <c r="U12" s="18">
        <f t="shared" si="1"/>
        <v>0</v>
      </c>
      <c r="V12" s="18">
        <f t="shared" si="2"/>
        <v>0.013704098717177194</v>
      </c>
      <c r="W12" s="18">
        <f t="shared" si="3"/>
        <v>1.8324763306381937</v>
      </c>
      <c r="X12" s="18">
        <f t="shared" si="4"/>
        <v>93.63250969713943</v>
      </c>
      <c r="Y12" s="18">
        <f t="shared" si="5"/>
        <v>3.953036649526613</v>
      </c>
      <c r="Z12" s="18">
        <f t="shared" si="6"/>
        <v>0.4896236139495808</v>
      </c>
      <c r="AA12" s="17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0.011916607580154082</v>
      </c>
      <c r="AR12" s="20">
        <v>0.0017874911370231118</v>
      </c>
      <c r="AS12" s="20">
        <v>0.0031281094897904465</v>
      </c>
      <c r="AT12" s="20">
        <v>0.0075968373323482274</v>
      </c>
      <c r="AU12" s="20">
        <v>0.09801409734676732</v>
      </c>
      <c r="AV12" s="20">
        <v>1.7237372864692877</v>
      </c>
      <c r="AW12" s="20">
        <v>6.618781765207079</v>
      </c>
      <c r="AX12" s="20">
        <v>27.2929042560164</v>
      </c>
      <c r="AY12" s="20">
        <v>38.25067179875233</v>
      </c>
      <c r="AZ12" s="20">
        <v>21.47015187716361</v>
      </c>
      <c r="BA12" s="20">
        <v>3.29389929274934</v>
      </c>
      <c r="BB12" s="20">
        <v>0.3820762305386903</v>
      </c>
      <c r="BC12" s="20">
        <v>0.1435951213408567</v>
      </c>
      <c r="BD12" s="20">
        <v>0.1334660048977257</v>
      </c>
      <c r="BE12" s="20">
        <v>0.4896236139495808</v>
      </c>
    </row>
    <row r="13" spans="1:57" ht="12.75">
      <c r="A13" t="s">
        <v>152</v>
      </c>
      <c r="B13" s="13">
        <v>11</v>
      </c>
      <c r="C13" s="16" t="s">
        <v>115</v>
      </c>
      <c r="D13" s="13" t="s">
        <v>105</v>
      </c>
      <c r="E13" s="13" t="s">
        <v>157</v>
      </c>
      <c r="F13" s="24">
        <v>36396</v>
      </c>
      <c r="G13" s="14">
        <v>193729.54</v>
      </c>
      <c r="H13" s="14">
        <v>221181.36</v>
      </c>
      <c r="I13" s="15">
        <v>47.017910272222224</v>
      </c>
      <c r="J13" s="15">
        <v>124.16872207222222</v>
      </c>
      <c r="K13" s="29">
        <v>0.173</v>
      </c>
      <c r="L13" s="29">
        <v>0.173</v>
      </c>
      <c r="M13" s="29">
        <v>2.527</v>
      </c>
      <c r="N13" s="29">
        <v>2.535</v>
      </c>
      <c r="O13" s="29">
        <v>0.301</v>
      </c>
      <c r="P13" s="29">
        <v>0.681</v>
      </c>
      <c r="Q13" s="29">
        <v>6.636</v>
      </c>
      <c r="R13" s="29">
        <v>2.542</v>
      </c>
      <c r="S13" s="29">
        <v>0.28</v>
      </c>
      <c r="T13" s="18">
        <f t="shared" si="0"/>
        <v>0</v>
      </c>
      <c r="U13" s="18">
        <f t="shared" si="1"/>
        <v>0</v>
      </c>
      <c r="V13" s="18">
        <f t="shared" si="2"/>
        <v>0.011076428535236592</v>
      </c>
      <c r="W13" s="18">
        <f t="shared" si="3"/>
        <v>3.292173796233778</v>
      </c>
      <c r="X13" s="18">
        <f t="shared" si="4"/>
        <v>92.79702209040485</v>
      </c>
      <c r="Y13" s="18">
        <f t="shared" si="5"/>
        <v>3.3463775954487662</v>
      </c>
      <c r="Z13" s="18">
        <f t="shared" si="6"/>
        <v>0.4513055456378314</v>
      </c>
      <c r="AA13" s="17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0.008484072920606751</v>
      </c>
      <c r="AR13" s="20">
        <v>0.002592355614629841</v>
      </c>
      <c r="AS13" s="20">
        <v>0.006363054690455065</v>
      </c>
      <c r="AT13" s="20">
        <v>0.01260827503479059</v>
      </c>
      <c r="AU13" s="20">
        <v>0.20738844917038726</v>
      </c>
      <c r="AV13" s="20">
        <v>3.065814017338145</v>
      </c>
      <c r="AW13" s="20">
        <v>9.450903730517563</v>
      </c>
      <c r="AX13" s="20">
        <v>33.763900034054124</v>
      </c>
      <c r="AY13" s="20">
        <v>32.17396120186319</v>
      </c>
      <c r="AZ13" s="20">
        <v>17.40825712396998</v>
      </c>
      <c r="BA13" s="20">
        <v>2.7088937829420643</v>
      </c>
      <c r="BB13" s="20">
        <v>0.37659857019804416</v>
      </c>
      <c r="BC13" s="20">
        <v>0.1377483506137402</v>
      </c>
      <c r="BD13" s="20">
        <v>0.12313689169491744</v>
      </c>
      <c r="BE13" s="20">
        <v>0.4513055456378314</v>
      </c>
    </row>
    <row r="14" spans="1:57" ht="12.75">
      <c r="A14" t="s">
        <v>152</v>
      </c>
      <c r="B14" s="13">
        <v>12</v>
      </c>
      <c r="C14" s="16" t="s">
        <v>116</v>
      </c>
      <c r="D14" s="13" t="s">
        <v>105</v>
      </c>
      <c r="E14" s="13" t="s">
        <v>157</v>
      </c>
      <c r="F14" s="24">
        <v>36385</v>
      </c>
      <c r="G14" s="14">
        <v>191000.72</v>
      </c>
      <c r="H14" s="14">
        <v>221042.1</v>
      </c>
      <c r="I14" s="15">
        <v>46.99333097777778</v>
      </c>
      <c r="J14" s="15">
        <v>124.16888289444445</v>
      </c>
      <c r="K14" s="29">
        <v>0.207</v>
      </c>
      <c r="L14" s="29">
        <v>0.208</v>
      </c>
      <c r="M14" s="29">
        <v>2.272</v>
      </c>
      <c r="N14" s="29">
        <v>2.262</v>
      </c>
      <c r="O14" s="29">
        <v>0.293</v>
      </c>
      <c r="P14" s="29">
        <v>0.239</v>
      </c>
      <c r="Q14" s="29">
        <v>3.353</v>
      </c>
      <c r="R14" s="29">
        <v>2.263</v>
      </c>
      <c r="S14" s="29">
        <v>0.3</v>
      </c>
      <c r="T14" s="18">
        <f t="shared" si="0"/>
        <v>0</v>
      </c>
      <c r="U14" s="18">
        <f t="shared" si="1"/>
        <v>0</v>
      </c>
      <c r="V14" s="18">
        <f t="shared" si="2"/>
        <v>0</v>
      </c>
      <c r="W14" s="18">
        <f t="shared" si="3"/>
        <v>18.520594406599407</v>
      </c>
      <c r="X14" s="18">
        <f t="shared" si="4"/>
        <v>80.87544192463567</v>
      </c>
      <c r="Y14" s="18">
        <f t="shared" si="5"/>
        <v>0.41641516484148194</v>
      </c>
      <c r="Z14" s="18">
        <f t="shared" si="6"/>
        <v>0.02550947084015981</v>
      </c>
      <c r="AA14" s="17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0.00047905109558985567</v>
      </c>
      <c r="AT14" s="20">
        <v>0.036048594943136635</v>
      </c>
      <c r="AU14" s="20">
        <v>2.8947860078756</v>
      </c>
      <c r="AV14" s="20">
        <v>15.589280752685081</v>
      </c>
      <c r="AW14" s="20">
        <v>28.555876519789596</v>
      </c>
      <c r="AX14" s="20">
        <v>33.81130656395811</v>
      </c>
      <c r="AY14" s="20">
        <v>13.601218705987181</v>
      </c>
      <c r="AZ14" s="20">
        <v>4.907040134900788</v>
      </c>
      <c r="BA14" s="20">
        <v>0.3582104567273145</v>
      </c>
      <c r="BB14" s="20">
        <v>0.03425215333467468</v>
      </c>
      <c r="BC14" s="20">
        <v>0.012934379580926102</v>
      </c>
      <c r="BD14" s="20">
        <v>0.011018175198566679</v>
      </c>
      <c r="BE14" s="20">
        <v>0.02550947084015981</v>
      </c>
    </row>
    <row r="15" spans="1:57" ht="12.75">
      <c r="A15" t="s">
        <v>152</v>
      </c>
      <c r="B15" s="13">
        <v>13</v>
      </c>
      <c r="C15" s="16" t="s">
        <v>117</v>
      </c>
      <c r="D15" s="13" t="s">
        <v>105</v>
      </c>
      <c r="E15" s="13" t="s">
        <v>157</v>
      </c>
      <c r="F15" s="24">
        <v>36385</v>
      </c>
      <c r="G15" s="14">
        <v>187598.47</v>
      </c>
      <c r="H15" s="14">
        <v>220754.82</v>
      </c>
      <c r="I15" s="15">
        <v>46.96263809444444</v>
      </c>
      <c r="J15" s="15">
        <v>124.17057496666666</v>
      </c>
      <c r="K15" s="29">
        <v>0.32</v>
      </c>
      <c r="L15" s="29">
        <v>0.315</v>
      </c>
      <c r="M15" s="29">
        <v>1.644</v>
      </c>
      <c r="N15" s="29">
        <v>1.666</v>
      </c>
      <c r="O15" s="29">
        <v>0.219</v>
      </c>
      <c r="P15" s="29">
        <v>1.135</v>
      </c>
      <c r="Q15" s="29">
        <v>7.061</v>
      </c>
      <c r="R15" s="29">
        <v>1.662</v>
      </c>
      <c r="S15" s="29">
        <v>0.219</v>
      </c>
      <c r="T15" s="18">
        <f t="shared" si="0"/>
        <v>0</v>
      </c>
      <c r="U15" s="18">
        <f t="shared" si="1"/>
        <v>0</v>
      </c>
      <c r="V15" s="18">
        <f t="shared" si="2"/>
        <v>0.007920030919800711</v>
      </c>
      <c r="W15" s="18">
        <f t="shared" si="3"/>
        <v>93.85363360458558</v>
      </c>
      <c r="X15" s="18">
        <f t="shared" si="4"/>
        <v>6.115531075033315</v>
      </c>
      <c r="Y15" s="18">
        <f t="shared" si="5"/>
        <v>0.02671690430279439</v>
      </c>
      <c r="Z15" s="18">
        <f t="shared" si="6"/>
        <v>0.005913623086784531</v>
      </c>
      <c r="AA15" s="17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0.0012672049471681135</v>
      </c>
      <c r="AR15" s="20">
        <v>0.006652825972632597</v>
      </c>
      <c r="AS15" s="20">
        <v>0.43517929893998303</v>
      </c>
      <c r="AT15" s="20">
        <v>18.480177746613922</v>
      </c>
      <c r="AU15" s="20">
        <v>53.96466187803996</v>
      </c>
      <c r="AV15" s="20">
        <v>20.973614680991716</v>
      </c>
      <c r="AW15" s="20">
        <v>4.4596110103213835</v>
      </c>
      <c r="AX15" s="20">
        <v>1.248091272548328</v>
      </c>
      <c r="AY15" s="20">
        <v>0.31183801741562</v>
      </c>
      <c r="AZ15" s="20">
        <v>0.0959907747479846</v>
      </c>
      <c r="BA15" s="20">
        <v>0.01584006183960142</v>
      </c>
      <c r="BB15" s="20">
        <v>0.0058080226745205205</v>
      </c>
      <c r="BC15" s="20">
        <v>0.0027456107188642462</v>
      </c>
      <c r="BD15" s="20">
        <v>0.0023232090698082084</v>
      </c>
      <c r="BE15" s="20">
        <v>0.005913623086784531</v>
      </c>
    </row>
    <row r="16" spans="1:57" ht="12.75">
      <c r="A16" t="s">
        <v>152</v>
      </c>
      <c r="B16" s="13">
        <v>14</v>
      </c>
      <c r="C16" s="16" t="s">
        <v>118</v>
      </c>
      <c r="D16" s="13" t="s">
        <v>105</v>
      </c>
      <c r="E16" s="13" t="s">
        <v>157</v>
      </c>
      <c r="F16" s="24">
        <v>36385</v>
      </c>
      <c r="G16" s="14">
        <v>184242.38</v>
      </c>
      <c r="H16" s="14">
        <v>220380.98</v>
      </c>
      <c r="I16" s="15">
        <v>46.932323466666666</v>
      </c>
      <c r="J16" s="15">
        <v>124.17342884722223</v>
      </c>
      <c r="K16" s="29">
        <v>0.364</v>
      </c>
      <c r="L16" s="29">
        <v>0.381</v>
      </c>
      <c r="M16" s="29">
        <v>1.458</v>
      </c>
      <c r="N16" s="29">
        <v>1.392</v>
      </c>
      <c r="O16" s="29">
        <v>0.528</v>
      </c>
      <c r="P16" s="29">
        <v>-0.76</v>
      </c>
      <c r="Q16" s="29">
        <v>4.884</v>
      </c>
      <c r="R16" s="29">
        <v>1.415</v>
      </c>
      <c r="S16" s="29">
        <v>0.505</v>
      </c>
      <c r="T16" s="18">
        <f t="shared" si="0"/>
        <v>0.12268258976297881</v>
      </c>
      <c r="U16" s="18">
        <f t="shared" si="1"/>
        <v>1.6563714114364685</v>
      </c>
      <c r="V16" s="18">
        <f t="shared" si="2"/>
        <v>16.541289666501527</v>
      </c>
      <c r="W16" s="18">
        <f t="shared" si="3"/>
        <v>73.23290135850435</v>
      </c>
      <c r="X16" s="18">
        <f t="shared" si="4"/>
        <v>8.15950040416156</v>
      </c>
      <c r="Y16" s="18">
        <f t="shared" si="5"/>
        <v>0.04341477406065031</v>
      </c>
      <c r="Z16" s="18">
        <f t="shared" si="6"/>
        <v>0.02164219968188574</v>
      </c>
      <c r="AA16" s="17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0.12268258976297881</v>
      </c>
      <c r="AK16" s="20">
        <v>0.01612735000391124</v>
      </c>
      <c r="AL16" s="20">
        <v>0.3113347761466455</v>
      </c>
      <c r="AM16" s="20">
        <v>0.46191755104169385</v>
      </c>
      <c r="AN16" s="20">
        <v>0.8669917342442179</v>
      </c>
      <c r="AO16" s="20">
        <v>1.7922609579932727</v>
      </c>
      <c r="AP16" s="20">
        <v>2.6292665119553598</v>
      </c>
      <c r="AQ16" s="20">
        <v>4.2749863106568275</v>
      </c>
      <c r="AR16" s="20">
        <v>7.844775885896066</v>
      </c>
      <c r="AS16" s="20">
        <v>12.417538004224141</v>
      </c>
      <c r="AT16" s="20">
        <v>23.126776355244978</v>
      </c>
      <c r="AU16" s="20">
        <v>24.071732158222733</v>
      </c>
      <c r="AV16" s="20">
        <v>13.616854840812495</v>
      </c>
      <c r="AW16" s="20">
        <v>4.878099658418295</v>
      </c>
      <c r="AX16" s="20">
        <v>2.3833798336418868</v>
      </c>
      <c r="AY16" s="20">
        <v>0.699981747542437</v>
      </c>
      <c r="AZ16" s="20">
        <v>0.1980391645589424</v>
      </c>
      <c r="BA16" s="20">
        <v>0.029855805585252013</v>
      </c>
      <c r="BB16" s="20">
        <v>0.006388360147062658</v>
      </c>
      <c r="BC16" s="20">
        <v>0.0035201168157284034</v>
      </c>
      <c r="BD16" s="20">
        <v>0.003650491512607233</v>
      </c>
      <c r="BE16" s="20">
        <v>0.02164219968188574</v>
      </c>
    </row>
    <row r="17" spans="1:57" ht="12.75">
      <c r="A17" t="s">
        <v>152</v>
      </c>
      <c r="B17" s="13">
        <v>15</v>
      </c>
      <c r="C17" s="16" t="s">
        <v>119</v>
      </c>
      <c r="D17" s="13" t="s">
        <v>105</v>
      </c>
      <c r="E17" s="13" t="s">
        <v>157</v>
      </c>
      <c r="F17" s="24">
        <v>36385</v>
      </c>
      <c r="G17" s="14">
        <v>183946.08</v>
      </c>
      <c r="H17" s="14">
        <v>220430.55</v>
      </c>
      <c r="I17" s="15">
        <v>46.92968163611111</v>
      </c>
      <c r="J17" s="15">
        <v>124.17259746388889</v>
      </c>
      <c r="K17" s="29">
        <v>0.313</v>
      </c>
      <c r="L17" s="29">
        <v>0.309</v>
      </c>
      <c r="M17" s="29">
        <v>1.676</v>
      </c>
      <c r="N17" s="29">
        <v>1.696</v>
      </c>
      <c r="O17" s="29">
        <v>0.354</v>
      </c>
      <c r="P17" s="29">
        <v>0.223</v>
      </c>
      <c r="Q17" s="29">
        <v>3.478</v>
      </c>
      <c r="R17" s="29">
        <v>1.686</v>
      </c>
      <c r="S17" s="29">
        <v>0.358</v>
      </c>
      <c r="T17" s="18">
        <f t="shared" si="0"/>
        <v>0</v>
      </c>
      <c r="U17" s="18">
        <f t="shared" si="1"/>
        <v>0</v>
      </c>
      <c r="V17" s="18">
        <f t="shared" si="2"/>
        <v>1.841069238385637</v>
      </c>
      <c r="W17" s="18">
        <f t="shared" si="3"/>
        <v>80.31815567409136</v>
      </c>
      <c r="X17" s="18">
        <f t="shared" si="4"/>
        <v>17.862967719569177</v>
      </c>
      <c r="Y17" s="18">
        <f t="shared" si="5"/>
        <v>0.031384846503150314</v>
      </c>
      <c r="Z17" s="18">
        <f t="shared" si="6"/>
        <v>0.010374070601459725</v>
      </c>
      <c r="AA17" s="17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0.4076090524927973</v>
      </c>
      <c r="AR17" s="20">
        <v>1.4334601858928397</v>
      </c>
      <c r="AS17" s="20">
        <v>6.6822146408339185</v>
      </c>
      <c r="AT17" s="20">
        <v>20.20461869381259</v>
      </c>
      <c r="AU17" s="20">
        <v>30.297013580840275</v>
      </c>
      <c r="AV17" s="20">
        <v>23.134308758604572</v>
      </c>
      <c r="AW17" s="20">
        <v>11.161055476327423</v>
      </c>
      <c r="AX17" s="20">
        <v>5.400951262878949</v>
      </c>
      <c r="AY17" s="20">
        <v>1.0892774131532712</v>
      </c>
      <c r="AZ17" s="20">
        <v>0.2116835672095326</v>
      </c>
      <c r="BA17" s="20">
        <v>0.023768440238787474</v>
      </c>
      <c r="BB17" s="20">
        <v>0.003939520481566984</v>
      </c>
      <c r="BC17" s="20">
        <v>0.0015758081926267936</v>
      </c>
      <c r="BD17" s="20">
        <v>0.002101077590169058</v>
      </c>
      <c r="BE17" s="20">
        <v>0.010374070601459725</v>
      </c>
    </row>
    <row r="18" spans="1:57" ht="12.75">
      <c r="A18" t="s">
        <v>152</v>
      </c>
      <c r="B18" s="13">
        <v>16</v>
      </c>
      <c r="C18" s="16" t="s">
        <v>120</v>
      </c>
      <c r="D18" s="13" t="s">
        <v>105</v>
      </c>
      <c r="E18" s="13" t="s">
        <v>157</v>
      </c>
      <c r="F18" s="24">
        <v>36399</v>
      </c>
      <c r="G18" s="14">
        <v>180648.7</v>
      </c>
      <c r="H18" s="14">
        <v>223503.94</v>
      </c>
      <c r="I18" s="15">
        <v>46.901329905555556</v>
      </c>
      <c r="J18" s="15">
        <v>124.130288625</v>
      </c>
      <c r="K18" s="29">
        <v>0.174</v>
      </c>
      <c r="L18" s="29">
        <v>0.173</v>
      </c>
      <c r="M18" s="29">
        <v>2.524</v>
      </c>
      <c r="N18" s="29">
        <v>2.531</v>
      </c>
      <c r="O18" s="29">
        <v>0.255</v>
      </c>
      <c r="P18" s="29">
        <v>0.05</v>
      </c>
      <c r="Q18" s="29">
        <v>4.107</v>
      </c>
      <c r="R18" s="29">
        <v>2.539</v>
      </c>
      <c r="S18" s="29">
        <v>0.254</v>
      </c>
      <c r="T18" s="18">
        <f t="shared" si="0"/>
        <v>0</v>
      </c>
      <c r="U18" s="18">
        <f t="shared" si="1"/>
        <v>0</v>
      </c>
      <c r="V18" s="18">
        <f t="shared" si="2"/>
        <v>0.007319228135112953</v>
      </c>
      <c r="W18" s="18">
        <f t="shared" si="3"/>
        <v>2.292695933123167</v>
      </c>
      <c r="X18" s="18">
        <f t="shared" si="4"/>
        <v>94.25158278308423</v>
      </c>
      <c r="Y18" s="18">
        <f t="shared" si="5"/>
        <v>3.2677216811221426</v>
      </c>
      <c r="Z18" s="18">
        <f t="shared" si="6"/>
        <v>0.009619556977577022</v>
      </c>
      <c r="AA18" s="17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0.00031368120579055507</v>
      </c>
      <c r="AR18" s="20">
        <v>0.007005546929322397</v>
      </c>
      <c r="AS18" s="20">
        <v>0.01767070792620127</v>
      </c>
      <c r="AT18" s="20">
        <v>0.04088311715470235</v>
      </c>
      <c r="AU18" s="20">
        <v>0.20546118979281358</v>
      </c>
      <c r="AV18" s="20">
        <v>2.02868091824945</v>
      </c>
      <c r="AW18" s="20">
        <v>6.061366499892825</v>
      </c>
      <c r="AX18" s="20">
        <v>38.36300234738103</v>
      </c>
      <c r="AY18" s="20">
        <v>34.61932171667268</v>
      </c>
      <c r="AZ18" s="20">
        <v>15.207892219137692</v>
      </c>
      <c r="BA18" s="20">
        <v>2.963973713514955</v>
      </c>
      <c r="BB18" s="20">
        <v>0.27781698792850157</v>
      </c>
      <c r="BC18" s="20">
        <v>0.02268960721885015</v>
      </c>
      <c r="BD18" s="20">
        <v>0.003241372459835736</v>
      </c>
      <c r="BE18" s="20">
        <v>0.009619556977577022</v>
      </c>
    </row>
    <row r="19" spans="1:57" ht="12.75">
      <c r="A19" t="s">
        <v>152</v>
      </c>
      <c r="B19" s="13">
        <v>17</v>
      </c>
      <c r="C19" s="16" t="s">
        <v>121</v>
      </c>
      <c r="D19" s="13" t="s">
        <v>105</v>
      </c>
      <c r="E19" s="13" t="s">
        <v>157</v>
      </c>
      <c r="F19" s="24">
        <v>36399</v>
      </c>
      <c r="G19" s="14">
        <v>179096.15</v>
      </c>
      <c r="H19" s="14">
        <v>223914.21</v>
      </c>
      <c r="I19" s="15">
        <v>46.88754763888889</v>
      </c>
      <c r="J19" s="15">
        <v>124.123973625</v>
      </c>
      <c r="K19" s="29">
        <v>0.184</v>
      </c>
      <c r="L19" s="29">
        <v>0.184</v>
      </c>
      <c r="M19" s="29">
        <v>2.441</v>
      </c>
      <c r="N19" s="29">
        <v>2.443</v>
      </c>
      <c r="O19" s="29">
        <v>0.386</v>
      </c>
      <c r="P19" s="29">
        <v>-0.284</v>
      </c>
      <c r="Q19" s="29">
        <v>3.899</v>
      </c>
      <c r="R19" s="29">
        <v>2.444</v>
      </c>
      <c r="S19" s="29">
        <v>0.387</v>
      </c>
      <c r="T19" s="18">
        <f t="shared" si="0"/>
        <v>0</v>
      </c>
      <c r="U19" s="18">
        <f t="shared" si="1"/>
        <v>0</v>
      </c>
      <c r="V19" s="18">
        <f t="shared" si="2"/>
        <v>0.23719389641509703</v>
      </c>
      <c r="W19" s="18">
        <f t="shared" si="3"/>
        <v>12.400865361119392</v>
      </c>
      <c r="X19" s="18">
        <f t="shared" si="4"/>
        <v>80.94209731090696</v>
      </c>
      <c r="Y19" s="18">
        <f t="shared" si="5"/>
        <v>6.415877406321845</v>
      </c>
      <c r="Z19" s="18">
        <f t="shared" si="6"/>
        <v>0.009723158644847558</v>
      </c>
      <c r="AA19" s="17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0.193439682513283</v>
      </c>
      <c r="AR19" s="20">
        <v>0.04375421390181401</v>
      </c>
      <c r="AS19" s="20">
        <v>0.10861791696678391</v>
      </c>
      <c r="AT19" s="20">
        <v>0.48922840339338236</v>
      </c>
      <c r="AU19" s="20">
        <v>2.876519723299375</v>
      </c>
      <c r="AV19" s="20">
        <v>8.92649931745985</v>
      </c>
      <c r="AW19" s="20">
        <v>13.778739290132657</v>
      </c>
      <c r="AX19" s="20">
        <v>30.84838397265234</v>
      </c>
      <c r="AY19" s="20">
        <v>22.20526355517061</v>
      </c>
      <c r="AZ19" s="20">
        <v>14.109710492951349</v>
      </c>
      <c r="BA19" s="20">
        <v>4.943074744223357</v>
      </c>
      <c r="BB19" s="20">
        <v>1.3576599939358194</v>
      </c>
      <c r="BC19" s="20">
        <v>0.10746649028515723</v>
      </c>
      <c r="BD19" s="20">
        <v>0.0076761778775112305</v>
      </c>
      <c r="BE19" s="20">
        <v>0.009723158644847558</v>
      </c>
    </row>
    <row r="20" spans="1:57" ht="12.75">
      <c r="A20" t="s">
        <v>152</v>
      </c>
      <c r="B20" s="13">
        <v>18</v>
      </c>
      <c r="C20" s="16" t="s">
        <v>122</v>
      </c>
      <c r="D20" s="13" t="s">
        <v>105</v>
      </c>
      <c r="E20" s="13" t="s">
        <v>157</v>
      </c>
      <c r="F20" s="24" t="s">
        <v>153</v>
      </c>
      <c r="G20" s="14">
        <v>177788.03</v>
      </c>
      <c r="H20" s="14">
        <v>224098.37</v>
      </c>
      <c r="I20" s="15">
        <v>46.875868258333334</v>
      </c>
      <c r="J20" s="15">
        <v>124.1207720361111</v>
      </c>
      <c r="K20" s="29" t="s">
        <v>156</v>
      </c>
      <c r="L20" s="29" t="s">
        <v>156</v>
      </c>
      <c r="M20" s="29" t="s">
        <v>156</v>
      </c>
      <c r="N20" s="29" t="s">
        <v>156</v>
      </c>
      <c r="O20" s="29" t="s">
        <v>156</v>
      </c>
      <c r="P20" s="29" t="s">
        <v>156</v>
      </c>
      <c r="Q20" s="29" t="s">
        <v>156</v>
      </c>
      <c r="R20" s="29" t="s">
        <v>156</v>
      </c>
      <c r="S20" s="29" t="s">
        <v>156</v>
      </c>
      <c r="T20" s="18">
        <f t="shared" si="0"/>
        <v>0</v>
      </c>
      <c r="U20" s="18">
        <f t="shared" si="1"/>
        <v>0</v>
      </c>
      <c r="V20" s="18">
        <f t="shared" si="2"/>
        <v>0</v>
      </c>
      <c r="W20" s="18">
        <f t="shared" si="3"/>
        <v>0</v>
      </c>
      <c r="X20" s="18">
        <f t="shared" si="4"/>
        <v>0</v>
      </c>
      <c r="Y20" s="18">
        <f t="shared" si="5"/>
        <v>0</v>
      </c>
      <c r="Z20" s="18" t="str">
        <f t="shared" si="6"/>
        <v>NaN</v>
      </c>
      <c r="AA20" s="17">
        <v>0</v>
      </c>
      <c r="AB20" s="26" t="s">
        <v>156</v>
      </c>
      <c r="AC20" s="26" t="s">
        <v>156</v>
      </c>
      <c r="AD20" s="26" t="s">
        <v>156</v>
      </c>
      <c r="AE20" s="26" t="s">
        <v>156</v>
      </c>
      <c r="AF20" s="26" t="s">
        <v>156</v>
      </c>
      <c r="AG20" s="26" t="s">
        <v>156</v>
      </c>
      <c r="AH20" s="26" t="s">
        <v>156</v>
      </c>
      <c r="AI20" s="26" t="s">
        <v>156</v>
      </c>
      <c r="AJ20" s="26" t="s">
        <v>156</v>
      </c>
      <c r="AK20" s="26" t="s">
        <v>156</v>
      </c>
      <c r="AL20" s="26" t="s">
        <v>156</v>
      </c>
      <c r="AM20" s="26" t="s">
        <v>156</v>
      </c>
      <c r="AN20" s="26" t="s">
        <v>156</v>
      </c>
      <c r="AO20" s="26" t="s">
        <v>156</v>
      </c>
      <c r="AP20" s="26" t="s">
        <v>156</v>
      </c>
      <c r="AQ20" s="26" t="s">
        <v>156</v>
      </c>
      <c r="AR20" s="26" t="s">
        <v>156</v>
      </c>
      <c r="AS20" s="26" t="s">
        <v>156</v>
      </c>
      <c r="AT20" s="26" t="s">
        <v>156</v>
      </c>
      <c r="AU20" s="26" t="s">
        <v>156</v>
      </c>
      <c r="AV20" s="26" t="s">
        <v>156</v>
      </c>
      <c r="AW20" s="26" t="s">
        <v>156</v>
      </c>
      <c r="AX20" s="26" t="s">
        <v>156</v>
      </c>
      <c r="AY20" s="26" t="s">
        <v>156</v>
      </c>
      <c r="AZ20" s="26" t="s">
        <v>156</v>
      </c>
      <c r="BA20" s="26" t="s">
        <v>156</v>
      </c>
      <c r="BB20" s="26" t="s">
        <v>156</v>
      </c>
      <c r="BC20" s="26" t="s">
        <v>156</v>
      </c>
      <c r="BD20" s="26" t="s">
        <v>156</v>
      </c>
      <c r="BE20" s="21" t="s">
        <v>156</v>
      </c>
    </row>
    <row r="21" spans="1:57" ht="12.75">
      <c r="A21" t="s">
        <v>152</v>
      </c>
      <c r="B21" s="13">
        <v>19</v>
      </c>
      <c r="C21" s="16" t="s">
        <v>123</v>
      </c>
      <c r="D21" s="13" t="s">
        <v>105</v>
      </c>
      <c r="E21" s="13" t="s">
        <v>157</v>
      </c>
      <c r="F21" s="24">
        <v>36399</v>
      </c>
      <c r="G21" s="14">
        <v>174837.29</v>
      </c>
      <c r="H21" s="14">
        <v>224737.73</v>
      </c>
      <c r="I21" s="15">
        <v>46.849614719444446</v>
      </c>
      <c r="J21" s="15">
        <v>124.11062182222223</v>
      </c>
      <c r="K21" s="29">
        <v>0.196</v>
      </c>
      <c r="L21" s="29">
        <v>0.2</v>
      </c>
      <c r="M21" s="29">
        <v>2.35</v>
      </c>
      <c r="N21" s="29">
        <v>2.322</v>
      </c>
      <c r="O21" s="29">
        <v>0.327</v>
      </c>
      <c r="P21" s="29">
        <v>-0.222</v>
      </c>
      <c r="Q21" s="29">
        <v>3.669</v>
      </c>
      <c r="R21" s="29">
        <v>2.325</v>
      </c>
      <c r="S21" s="29">
        <v>0.332</v>
      </c>
      <c r="T21" s="18">
        <f t="shared" si="0"/>
        <v>0</v>
      </c>
      <c r="U21" s="18">
        <f t="shared" si="1"/>
        <v>0</v>
      </c>
      <c r="V21" s="18">
        <f t="shared" si="2"/>
        <v>0.01504843893740985</v>
      </c>
      <c r="W21" s="18">
        <f t="shared" si="3"/>
        <v>16.599989778418838</v>
      </c>
      <c r="X21" s="18">
        <f t="shared" si="4"/>
        <v>82.13764494769958</v>
      </c>
      <c r="Y21" s="18">
        <f t="shared" si="5"/>
        <v>1.2251700757532737</v>
      </c>
      <c r="Z21" s="18">
        <f t="shared" si="6"/>
        <v>0.03605946688775568</v>
      </c>
      <c r="AA21" s="17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0.001561630455768947</v>
      </c>
      <c r="AR21" s="20">
        <v>0.013486808481640904</v>
      </c>
      <c r="AS21" s="20">
        <v>0.07098320253495213</v>
      </c>
      <c r="AT21" s="20">
        <v>0.6808708787152609</v>
      </c>
      <c r="AU21" s="20">
        <v>4.512828084362116</v>
      </c>
      <c r="AV21" s="20">
        <v>11.335307612806506</v>
      </c>
      <c r="AW21" s="20">
        <v>17.88081068495951</v>
      </c>
      <c r="AX21" s="20">
        <v>38.95217435746005</v>
      </c>
      <c r="AY21" s="20">
        <v>18.991839771036584</v>
      </c>
      <c r="AZ21" s="20">
        <v>6.312820134243433</v>
      </c>
      <c r="BA21" s="20">
        <v>1.0137820986041863</v>
      </c>
      <c r="BB21" s="20">
        <v>0.17476064464105215</v>
      </c>
      <c r="BC21" s="20">
        <v>0.026263784937932286</v>
      </c>
      <c r="BD21" s="20">
        <v>0.01036354757010301</v>
      </c>
      <c r="BE21" s="20">
        <v>0.03605946688775568</v>
      </c>
    </row>
    <row r="22" spans="1:57" ht="12.75">
      <c r="A22" t="s">
        <v>152</v>
      </c>
      <c r="B22" s="13">
        <v>20</v>
      </c>
      <c r="C22" s="16" t="s">
        <v>124</v>
      </c>
      <c r="D22" s="13" t="s">
        <v>105</v>
      </c>
      <c r="E22" s="13" t="s">
        <v>157</v>
      </c>
      <c r="F22" s="24">
        <v>36399</v>
      </c>
      <c r="G22" s="14">
        <v>171888.75</v>
      </c>
      <c r="H22" s="14">
        <v>225155.84</v>
      </c>
      <c r="I22" s="15">
        <v>46.82328902222222</v>
      </c>
      <c r="J22" s="15">
        <v>124.10337946666667</v>
      </c>
      <c r="K22" s="29">
        <v>0.169</v>
      </c>
      <c r="L22" s="29">
        <v>0.169</v>
      </c>
      <c r="M22" s="29">
        <v>2.567</v>
      </c>
      <c r="N22" s="29">
        <v>2.563</v>
      </c>
      <c r="O22" s="29">
        <v>0.239</v>
      </c>
      <c r="P22" s="29">
        <v>-0.105</v>
      </c>
      <c r="Q22" s="29">
        <v>3.877</v>
      </c>
      <c r="R22" s="29">
        <v>2.563</v>
      </c>
      <c r="S22" s="29">
        <v>0.247</v>
      </c>
      <c r="T22" s="18">
        <f t="shared" si="0"/>
        <v>0</v>
      </c>
      <c r="U22" s="18">
        <f t="shared" si="1"/>
        <v>0</v>
      </c>
      <c r="V22" s="18">
        <f t="shared" si="2"/>
        <v>0.005215190016152994</v>
      </c>
      <c r="W22" s="18">
        <f t="shared" si="3"/>
        <v>1.2299391373230006</v>
      </c>
      <c r="X22" s="18">
        <f t="shared" si="4"/>
        <v>96.51752162894344</v>
      </c>
      <c r="Y22" s="18">
        <f t="shared" si="5"/>
        <v>2.302435916590788</v>
      </c>
      <c r="Z22" s="18">
        <f t="shared" si="6"/>
        <v>0.021142662227647272</v>
      </c>
      <c r="AA22" s="17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0.005215190016152994</v>
      </c>
      <c r="AS22" s="20">
        <v>0.008738967054094205</v>
      </c>
      <c r="AT22" s="20">
        <v>0.007752309483470665</v>
      </c>
      <c r="AU22" s="20">
        <v>0.05567567719947115</v>
      </c>
      <c r="AV22" s="20">
        <v>1.1577721835859647</v>
      </c>
      <c r="AW22" s="20">
        <v>6.565924230336619</v>
      </c>
      <c r="AX22" s="20">
        <v>31.33088830190594</v>
      </c>
      <c r="AY22" s="20">
        <v>40.850301494363364</v>
      </c>
      <c r="AZ22" s="20">
        <v>17.77040760233753</v>
      </c>
      <c r="BA22" s="20">
        <v>2.1875607851539045</v>
      </c>
      <c r="BB22" s="20">
        <v>0.09387342029075389</v>
      </c>
      <c r="BC22" s="20">
        <v>0.013108450581141308</v>
      </c>
      <c r="BD22" s="20">
        <v>0.007893260564988314</v>
      </c>
      <c r="BE22" s="20">
        <v>0.021142662227647272</v>
      </c>
    </row>
    <row r="23" spans="1:57" ht="12.75">
      <c r="A23" t="s">
        <v>152</v>
      </c>
      <c r="B23" s="13">
        <v>21</v>
      </c>
      <c r="C23" s="16" t="s">
        <v>125</v>
      </c>
      <c r="D23" s="13" t="s">
        <v>105</v>
      </c>
      <c r="E23" s="13" t="s">
        <v>157</v>
      </c>
      <c r="F23" s="24">
        <v>36399</v>
      </c>
      <c r="G23" s="14">
        <v>168607.71</v>
      </c>
      <c r="H23" s="14">
        <v>225461.75</v>
      </c>
      <c r="I23" s="15">
        <v>46.793928558333334</v>
      </c>
      <c r="J23" s="15">
        <v>124.09741382222222</v>
      </c>
      <c r="K23" s="29">
        <v>0.178</v>
      </c>
      <c r="L23" s="29">
        <v>0.177</v>
      </c>
      <c r="M23" s="29">
        <v>2.488</v>
      </c>
      <c r="N23" s="29">
        <v>2.494</v>
      </c>
      <c r="O23" s="29">
        <v>0.247</v>
      </c>
      <c r="P23" s="29">
        <v>-0.489</v>
      </c>
      <c r="Q23" s="29">
        <v>6.436</v>
      </c>
      <c r="R23" s="29">
        <v>2.501</v>
      </c>
      <c r="S23" s="29">
        <v>0.243</v>
      </c>
      <c r="T23" s="18">
        <f t="shared" si="0"/>
        <v>0</v>
      </c>
      <c r="U23" s="18">
        <f t="shared" si="1"/>
        <v>0</v>
      </c>
      <c r="V23" s="18">
        <f t="shared" si="2"/>
        <v>0.09240998334575266</v>
      </c>
      <c r="W23" s="18">
        <f t="shared" si="3"/>
        <v>2.688580912417576</v>
      </c>
      <c r="X23" s="18">
        <f t="shared" si="4"/>
        <v>96.03199456020901</v>
      </c>
      <c r="Y23" s="18">
        <f t="shared" si="5"/>
        <v>1.1117317221872152</v>
      </c>
      <c r="Z23" s="18">
        <f t="shared" si="6"/>
        <v>0.013292722362321267</v>
      </c>
      <c r="AA23" s="17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0.07259871444037</v>
      </c>
      <c r="AR23" s="20">
        <v>0.01981126890538266</v>
      </c>
      <c r="AS23" s="20">
        <v>0.021472859200672816</v>
      </c>
      <c r="AT23" s="20">
        <v>0.043712606229941095</v>
      </c>
      <c r="AU23" s="20">
        <v>0.2207358799973926</v>
      </c>
      <c r="AV23" s="20">
        <v>2.4026595669895694</v>
      </c>
      <c r="AW23" s="20">
        <v>8.17003948194171</v>
      </c>
      <c r="AX23" s="20">
        <v>41.03297234219046</v>
      </c>
      <c r="AY23" s="20">
        <v>34.24857135188265</v>
      </c>
      <c r="AZ23" s="20">
        <v>12.580411384194187</v>
      </c>
      <c r="BA23" s="20">
        <v>1.0625230865190067</v>
      </c>
      <c r="BB23" s="20">
        <v>0.03847220606787213</v>
      </c>
      <c r="BC23" s="20">
        <v>0.007029805095458362</v>
      </c>
      <c r="BD23" s="20">
        <v>0.0037066245048780456</v>
      </c>
      <c r="BE23" s="20">
        <v>0.013292722362321267</v>
      </c>
    </row>
    <row r="24" spans="1:57" ht="12.75">
      <c r="A24" t="s">
        <v>152</v>
      </c>
      <c r="B24" s="13">
        <v>22</v>
      </c>
      <c r="C24" s="16" t="s">
        <v>126</v>
      </c>
      <c r="D24" s="13" t="s">
        <v>105</v>
      </c>
      <c r="E24" s="13" t="s">
        <v>157</v>
      </c>
      <c r="F24" s="24">
        <v>36399</v>
      </c>
      <c r="G24" s="14">
        <v>165742.8</v>
      </c>
      <c r="H24" s="14">
        <v>225503.35</v>
      </c>
      <c r="I24" s="15">
        <v>46.76819902222222</v>
      </c>
      <c r="J24" s="15">
        <v>124.09515958888889</v>
      </c>
      <c r="K24" s="29">
        <v>0.191</v>
      </c>
      <c r="L24" s="29">
        <v>0.191</v>
      </c>
      <c r="M24" s="29">
        <v>2.386</v>
      </c>
      <c r="N24" s="29">
        <v>2.385</v>
      </c>
      <c r="O24" s="29">
        <v>0.248</v>
      </c>
      <c r="P24" s="29">
        <v>0.019</v>
      </c>
      <c r="Q24" s="29">
        <v>3.999</v>
      </c>
      <c r="R24" s="29">
        <v>2.39</v>
      </c>
      <c r="S24" s="29">
        <v>0.262</v>
      </c>
      <c r="T24" s="18">
        <f t="shared" si="0"/>
        <v>0</v>
      </c>
      <c r="U24" s="18">
        <f t="shared" si="1"/>
        <v>0</v>
      </c>
      <c r="V24" s="18">
        <f t="shared" si="2"/>
        <v>0.0030836667310048986</v>
      </c>
      <c r="W24" s="18">
        <f t="shared" si="3"/>
        <v>6.646329694225892</v>
      </c>
      <c r="X24" s="18">
        <f t="shared" si="4"/>
        <v>92.82419330707268</v>
      </c>
      <c r="Y24" s="18">
        <f t="shared" si="5"/>
        <v>0.41252608268109975</v>
      </c>
      <c r="Z24" s="18">
        <f t="shared" si="6"/>
        <v>0.019644099175290468</v>
      </c>
      <c r="AA24" s="17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0.0002284197578522147</v>
      </c>
      <c r="AR24" s="20">
        <v>0.002855246973152684</v>
      </c>
      <c r="AS24" s="20">
        <v>0.0020557778206699326</v>
      </c>
      <c r="AT24" s="20">
        <v>0.006852592735566441</v>
      </c>
      <c r="AU24" s="20">
        <v>0.5390706285312267</v>
      </c>
      <c r="AV24" s="20">
        <v>6.0983506951384285</v>
      </c>
      <c r="AW24" s="20">
        <v>16.662650285924432</v>
      </c>
      <c r="AX24" s="20">
        <v>48.89279232875086</v>
      </c>
      <c r="AY24" s="20">
        <v>20.535278860550882</v>
      </c>
      <c r="AZ24" s="20">
        <v>6.733471831846511</v>
      </c>
      <c r="BA24" s="20">
        <v>0.37792048936648925</v>
      </c>
      <c r="BB24" s="20">
        <v>0.02192829675381261</v>
      </c>
      <c r="BC24" s="20">
        <v>0.006738382856640334</v>
      </c>
      <c r="BD24" s="20">
        <v>0.005938913704157583</v>
      </c>
      <c r="BE24" s="20">
        <v>0.019644099175290468</v>
      </c>
    </row>
    <row r="25" spans="1:57" ht="12.75">
      <c r="A25" t="s">
        <v>152</v>
      </c>
      <c r="B25" s="13">
        <v>23</v>
      </c>
      <c r="C25" s="16" t="s">
        <v>127</v>
      </c>
      <c r="D25" s="13" t="s">
        <v>105</v>
      </c>
      <c r="E25" s="13" t="s">
        <v>157</v>
      </c>
      <c r="F25" s="24">
        <v>36400</v>
      </c>
      <c r="G25" s="14">
        <v>163299.62</v>
      </c>
      <c r="H25" s="14">
        <v>225501.38</v>
      </c>
      <c r="I25" s="15">
        <v>46.74624151388889</v>
      </c>
      <c r="J25" s="15">
        <v>124.09372844722222</v>
      </c>
      <c r="K25" s="29">
        <v>0.19</v>
      </c>
      <c r="L25" s="29">
        <v>0.189</v>
      </c>
      <c r="M25" s="29">
        <v>2.397</v>
      </c>
      <c r="N25" s="29">
        <v>2.402</v>
      </c>
      <c r="O25" s="29">
        <v>0.251</v>
      </c>
      <c r="P25" s="29">
        <v>0.082</v>
      </c>
      <c r="Q25" s="29">
        <v>5.182</v>
      </c>
      <c r="R25" s="29">
        <v>2.405</v>
      </c>
      <c r="S25" s="29">
        <v>0.257</v>
      </c>
      <c r="T25" s="18">
        <f t="shared" si="0"/>
        <v>0</v>
      </c>
      <c r="U25" s="18">
        <f t="shared" si="1"/>
        <v>0</v>
      </c>
      <c r="V25" s="18">
        <f t="shared" si="2"/>
        <v>0.009302849685602988</v>
      </c>
      <c r="W25" s="18">
        <f t="shared" si="3"/>
        <v>5.803667943297166</v>
      </c>
      <c r="X25" s="18">
        <f t="shared" si="4"/>
        <v>93.5805096127263</v>
      </c>
      <c r="Y25" s="18">
        <f t="shared" si="5"/>
        <v>0.5647222837316744</v>
      </c>
      <c r="Z25" s="18">
        <f t="shared" si="6"/>
        <v>0.05935480151518526</v>
      </c>
      <c r="AA25" s="17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0.004454885764936641</v>
      </c>
      <c r="AR25" s="20">
        <v>0.004847963920666346</v>
      </c>
      <c r="AS25" s="20">
        <v>0.015330048073458445</v>
      </c>
      <c r="AT25" s="20">
        <v>0.059747879670914966</v>
      </c>
      <c r="AU25" s="20">
        <v>0.48243792313225636</v>
      </c>
      <c r="AV25" s="20">
        <v>5.246152092420536</v>
      </c>
      <c r="AW25" s="20">
        <v>15.648310353547595</v>
      </c>
      <c r="AX25" s="20">
        <v>48.44793090210126</v>
      </c>
      <c r="AY25" s="20">
        <v>22.54237710083896</v>
      </c>
      <c r="AZ25" s="20">
        <v>6.941891256238478</v>
      </c>
      <c r="BA25" s="20">
        <v>0.48269997523607616</v>
      </c>
      <c r="BB25" s="20">
        <v>0.04795553499902386</v>
      </c>
      <c r="BC25" s="20">
        <v>0.017950569111656472</v>
      </c>
      <c r="BD25" s="20">
        <v>0.016116204384917853</v>
      </c>
      <c r="BE25" s="20">
        <v>0.05935480151518526</v>
      </c>
    </row>
    <row r="26" spans="1:57" ht="12.75">
      <c r="A26" t="s">
        <v>152</v>
      </c>
      <c r="B26" s="13">
        <v>24</v>
      </c>
      <c r="C26" s="16" t="s">
        <v>128</v>
      </c>
      <c r="D26" s="13" t="s">
        <v>105</v>
      </c>
      <c r="E26" s="13" t="s">
        <v>157</v>
      </c>
      <c r="F26" s="23" t="s">
        <v>153</v>
      </c>
      <c r="G26" s="14">
        <v>161117.44</v>
      </c>
      <c r="H26" s="14">
        <v>228466.29</v>
      </c>
      <c r="I26" s="15">
        <v>46.72783816111111</v>
      </c>
      <c r="J26" s="15">
        <v>124.05367847222222</v>
      </c>
      <c r="K26" s="29" t="s">
        <v>156</v>
      </c>
      <c r="L26" s="29" t="s">
        <v>156</v>
      </c>
      <c r="M26" s="29" t="s">
        <v>156</v>
      </c>
      <c r="N26" s="29" t="s">
        <v>156</v>
      </c>
      <c r="O26" s="29" t="s">
        <v>156</v>
      </c>
      <c r="P26" s="29" t="s">
        <v>156</v>
      </c>
      <c r="Q26" s="29" t="s">
        <v>156</v>
      </c>
      <c r="R26" s="29" t="s">
        <v>156</v>
      </c>
      <c r="S26" s="29" t="s">
        <v>156</v>
      </c>
      <c r="T26" s="18">
        <f t="shared" si="0"/>
        <v>0</v>
      </c>
      <c r="U26" s="18">
        <f t="shared" si="1"/>
        <v>0</v>
      </c>
      <c r="V26" s="18">
        <f t="shared" si="2"/>
        <v>0</v>
      </c>
      <c r="W26" s="18">
        <f t="shared" si="3"/>
        <v>0</v>
      </c>
      <c r="X26" s="18">
        <f t="shared" si="4"/>
        <v>0</v>
      </c>
      <c r="Y26" s="18">
        <f t="shared" si="5"/>
        <v>0</v>
      </c>
      <c r="Z26" s="18" t="str">
        <f t="shared" si="6"/>
        <v>NaN</v>
      </c>
      <c r="AA26" s="17">
        <v>0</v>
      </c>
      <c r="AB26" s="26" t="s">
        <v>156</v>
      </c>
      <c r="AC26" s="26" t="s">
        <v>156</v>
      </c>
      <c r="AD26" s="26" t="s">
        <v>156</v>
      </c>
      <c r="AE26" s="26" t="s">
        <v>156</v>
      </c>
      <c r="AF26" s="26" t="s">
        <v>156</v>
      </c>
      <c r="AG26" s="26" t="s">
        <v>156</v>
      </c>
      <c r="AH26" s="26" t="s">
        <v>156</v>
      </c>
      <c r="AI26" s="26" t="s">
        <v>156</v>
      </c>
      <c r="AJ26" s="26" t="s">
        <v>156</v>
      </c>
      <c r="AK26" s="26" t="s">
        <v>156</v>
      </c>
      <c r="AL26" s="26" t="s">
        <v>156</v>
      </c>
      <c r="AM26" s="26" t="s">
        <v>156</v>
      </c>
      <c r="AN26" s="26" t="s">
        <v>156</v>
      </c>
      <c r="AO26" s="26" t="s">
        <v>156</v>
      </c>
      <c r="AP26" s="26" t="s">
        <v>156</v>
      </c>
      <c r="AQ26" s="26" t="s">
        <v>156</v>
      </c>
      <c r="AR26" s="26" t="s">
        <v>156</v>
      </c>
      <c r="AS26" s="26" t="s">
        <v>156</v>
      </c>
      <c r="AT26" s="26" t="s">
        <v>156</v>
      </c>
      <c r="AU26" s="26" t="s">
        <v>156</v>
      </c>
      <c r="AV26" s="26" t="s">
        <v>156</v>
      </c>
      <c r="AW26" s="26" t="s">
        <v>156</v>
      </c>
      <c r="AX26" s="26" t="s">
        <v>156</v>
      </c>
      <c r="AY26" s="26" t="s">
        <v>156</v>
      </c>
      <c r="AZ26" s="26" t="s">
        <v>156</v>
      </c>
      <c r="BA26" s="26" t="s">
        <v>156</v>
      </c>
      <c r="BB26" s="26" t="s">
        <v>156</v>
      </c>
      <c r="BC26" s="26" t="s">
        <v>156</v>
      </c>
      <c r="BD26" s="26" t="s">
        <v>156</v>
      </c>
      <c r="BE26" s="21" t="s">
        <v>156</v>
      </c>
    </row>
    <row r="27" spans="1:57" ht="12.75">
      <c r="A27" t="s">
        <v>152</v>
      </c>
      <c r="B27" s="13">
        <v>25</v>
      </c>
      <c r="C27" s="16" t="s">
        <v>129</v>
      </c>
      <c r="D27" s="13" t="s">
        <v>105</v>
      </c>
      <c r="E27" s="13" t="s">
        <v>157</v>
      </c>
      <c r="F27" s="25">
        <v>36440</v>
      </c>
      <c r="G27" s="14">
        <v>152507.99</v>
      </c>
      <c r="H27" s="14">
        <v>227436.34</v>
      </c>
      <c r="I27" s="15">
        <v>46.65004500277778</v>
      </c>
      <c r="J27" s="15">
        <v>124.06205462777778</v>
      </c>
      <c r="K27" s="29">
        <v>0.184</v>
      </c>
      <c r="L27" s="29">
        <v>0.181</v>
      </c>
      <c r="M27" s="29">
        <v>2.443</v>
      </c>
      <c r="N27" s="29">
        <v>2.466</v>
      </c>
      <c r="O27" s="29">
        <v>0.252</v>
      </c>
      <c r="P27" s="29">
        <v>0.202</v>
      </c>
      <c r="Q27" s="29">
        <v>3.774</v>
      </c>
      <c r="R27" s="29">
        <v>2.476</v>
      </c>
      <c r="S27" s="29">
        <v>0.252</v>
      </c>
      <c r="T27" s="18">
        <f t="shared" si="0"/>
        <v>0</v>
      </c>
      <c r="U27" s="18">
        <f t="shared" si="1"/>
        <v>0</v>
      </c>
      <c r="V27" s="18">
        <f t="shared" si="2"/>
        <v>0.0007028180661726637</v>
      </c>
      <c r="W27" s="18">
        <f t="shared" si="3"/>
        <v>3.4685242929064577</v>
      </c>
      <c r="X27" s="18">
        <f t="shared" si="4"/>
        <v>94.78579276706502</v>
      </c>
      <c r="Y27" s="18">
        <f t="shared" si="5"/>
        <v>1.6701299979149733</v>
      </c>
      <c r="Z27" s="18">
        <f t="shared" si="6"/>
        <v>0.017921860687402924</v>
      </c>
      <c r="AA27" s="17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0.00046854537744844246</v>
      </c>
      <c r="AR27" s="20">
        <v>0.00023427268872422123</v>
      </c>
      <c r="AS27" s="20">
        <v>0.0009370907548968849</v>
      </c>
      <c r="AT27" s="20">
        <v>0.0046854537744844245</v>
      </c>
      <c r="AU27" s="20">
        <v>0.12299316158021616</v>
      </c>
      <c r="AV27" s="20">
        <v>3.3399085867968603</v>
      </c>
      <c r="AW27" s="20">
        <v>10.847528305997615</v>
      </c>
      <c r="AX27" s="20">
        <v>46.173389902378574</v>
      </c>
      <c r="AY27" s="20">
        <v>26.115782248221286</v>
      </c>
      <c r="AZ27" s="20">
        <v>11.64909231046754</v>
      </c>
      <c r="BA27" s="20">
        <v>1.5083647063508985</v>
      </c>
      <c r="BB27" s="20">
        <v>0.14583474873082772</v>
      </c>
      <c r="BC27" s="20">
        <v>0.012884997879832166</v>
      </c>
      <c r="BD27" s="20">
        <v>0.003045544953414876</v>
      </c>
      <c r="BE27" s="20">
        <v>0.017921860687402924</v>
      </c>
    </row>
    <row r="28" spans="1:57" ht="12.75">
      <c r="A28" t="s">
        <v>152</v>
      </c>
      <c r="B28" s="13">
        <v>26</v>
      </c>
      <c r="C28" s="16" t="s">
        <v>130</v>
      </c>
      <c r="D28" s="13" t="s">
        <v>105</v>
      </c>
      <c r="E28" s="13" t="s">
        <v>157</v>
      </c>
      <c r="F28" s="24">
        <v>36440</v>
      </c>
      <c r="G28" s="14">
        <v>150869.71</v>
      </c>
      <c r="H28" s="14">
        <v>227077.21</v>
      </c>
      <c r="I28" s="15">
        <v>46.63517533888889</v>
      </c>
      <c r="J28" s="15">
        <v>124.06577437222222</v>
      </c>
      <c r="K28" s="29">
        <v>0.178</v>
      </c>
      <c r="L28" s="29">
        <v>0.178</v>
      </c>
      <c r="M28" s="29">
        <v>2.488</v>
      </c>
      <c r="N28" s="29">
        <v>2.491</v>
      </c>
      <c r="O28" s="29">
        <v>0.269</v>
      </c>
      <c r="P28" s="29">
        <v>-0.27</v>
      </c>
      <c r="Q28" s="29">
        <v>3.981</v>
      </c>
      <c r="R28" s="29">
        <v>2.501</v>
      </c>
      <c r="S28" s="29">
        <v>0.261</v>
      </c>
      <c r="T28" s="18">
        <f t="shared" si="0"/>
        <v>0</v>
      </c>
      <c r="U28" s="18">
        <f t="shared" si="1"/>
        <v>0</v>
      </c>
      <c r="V28" s="18">
        <f t="shared" si="2"/>
        <v>0.004304598615745439</v>
      </c>
      <c r="W28" s="18">
        <f t="shared" si="3"/>
        <v>4.3943429747646165</v>
      </c>
      <c r="X28" s="18">
        <f t="shared" si="4"/>
        <v>93.42257331514097</v>
      </c>
      <c r="Y28" s="18">
        <f t="shared" si="5"/>
        <v>2.0851214809906318</v>
      </c>
      <c r="Z28" s="18">
        <f t="shared" si="6"/>
        <v>0.0021131665931841243</v>
      </c>
      <c r="AA28" s="17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0.001173981440657847</v>
      </c>
      <c r="AR28" s="20">
        <v>0.003130617175087592</v>
      </c>
      <c r="AS28" s="20">
        <v>0.028566881722674277</v>
      </c>
      <c r="AT28" s="20">
        <v>0.11583283547824091</v>
      </c>
      <c r="AU28" s="20">
        <v>0.5871211627112188</v>
      </c>
      <c r="AV28" s="20">
        <v>3.6628220948524826</v>
      </c>
      <c r="AW28" s="20">
        <v>9.033395858715247</v>
      </c>
      <c r="AX28" s="20">
        <v>38.35110393388136</v>
      </c>
      <c r="AY28" s="20">
        <v>32.57720232396149</v>
      </c>
      <c r="AZ28" s="20">
        <v>13.460871198582874</v>
      </c>
      <c r="BA28" s="20">
        <v>1.951678923902523</v>
      </c>
      <c r="BB28" s="20">
        <v>0.11205000639167674</v>
      </c>
      <c r="BC28" s="20">
        <v>0.014218219670189481</v>
      </c>
      <c r="BD28" s="20">
        <v>0.007174331026242398</v>
      </c>
      <c r="BE28" s="20">
        <v>0.0021131665931841243</v>
      </c>
    </row>
    <row r="29" spans="1:57" ht="12.75">
      <c r="A29" t="s">
        <v>152</v>
      </c>
      <c r="B29" s="13">
        <v>27</v>
      </c>
      <c r="C29" s="16" t="s">
        <v>131</v>
      </c>
      <c r="D29" s="13" t="s">
        <v>105</v>
      </c>
      <c r="E29" s="13" t="s">
        <v>157</v>
      </c>
      <c r="F29" s="24">
        <v>36440</v>
      </c>
      <c r="G29" s="14">
        <v>148630.85</v>
      </c>
      <c r="H29" s="14">
        <v>226894.65</v>
      </c>
      <c r="I29" s="15">
        <v>46.614979733333335</v>
      </c>
      <c r="J29" s="15">
        <v>124.06683445555555</v>
      </c>
      <c r="K29" s="29">
        <v>0.18</v>
      </c>
      <c r="L29" s="29">
        <v>0.18</v>
      </c>
      <c r="M29" s="29">
        <v>2.474</v>
      </c>
      <c r="N29" s="29">
        <v>2.471</v>
      </c>
      <c r="O29" s="29">
        <v>0.282</v>
      </c>
      <c r="P29" s="29">
        <v>-0.151</v>
      </c>
      <c r="Q29" s="29">
        <v>3.86</v>
      </c>
      <c r="R29" s="29">
        <v>2.489</v>
      </c>
      <c r="S29" s="29">
        <v>0.274</v>
      </c>
      <c r="T29" s="18">
        <f t="shared" si="0"/>
        <v>0</v>
      </c>
      <c r="U29" s="18">
        <f t="shared" si="1"/>
        <v>0</v>
      </c>
      <c r="V29" s="18">
        <f t="shared" si="2"/>
        <v>0.00126330151217191</v>
      </c>
      <c r="W29" s="18">
        <f t="shared" si="3"/>
        <v>5.7342659305829855</v>
      </c>
      <c r="X29" s="18">
        <f t="shared" si="4"/>
        <v>91.71456684900318</v>
      </c>
      <c r="Y29" s="18">
        <f t="shared" si="5"/>
        <v>2.3065078275565365</v>
      </c>
      <c r="Z29" s="18">
        <f t="shared" si="6"/>
        <v>0.020633924698807864</v>
      </c>
      <c r="AA29" s="17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0.00126330151217191</v>
      </c>
      <c r="AS29" s="20">
        <v>0.018107321674464043</v>
      </c>
      <c r="AT29" s="20">
        <v>0.09741458327192284</v>
      </c>
      <c r="AU29" s="20">
        <v>0.7989680230313903</v>
      </c>
      <c r="AV29" s="20">
        <v>4.8197760026052086</v>
      </c>
      <c r="AW29" s="20">
        <v>10.333666002731539</v>
      </c>
      <c r="AX29" s="20">
        <v>37.91252058128713</v>
      </c>
      <c r="AY29" s="20">
        <v>30.803361504957056</v>
      </c>
      <c r="AZ29" s="20">
        <v>12.665018760027454</v>
      </c>
      <c r="BA29" s="20">
        <v>2.1076080228068035</v>
      </c>
      <c r="BB29" s="20">
        <v>0.1747567091837809</v>
      </c>
      <c r="BC29" s="20">
        <v>0.018107321674464043</v>
      </c>
      <c r="BD29" s="20">
        <v>0.006035773891488015</v>
      </c>
      <c r="BE29" s="20">
        <v>0.020633924698807864</v>
      </c>
    </row>
    <row r="30" spans="1:57" ht="12.75">
      <c r="A30" t="s">
        <v>152</v>
      </c>
      <c r="B30" s="13">
        <v>28</v>
      </c>
      <c r="C30" s="16" t="s">
        <v>132</v>
      </c>
      <c r="D30" s="13" t="s">
        <v>105</v>
      </c>
      <c r="E30" s="13" t="s">
        <v>157</v>
      </c>
      <c r="F30" s="24">
        <v>36440</v>
      </c>
      <c r="G30" s="14">
        <v>144588.01</v>
      </c>
      <c r="H30" s="14">
        <v>227016.82</v>
      </c>
      <c r="I30" s="15">
        <v>46.57869484166667</v>
      </c>
      <c r="J30" s="15">
        <v>124.062857675</v>
      </c>
      <c r="K30" s="29">
        <v>0.181</v>
      </c>
      <c r="L30" s="29">
        <v>0.182</v>
      </c>
      <c r="M30" s="29">
        <v>2.467</v>
      </c>
      <c r="N30" s="29">
        <v>2.461</v>
      </c>
      <c r="O30" s="29">
        <v>0.287</v>
      </c>
      <c r="P30" s="29">
        <v>-0.172</v>
      </c>
      <c r="Q30" s="29">
        <v>3.681</v>
      </c>
      <c r="R30" s="29">
        <v>2.472</v>
      </c>
      <c r="S30" s="29">
        <v>0.288</v>
      </c>
      <c r="T30" s="18">
        <f t="shared" si="0"/>
        <v>0</v>
      </c>
      <c r="U30" s="18">
        <f t="shared" si="1"/>
        <v>0</v>
      </c>
      <c r="V30" s="18">
        <f t="shared" si="2"/>
        <v>0.005169242433162412</v>
      </c>
      <c r="W30" s="18">
        <f t="shared" si="3"/>
        <v>6.408424716445514</v>
      </c>
      <c r="X30" s="18">
        <f t="shared" si="4"/>
        <v>91.5145449558963</v>
      </c>
      <c r="Y30" s="18">
        <f t="shared" si="5"/>
        <v>1.8332143928940143</v>
      </c>
      <c r="Z30" s="18">
        <f t="shared" si="6"/>
        <v>0.022687230678879483</v>
      </c>
      <c r="AA30" s="17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0.001435900675878448</v>
      </c>
      <c r="AR30" s="20">
        <v>0.0037333417572839645</v>
      </c>
      <c r="AS30" s="20">
        <v>0.021251330003001032</v>
      </c>
      <c r="AT30" s="20">
        <v>0.07667709609190913</v>
      </c>
      <c r="AU30" s="20">
        <v>0.8295198204549794</v>
      </c>
      <c r="AV30" s="20">
        <v>5.480976469895624</v>
      </c>
      <c r="AW30" s="20">
        <v>11.681769948609116</v>
      </c>
      <c r="AX30" s="20">
        <v>36.80888305594125</v>
      </c>
      <c r="AY30" s="20">
        <v>29.707636263384384</v>
      </c>
      <c r="AZ30" s="20">
        <v>13.31625568796155</v>
      </c>
      <c r="BA30" s="20">
        <v>1.6711012065873376</v>
      </c>
      <c r="BB30" s="20">
        <v>0.1329644025863443</v>
      </c>
      <c r="BC30" s="20">
        <v>0.020533379665061805</v>
      </c>
      <c r="BD30" s="20">
        <v>0.008615404055270687</v>
      </c>
      <c r="BE30" s="20">
        <v>0.022687230678879483</v>
      </c>
    </row>
    <row r="31" spans="1:57" ht="12.75">
      <c r="A31" t="s">
        <v>152</v>
      </c>
      <c r="B31" s="13">
        <v>29</v>
      </c>
      <c r="C31" s="16" t="s">
        <v>133</v>
      </c>
      <c r="D31" s="13" t="s">
        <v>105</v>
      </c>
      <c r="E31" s="13" t="s">
        <v>157</v>
      </c>
      <c r="F31" s="24">
        <v>36440</v>
      </c>
      <c r="G31" s="14">
        <v>142638.33</v>
      </c>
      <c r="H31" s="14">
        <v>227066.07</v>
      </c>
      <c r="I31" s="15">
        <v>46.56119221388889</v>
      </c>
      <c r="J31" s="15">
        <v>124.06106770555556</v>
      </c>
      <c r="K31" s="29">
        <v>0.183</v>
      </c>
      <c r="L31" s="29">
        <v>0.185</v>
      </c>
      <c r="M31" s="29">
        <v>2.449</v>
      </c>
      <c r="N31" s="29">
        <v>2.438</v>
      </c>
      <c r="O31" s="29">
        <v>0.325</v>
      </c>
      <c r="P31" s="29">
        <v>-0.376</v>
      </c>
      <c r="Q31" s="29">
        <v>3.772</v>
      </c>
      <c r="R31" s="29">
        <v>2.437</v>
      </c>
      <c r="S31" s="29">
        <v>0.328</v>
      </c>
      <c r="T31" s="18">
        <f t="shared" si="0"/>
        <v>0</v>
      </c>
      <c r="U31" s="18">
        <f t="shared" si="1"/>
        <v>0</v>
      </c>
      <c r="V31" s="18">
        <f t="shared" si="2"/>
        <v>0.050313091178821344</v>
      </c>
      <c r="W31" s="18">
        <f t="shared" si="3"/>
        <v>10.063049490831517</v>
      </c>
      <c r="X31" s="18">
        <f t="shared" si="4"/>
        <v>87.62226081156453</v>
      </c>
      <c r="Y31" s="18">
        <f t="shared" si="5"/>
        <v>2.2198135828095977</v>
      </c>
      <c r="Z31" s="18">
        <f t="shared" si="6"/>
        <v>0.030331606396375155</v>
      </c>
      <c r="AA31" s="17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0.015093927353646404</v>
      </c>
      <c r="AR31" s="20">
        <v>0.03521916382517494</v>
      </c>
      <c r="AS31" s="20">
        <v>0.09372610128169004</v>
      </c>
      <c r="AT31" s="20">
        <v>0.2932534457279872</v>
      </c>
      <c r="AU31" s="20">
        <v>1.9505666691583625</v>
      </c>
      <c r="AV31" s="20">
        <v>7.725503274663477</v>
      </c>
      <c r="AW31" s="20">
        <v>13.06975981967788</v>
      </c>
      <c r="AX31" s="20">
        <v>33.6406265273617</v>
      </c>
      <c r="AY31" s="20">
        <v>27.205582165590442</v>
      </c>
      <c r="AZ31" s="20">
        <v>13.706292298934514</v>
      </c>
      <c r="BA31" s="20">
        <v>2.0153986809345006</v>
      </c>
      <c r="BB31" s="20">
        <v>0.16632070426827514</v>
      </c>
      <c r="BC31" s="20">
        <v>0.027744075992892914</v>
      </c>
      <c r="BD31" s="20">
        <v>0.010350121613928962</v>
      </c>
      <c r="BE31" s="20">
        <v>0.030331606396375155</v>
      </c>
    </row>
    <row r="32" spans="1:57" ht="12.75">
      <c r="A32" t="s">
        <v>152</v>
      </c>
      <c r="B32" s="13">
        <v>30</v>
      </c>
      <c r="C32" s="16" t="s">
        <v>134</v>
      </c>
      <c r="D32" s="13" t="s">
        <v>105</v>
      </c>
      <c r="E32" s="13" t="s">
        <v>157</v>
      </c>
      <c r="F32" s="24">
        <v>36440</v>
      </c>
      <c r="G32" s="14">
        <v>141023.13</v>
      </c>
      <c r="H32" s="14">
        <v>227101.57</v>
      </c>
      <c r="I32" s="15">
        <v>46.546690061111114</v>
      </c>
      <c r="J32" s="15">
        <v>124.0596547388889</v>
      </c>
      <c r="K32" s="29">
        <v>0.186</v>
      </c>
      <c r="L32" s="29">
        <v>0.187</v>
      </c>
      <c r="M32" s="29">
        <v>2.424</v>
      </c>
      <c r="N32" s="29">
        <v>2.415</v>
      </c>
      <c r="O32" s="29">
        <v>0.303</v>
      </c>
      <c r="P32" s="29">
        <v>-0.112</v>
      </c>
      <c r="Q32" s="29">
        <v>3.29</v>
      </c>
      <c r="R32" s="29">
        <v>2.417</v>
      </c>
      <c r="S32" s="29">
        <v>0.317</v>
      </c>
      <c r="T32" s="18">
        <f t="shared" si="0"/>
        <v>0</v>
      </c>
      <c r="U32" s="18">
        <f t="shared" si="1"/>
        <v>0</v>
      </c>
      <c r="V32" s="18">
        <f t="shared" si="2"/>
        <v>0</v>
      </c>
      <c r="W32" s="18">
        <f t="shared" si="3"/>
        <v>9.905119462252125</v>
      </c>
      <c r="X32" s="18">
        <f t="shared" si="4"/>
        <v>88.45055903576242</v>
      </c>
      <c r="Y32" s="18">
        <f t="shared" si="5"/>
        <v>1.465295865026259</v>
      </c>
      <c r="Z32" s="18">
        <f t="shared" si="6"/>
        <v>0.02866850063741666</v>
      </c>
      <c r="AA32" s="17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0.002744856444007978</v>
      </c>
      <c r="AT32" s="20">
        <v>0.04193530678345522</v>
      </c>
      <c r="AU32" s="20">
        <v>1.4038415790854137</v>
      </c>
      <c r="AV32" s="20">
        <v>8.456597719939248</v>
      </c>
      <c r="AW32" s="20">
        <v>14.662565647816617</v>
      </c>
      <c r="AX32" s="20">
        <v>36.51223291021879</v>
      </c>
      <c r="AY32" s="20">
        <v>25.747210920868834</v>
      </c>
      <c r="AZ32" s="20">
        <v>11.528549556858176</v>
      </c>
      <c r="BA32" s="20">
        <v>1.3399474207498947</v>
      </c>
      <c r="BB32" s="20">
        <v>0.09454505529360814</v>
      </c>
      <c r="BC32" s="20">
        <v>0.018299042960053188</v>
      </c>
      <c r="BD32" s="20">
        <v>0.012504346022703013</v>
      </c>
      <c r="BE32" s="20">
        <v>0.02866850063741666</v>
      </c>
    </row>
    <row r="33" spans="1:57" ht="12.75">
      <c r="A33" t="s">
        <v>152</v>
      </c>
      <c r="B33" s="13">
        <v>31</v>
      </c>
      <c r="C33" s="16" t="s">
        <v>135</v>
      </c>
      <c r="D33" s="13" t="s">
        <v>105</v>
      </c>
      <c r="E33" s="13" t="s">
        <v>157</v>
      </c>
      <c r="F33" s="24">
        <v>36430</v>
      </c>
      <c r="G33" s="14">
        <v>138870.83</v>
      </c>
      <c r="H33" s="14">
        <v>227114.62</v>
      </c>
      <c r="I33" s="15">
        <v>46.52735155</v>
      </c>
      <c r="J33" s="15">
        <v>124.05821914166667</v>
      </c>
      <c r="K33" s="29">
        <v>0.184</v>
      </c>
      <c r="L33" s="29">
        <v>0.183</v>
      </c>
      <c r="M33" s="29">
        <v>2.442</v>
      </c>
      <c r="N33" s="29">
        <v>2.449</v>
      </c>
      <c r="O33" s="29">
        <v>0.284</v>
      </c>
      <c r="P33" s="29">
        <v>-0.027</v>
      </c>
      <c r="Q33" s="29">
        <v>3.51</v>
      </c>
      <c r="R33" s="29">
        <v>2.451</v>
      </c>
      <c r="S33" s="29">
        <v>0.292</v>
      </c>
      <c r="T33" s="18">
        <f t="shared" si="0"/>
        <v>0</v>
      </c>
      <c r="U33" s="18">
        <f t="shared" si="1"/>
        <v>0</v>
      </c>
      <c r="V33" s="18">
        <f t="shared" si="2"/>
        <v>0.0018172637459776813</v>
      </c>
      <c r="W33" s="18">
        <f t="shared" si="3"/>
        <v>6.952552541638056</v>
      </c>
      <c r="X33" s="18">
        <f t="shared" si="4"/>
        <v>91.1621271850974</v>
      </c>
      <c r="Y33" s="18">
        <f t="shared" si="5"/>
        <v>1.833099901478344</v>
      </c>
      <c r="Z33" s="18">
        <f t="shared" si="6"/>
        <v>0.025831106103539902</v>
      </c>
      <c r="AA33" s="17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0.0018172637459776813</v>
      </c>
      <c r="AS33" s="20">
        <v>0.0016874591926935613</v>
      </c>
      <c r="AT33" s="20">
        <v>0.005802263531800168</v>
      </c>
      <c r="AU33" s="20">
        <v>0.5110405262795809</v>
      </c>
      <c r="AV33" s="20">
        <v>6.434022292633982</v>
      </c>
      <c r="AW33" s="20">
        <v>12.729413322360521</v>
      </c>
      <c r="AX33" s="20">
        <v>39.40567687233333</v>
      </c>
      <c r="AY33" s="20">
        <v>26.858119729123857</v>
      </c>
      <c r="AZ33" s="20">
        <v>12.168917261279692</v>
      </c>
      <c r="BA33" s="20">
        <v>1.667599096041091</v>
      </c>
      <c r="BB33" s="20">
        <v>0.12149706187393641</v>
      </c>
      <c r="BC33" s="20">
        <v>0.0264801288699605</v>
      </c>
      <c r="BD33" s="20">
        <v>0.017523614693356213</v>
      </c>
      <c r="BE33" s="20">
        <v>0.025831106103539902</v>
      </c>
    </row>
    <row r="34" spans="1:57" ht="12.75">
      <c r="A34" t="s">
        <v>152</v>
      </c>
      <c r="B34" s="13">
        <v>32</v>
      </c>
      <c r="C34" s="16" t="s">
        <v>136</v>
      </c>
      <c r="D34" s="13" t="s">
        <v>105</v>
      </c>
      <c r="E34" s="13" t="s">
        <v>157</v>
      </c>
      <c r="F34" s="24">
        <v>36430</v>
      </c>
      <c r="G34" s="14">
        <v>137661.13</v>
      </c>
      <c r="H34" s="14">
        <v>227094.63</v>
      </c>
      <c r="I34" s="15">
        <v>46.516471225</v>
      </c>
      <c r="J34" s="15">
        <v>124.05776845277778</v>
      </c>
      <c r="K34" s="29">
        <v>0.19</v>
      </c>
      <c r="L34" s="29">
        <v>0.19</v>
      </c>
      <c r="M34" s="29">
        <v>2.398</v>
      </c>
      <c r="N34" s="29">
        <v>2.393</v>
      </c>
      <c r="O34" s="29">
        <v>0.296</v>
      </c>
      <c r="P34" s="29">
        <v>0.224</v>
      </c>
      <c r="Q34" s="29">
        <v>3.993</v>
      </c>
      <c r="R34" s="29">
        <v>2.398</v>
      </c>
      <c r="S34" s="29">
        <v>0.311</v>
      </c>
      <c r="T34" s="18">
        <f t="shared" si="0"/>
        <v>0</v>
      </c>
      <c r="U34" s="18">
        <f t="shared" si="1"/>
        <v>0</v>
      </c>
      <c r="V34" s="18">
        <f t="shared" si="2"/>
        <v>0.0019621958443144763</v>
      </c>
      <c r="W34" s="18">
        <f t="shared" si="3"/>
        <v>9.556016399051767</v>
      </c>
      <c r="X34" s="18">
        <f t="shared" si="4"/>
        <v>88.6190188284955</v>
      </c>
      <c r="Y34" s="18">
        <f t="shared" si="5"/>
        <v>1.483787970022553</v>
      </c>
      <c r="Z34" s="18">
        <f t="shared" si="6"/>
        <v>0.06879949179127631</v>
      </c>
      <c r="AA34" s="17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0.0019621958443144763</v>
      </c>
      <c r="AS34" s="20">
        <v>0.0019621958443144763</v>
      </c>
      <c r="AT34" s="20">
        <v>0.02685755561905439</v>
      </c>
      <c r="AU34" s="20">
        <v>0.9167133710156693</v>
      </c>
      <c r="AV34" s="20">
        <v>8.61048327657273</v>
      </c>
      <c r="AW34" s="20">
        <v>16.940004635687682</v>
      </c>
      <c r="AX34" s="20">
        <v>39.82411367000526</v>
      </c>
      <c r="AY34" s="20">
        <v>22.00565848226604</v>
      </c>
      <c r="AZ34" s="20">
        <v>9.849242040536513</v>
      </c>
      <c r="BA34" s="20">
        <v>1.2621824768552865</v>
      </c>
      <c r="BB34" s="20">
        <v>0.13514623877715956</v>
      </c>
      <c r="BC34" s="20">
        <v>0.05150764091325501</v>
      </c>
      <c r="BD34" s="20">
        <v>0.034951613476851606</v>
      </c>
      <c r="BE34" s="20">
        <v>0.06879949179127631</v>
      </c>
    </row>
    <row r="35" spans="1:57" ht="12.75">
      <c r="A35" t="s">
        <v>152</v>
      </c>
      <c r="B35" s="13">
        <v>33</v>
      </c>
      <c r="C35" s="16" t="s">
        <v>137</v>
      </c>
      <c r="D35" s="13" t="s">
        <v>105</v>
      </c>
      <c r="E35" s="13" t="s">
        <v>157</v>
      </c>
      <c r="F35" s="24">
        <v>36430</v>
      </c>
      <c r="G35" s="14">
        <v>135789.31</v>
      </c>
      <c r="H35" s="14">
        <v>227056.95</v>
      </c>
      <c r="I35" s="15">
        <v>46.499632858333335</v>
      </c>
      <c r="J35" s="15">
        <v>124.05715926944444</v>
      </c>
      <c r="K35" s="29">
        <v>0.21</v>
      </c>
      <c r="L35" s="29">
        <v>0.212</v>
      </c>
      <c r="M35" s="29">
        <v>2.25</v>
      </c>
      <c r="N35" s="29">
        <v>2.235</v>
      </c>
      <c r="O35" s="29">
        <v>0.303</v>
      </c>
      <c r="P35" s="29">
        <v>0.248</v>
      </c>
      <c r="Q35" s="29">
        <v>3.513</v>
      </c>
      <c r="R35" s="29">
        <v>2.225</v>
      </c>
      <c r="S35" s="29">
        <v>0.301</v>
      </c>
      <c r="T35" s="18">
        <f t="shared" si="0"/>
        <v>0</v>
      </c>
      <c r="U35" s="18">
        <f t="shared" si="1"/>
        <v>0</v>
      </c>
      <c r="V35" s="18">
        <f t="shared" si="2"/>
        <v>0.0018717316685479967</v>
      </c>
      <c r="W35" s="18">
        <f t="shared" si="3"/>
        <v>22.61642170978368</v>
      </c>
      <c r="X35" s="18">
        <f t="shared" si="4"/>
        <v>76.64784376511781</v>
      </c>
      <c r="Y35" s="18">
        <f t="shared" si="5"/>
        <v>0.5838363012278558</v>
      </c>
      <c r="Z35" s="18">
        <f t="shared" si="6"/>
        <v>0.030811582851482406</v>
      </c>
      <c r="AA35" s="17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0.00086387615471446</v>
      </c>
      <c r="AR35" s="20">
        <v>0.0010078555138335367</v>
      </c>
      <c r="AS35" s="20">
        <v>0.006623050519477526</v>
      </c>
      <c r="AT35" s="20">
        <v>0.13620447372664654</v>
      </c>
      <c r="AU35" s="20">
        <v>4.231121426432306</v>
      </c>
      <c r="AV35" s="20">
        <v>18.24247275910525</v>
      </c>
      <c r="AW35" s="20">
        <v>27.339376626966754</v>
      </c>
      <c r="AX35" s="20">
        <v>33.26254348176645</v>
      </c>
      <c r="AY35" s="20">
        <v>12.002119376166231</v>
      </c>
      <c r="AZ35" s="20">
        <v>4.043804280218388</v>
      </c>
      <c r="BA35" s="20">
        <v>0.4552627335345204</v>
      </c>
      <c r="BB35" s="20">
        <v>0.09876984035568659</v>
      </c>
      <c r="BC35" s="20">
        <v>0.01770946117164643</v>
      </c>
      <c r="BD35" s="20">
        <v>0.01209426616600244</v>
      </c>
      <c r="BE35" s="20">
        <v>0.030811582851482406</v>
      </c>
    </row>
    <row r="36" spans="1:57" ht="12.75">
      <c r="A36" t="s">
        <v>152</v>
      </c>
      <c r="B36" s="13">
        <v>34</v>
      </c>
      <c r="C36" s="16" t="s">
        <v>138</v>
      </c>
      <c r="D36" s="13" t="s">
        <v>105</v>
      </c>
      <c r="E36" s="13" t="s">
        <v>157</v>
      </c>
      <c r="F36" s="24">
        <v>36430</v>
      </c>
      <c r="G36" s="14">
        <v>131890.57</v>
      </c>
      <c r="H36" s="14">
        <v>226940.21</v>
      </c>
      <c r="I36" s="15">
        <v>46.464545236111114</v>
      </c>
      <c r="J36" s="15">
        <v>124.05638923888888</v>
      </c>
      <c r="K36" s="29">
        <v>0.217</v>
      </c>
      <c r="L36" s="29">
        <v>0.209</v>
      </c>
      <c r="M36" s="29">
        <v>2.206</v>
      </c>
      <c r="N36" s="29">
        <v>2.259</v>
      </c>
      <c r="O36" s="29">
        <v>0.288</v>
      </c>
      <c r="P36" s="29">
        <v>0.234</v>
      </c>
      <c r="Q36" s="29">
        <v>3.905</v>
      </c>
      <c r="R36" s="29">
        <v>2.201</v>
      </c>
      <c r="S36" s="29">
        <v>0.266</v>
      </c>
      <c r="T36" s="18">
        <f t="shared" si="0"/>
        <v>0</v>
      </c>
      <c r="U36" s="18">
        <f t="shared" si="1"/>
        <v>0</v>
      </c>
      <c r="V36" s="18">
        <f t="shared" si="2"/>
        <v>0.0005390800706410524</v>
      </c>
      <c r="W36" s="18">
        <f t="shared" si="3"/>
        <v>20.34682255424763</v>
      </c>
      <c r="X36" s="18">
        <f t="shared" si="4"/>
        <v>79.18622628856308</v>
      </c>
      <c r="Y36" s="18">
        <f t="shared" si="5"/>
        <v>1.9952431574566631</v>
      </c>
      <c r="Z36" s="18">
        <f t="shared" si="6"/>
        <v>0.011751945539974943</v>
      </c>
      <c r="AA36" s="17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0.0005390800706410524</v>
      </c>
      <c r="AS36" s="20">
        <v>0.0008625281130256839</v>
      </c>
      <c r="AT36" s="20">
        <v>0.029541587871129676</v>
      </c>
      <c r="AU36" s="20">
        <v>2.798688094740088</v>
      </c>
      <c r="AV36" s="20">
        <v>17.517730343523386</v>
      </c>
      <c r="AW36" s="20">
        <v>36.019713080023195</v>
      </c>
      <c r="AX36" s="20">
        <v>32.821782284966346</v>
      </c>
      <c r="AY36" s="20">
        <v>8.296334471151669</v>
      </c>
      <c r="AZ36" s="20">
        <v>2.048396452421871</v>
      </c>
      <c r="BA36" s="20">
        <v>1.9385319340252245</v>
      </c>
      <c r="BB36" s="20">
        <v>0.043665485721925246</v>
      </c>
      <c r="BC36" s="20">
        <v>0.007978385045487577</v>
      </c>
      <c r="BD36" s="20">
        <v>0.005067352664025893</v>
      </c>
      <c r="BE36" s="20">
        <v>0.011751945539974943</v>
      </c>
    </row>
    <row r="37" spans="1:57" ht="12.75">
      <c r="A37" t="s">
        <v>152</v>
      </c>
      <c r="B37" s="13">
        <v>35</v>
      </c>
      <c r="C37" s="16" t="s">
        <v>139</v>
      </c>
      <c r="D37" s="13" t="s">
        <v>105</v>
      </c>
      <c r="E37" s="13" t="s">
        <v>157</v>
      </c>
      <c r="F37" s="24">
        <v>36430</v>
      </c>
      <c r="G37" s="14">
        <v>128970.91</v>
      </c>
      <c r="H37" s="14">
        <v>226777.85</v>
      </c>
      <c r="I37" s="15">
        <v>46.438238569444444</v>
      </c>
      <c r="J37" s="15">
        <v>124.05678742777778</v>
      </c>
      <c r="K37" s="29">
        <v>0.218</v>
      </c>
      <c r="L37" s="29">
        <v>0.218</v>
      </c>
      <c r="M37" s="29">
        <v>2.195</v>
      </c>
      <c r="N37" s="29">
        <v>2.196</v>
      </c>
      <c r="O37" s="29">
        <v>0.249</v>
      </c>
      <c r="P37" s="29">
        <v>0.139</v>
      </c>
      <c r="Q37" s="29">
        <v>3.677</v>
      </c>
      <c r="R37" s="29">
        <v>2.188</v>
      </c>
      <c r="S37" s="29">
        <v>0.257</v>
      </c>
      <c r="T37" s="18">
        <f t="shared" si="0"/>
        <v>0</v>
      </c>
      <c r="U37" s="18">
        <f t="shared" si="1"/>
        <v>0</v>
      </c>
      <c r="V37" s="18">
        <f t="shared" si="2"/>
        <v>0.0005513005869973</v>
      </c>
      <c r="W37" s="18">
        <f t="shared" si="3"/>
        <v>21.663218740912153</v>
      </c>
      <c r="X37" s="18">
        <f t="shared" si="4"/>
        <v>78.27379516702341</v>
      </c>
      <c r="Y37" s="18">
        <f t="shared" si="5"/>
        <v>0.137825146749325</v>
      </c>
      <c r="Z37" s="18">
        <f t="shared" si="6"/>
        <v>0.01350686438143385</v>
      </c>
      <c r="AA37" s="17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0.0005513005869973</v>
      </c>
      <c r="AS37" s="20">
        <v>0.002894328081735825</v>
      </c>
      <c r="AT37" s="20">
        <v>0.02163854803964402</v>
      </c>
      <c r="AU37" s="20">
        <v>2.7636698426174644</v>
      </c>
      <c r="AV37" s="20">
        <v>18.87501602217331</v>
      </c>
      <c r="AW37" s="20">
        <v>36.39920778105649</v>
      </c>
      <c r="AX37" s="20">
        <v>33.385385297088995</v>
      </c>
      <c r="AY37" s="20">
        <v>7.335467785439325</v>
      </c>
      <c r="AZ37" s="20">
        <v>1.1537343034385994</v>
      </c>
      <c r="BA37" s="20">
        <v>0.11150054372020392</v>
      </c>
      <c r="BB37" s="20">
        <v>0.015849891876172372</v>
      </c>
      <c r="BC37" s="20">
        <v>0.00578865616347165</v>
      </c>
      <c r="BD37" s="20">
        <v>0.004686054989477049</v>
      </c>
      <c r="BE37" s="20">
        <v>0.01350686438143385</v>
      </c>
    </row>
    <row r="38" spans="1:57" ht="12.75">
      <c r="A38" t="s">
        <v>152</v>
      </c>
      <c r="B38" s="13">
        <v>36</v>
      </c>
      <c r="C38" s="16" t="s">
        <v>140</v>
      </c>
      <c r="D38" s="13" t="s">
        <v>105</v>
      </c>
      <c r="E38" s="13" t="s">
        <v>157</v>
      </c>
      <c r="F38" s="24">
        <v>36430</v>
      </c>
      <c r="G38" s="14">
        <v>126284.98</v>
      </c>
      <c r="H38" s="14">
        <v>226594.3</v>
      </c>
      <c r="I38" s="15">
        <v>46.41402390277778</v>
      </c>
      <c r="J38" s="15">
        <v>124.05759765555555</v>
      </c>
      <c r="K38" s="29">
        <v>0.233</v>
      </c>
      <c r="L38" s="29">
        <v>0.232</v>
      </c>
      <c r="M38" s="29">
        <v>2.103</v>
      </c>
      <c r="N38" s="29">
        <v>2.109</v>
      </c>
      <c r="O38" s="29">
        <v>0.258</v>
      </c>
      <c r="P38" s="29">
        <v>0.297</v>
      </c>
      <c r="Q38" s="29">
        <v>3.593</v>
      </c>
      <c r="R38" s="29">
        <v>2.108</v>
      </c>
      <c r="S38" s="29">
        <v>0.266</v>
      </c>
      <c r="T38" s="18">
        <f t="shared" si="0"/>
        <v>0</v>
      </c>
      <c r="U38" s="18">
        <f t="shared" si="1"/>
        <v>0</v>
      </c>
      <c r="V38" s="18">
        <f t="shared" si="2"/>
        <v>0.002016242271671364</v>
      </c>
      <c r="W38" s="18">
        <f t="shared" si="3"/>
        <v>35.47362251048086</v>
      </c>
      <c r="X38" s="18">
        <f t="shared" si="4"/>
        <v>64.40799526471102</v>
      </c>
      <c r="Y38" s="18">
        <f t="shared" si="5"/>
        <v>0.12759933233577347</v>
      </c>
      <c r="Z38" s="18">
        <f t="shared" si="6"/>
        <v>0.014257713206818932</v>
      </c>
      <c r="AA38" s="17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0.001008121135835682</v>
      </c>
      <c r="AR38" s="20">
        <v>0.001008121135835682</v>
      </c>
      <c r="AS38" s="20">
        <v>0.0021602595767907474</v>
      </c>
      <c r="AT38" s="20">
        <v>0.08309798505388408</v>
      </c>
      <c r="AU38" s="20">
        <v>6.506269793378372</v>
      </c>
      <c r="AV38" s="20">
        <v>28.882094472471813</v>
      </c>
      <c r="AW38" s="20">
        <v>35.24146661462842</v>
      </c>
      <c r="AX38" s="20">
        <v>23.875476877301576</v>
      </c>
      <c r="AY38" s="20">
        <v>4.6948201295867715</v>
      </c>
      <c r="AZ38" s="20">
        <v>0.5962316431942463</v>
      </c>
      <c r="BA38" s="20">
        <v>0.09721168095558363</v>
      </c>
      <c r="BB38" s="20">
        <v>0.019874388106474874</v>
      </c>
      <c r="BC38" s="20">
        <v>0.0057606922047753265</v>
      </c>
      <c r="BD38" s="20">
        <v>0.0047525710689396445</v>
      </c>
      <c r="BE38" s="20">
        <v>0.014257713206818932</v>
      </c>
    </row>
    <row r="39" spans="1:57" ht="12.75">
      <c r="A39" t="s">
        <v>152</v>
      </c>
      <c r="B39" s="13">
        <v>37</v>
      </c>
      <c r="C39" s="16" t="s">
        <v>141</v>
      </c>
      <c r="D39" s="13" t="s">
        <v>105</v>
      </c>
      <c r="E39" s="13" t="s">
        <v>157</v>
      </c>
      <c r="F39" s="24">
        <v>36430</v>
      </c>
      <c r="G39" s="14">
        <v>123150.18</v>
      </c>
      <c r="H39" s="14">
        <v>226345.83</v>
      </c>
      <c r="I39" s="15">
        <v>46.38574851111111</v>
      </c>
      <c r="J39" s="15">
        <v>124.05898714722223</v>
      </c>
      <c r="K39" s="29">
        <v>0.219</v>
      </c>
      <c r="L39" s="29">
        <v>0.222</v>
      </c>
      <c r="M39" s="29">
        <v>2.19</v>
      </c>
      <c r="N39" s="29">
        <v>2.17</v>
      </c>
      <c r="O39" s="29">
        <v>0.238</v>
      </c>
      <c r="P39" s="29">
        <v>0.192</v>
      </c>
      <c r="Q39" s="29">
        <v>3.714</v>
      </c>
      <c r="R39" s="29">
        <v>2.183</v>
      </c>
      <c r="S39" s="29">
        <v>0.254</v>
      </c>
      <c r="T39" s="18">
        <f t="shared" si="0"/>
        <v>0</v>
      </c>
      <c r="U39" s="18">
        <f t="shared" si="1"/>
        <v>0</v>
      </c>
      <c r="V39" s="18">
        <f t="shared" si="2"/>
        <v>0.0020607782381818047</v>
      </c>
      <c r="W39" s="18">
        <f t="shared" si="3"/>
        <v>22.245512287390245</v>
      </c>
      <c r="X39" s="18">
        <f t="shared" si="4"/>
        <v>77.02447174157838</v>
      </c>
      <c r="Y39" s="18">
        <f t="shared" si="5"/>
        <v>0.09832856165038896</v>
      </c>
      <c r="Z39" s="18">
        <f t="shared" si="6"/>
        <v>0.014867043004025877</v>
      </c>
      <c r="AA39" s="17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0.0020607782381818047</v>
      </c>
      <c r="AS39" s="20">
        <v>0.013689455439350559</v>
      </c>
      <c r="AT39" s="20">
        <v>0.05829058445142819</v>
      </c>
      <c r="AU39" s="20">
        <v>2.550213069749983</v>
      </c>
      <c r="AV39" s="20">
        <v>19.623319177749483</v>
      </c>
      <c r="AW39" s="20">
        <v>36.4308792899147</v>
      </c>
      <c r="AX39" s="20">
        <v>33.438482089629126</v>
      </c>
      <c r="AY39" s="20">
        <v>7.074210096341382</v>
      </c>
      <c r="AZ39" s="20">
        <v>0.08090026569319428</v>
      </c>
      <c r="BA39" s="20">
        <v>0.06462011761155802</v>
      </c>
      <c r="BB39" s="20">
        <v>0.020018988599480387</v>
      </c>
      <c r="BC39" s="20">
        <v>0.007359922279220731</v>
      </c>
      <c r="BD39" s="20">
        <v>0.006329533160129828</v>
      </c>
      <c r="BE39" s="20">
        <v>0.014867043004025877</v>
      </c>
    </row>
    <row r="40" spans="1:57" ht="12.75">
      <c r="A40" t="s">
        <v>152</v>
      </c>
      <c r="B40" s="13">
        <v>38</v>
      </c>
      <c r="C40" s="16" t="s">
        <v>142</v>
      </c>
      <c r="D40" s="13" t="s">
        <v>105</v>
      </c>
      <c r="E40" s="13" t="s">
        <v>157</v>
      </c>
      <c r="F40" s="24">
        <v>36429</v>
      </c>
      <c r="G40" s="14">
        <v>118598.87</v>
      </c>
      <c r="H40" s="14">
        <v>225819.85</v>
      </c>
      <c r="I40" s="15">
        <v>46.34462912222222</v>
      </c>
      <c r="J40" s="15">
        <v>124.06314635555556</v>
      </c>
      <c r="K40" s="29">
        <v>0.215</v>
      </c>
      <c r="L40" s="29">
        <v>0.214</v>
      </c>
      <c r="M40" s="29">
        <v>2.217</v>
      </c>
      <c r="N40" s="29">
        <v>2.225</v>
      </c>
      <c r="O40" s="29">
        <v>0.309</v>
      </c>
      <c r="P40" s="29">
        <v>0.459</v>
      </c>
      <c r="Q40" s="29">
        <v>3.651</v>
      </c>
      <c r="R40" s="29">
        <v>2.207</v>
      </c>
      <c r="S40" s="29">
        <v>0.304</v>
      </c>
      <c r="T40" s="18">
        <f t="shared" si="0"/>
        <v>0</v>
      </c>
      <c r="U40" s="18">
        <f t="shared" si="1"/>
        <v>0</v>
      </c>
      <c r="V40" s="18">
        <f t="shared" si="2"/>
        <v>0.0010959090931230487</v>
      </c>
      <c r="W40" s="18">
        <f t="shared" si="3"/>
        <v>23.193941814533215</v>
      </c>
      <c r="X40" s="18">
        <f t="shared" si="4"/>
        <v>75.31562181881944</v>
      </c>
      <c r="Y40" s="18">
        <f t="shared" si="5"/>
        <v>1.3552742451621702</v>
      </c>
      <c r="Z40" s="18">
        <f t="shared" si="6"/>
        <v>0.01643863639684573</v>
      </c>
      <c r="AA40" s="17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0.0006088383850683604</v>
      </c>
      <c r="AR40" s="20">
        <v>0.0004870707080546884</v>
      </c>
      <c r="AS40" s="20">
        <v>0.009376111130052751</v>
      </c>
      <c r="AT40" s="20">
        <v>0.10313722243058025</v>
      </c>
      <c r="AU40" s="20">
        <v>4.255902079304852</v>
      </c>
      <c r="AV40" s="20">
        <v>18.82552640166773</v>
      </c>
      <c r="AW40" s="20">
        <v>30.890389607859376</v>
      </c>
      <c r="AX40" s="20">
        <v>30.13409056592746</v>
      </c>
      <c r="AY40" s="20">
        <v>10.267085222761787</v>
      </c>
      <c r="AZ40" s="20">
        <v>4.024056422270821</v>
      </c>
      <c r="BA40" s="20">
        <v>1.1323176285501366</v>
      </c>
      <c r="BB40" s="20">
        <v>0.1975071721161761</v>
      </c>
      <c r="BC40" s="20">
        <v>0.01802161619802347</v>
      </c>
      <c r="BD40" s="20">
        <v>0.007427828297833998</v>
      </c>
      <c r="BE40" s="20">
        <v>0.01643863639684573</v>
      </c>
    </row>
    <row r="41" spans="1:57" ht="12.75">
      <c r="A41" t="s">
        <v>152</v>
      </c>
      <c r="B41" s="13">
        <v>39</v>
      </c>
      <c r="C41" s="16" t="s">
        <v>143</v>
      </c>
      <c r="D41" s="13" t="s">
        <v>105</v>
      </c>
      <c r="E41" s="13" t="s">
        <v>157</v>
      </c>
      <c r="F41" s="24">
        <v>36429</v>
      </c>
      <c r="G41" s="14">
        <v>116433.47</v>
      </c>
      <c r="H41" s="14">
        <v>225474.97</v>
      </c>
      <c r="I41" s="15">
        <v>46.32502695</v>
      </c>
      <c r="J41" s="15">
        <v>124.06635069444444</v>
      </c>
      <c r="K41" s="29">
        <v>0.208</v>
      </c>
      <c r="L41" s="29">
        <v>0.209</v>
      </c>
      <c r="M41" s="29">
        <v>2.263</v>
      </c>
      <c r="N41" s="29">
        <v>2.256</v>
      </c>
      <c r="O41" s="29">
        <v>0.292</v>
      </c>
      <c r="P41" s="29">
        <v>0.177</v>
      </c>
      <c r="Q41" s="29">
        <v>3.798</v>
      </c>
      <c r="R41" s="29">
        <v>2.245</v>
      </c>
      <c r="S41" s="29">
        <v>0.286</v>
      </c>
      <c r="T41" s="18">
        <f t="shared" si="0"/>
        <v>0</v>
      </c>
      <c r="U41" s="18">
        <f t="shared" si="1"/>
        <v>0</v>
      </c>
      <c r="V41" s="18">
        <f t="shared" si="2"/>
        <v>0</v>
      </c>
      <c r="W41" s="18">
        <f t="shared" si="3"/>
        <v>18.88866325547074</v>
      </c>
      <c r="X41" s="18">
        <f t="shared" si="4"/>
        <v>80.46322858540242</v>
      </c>
      <c r="Y41" s="18">
        <f t="shared" si="5"/>
        <v>0.6697022306246836</v>
      </c>
      <c r="Z41" s="18">
        <f t="shared" si="6"/>
        <v>0.026456312762239264</v>
      </c>
      <c r="AA41" s="17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0.07507872540635467</v>
      </c>
      <c r="AT41" s="20">
        <v>0.29545266036100715</v>
      </c>
      <c r="AU41" s="20">
        <v>2.577416891426153</v>
      </c>
      <c r="AV41" s="20">
        <v>15.940714978277223</v>
      </c>
      <c r="AW41" s="20">
        <v>29.226360211993725</v>
      </c>
      <c r="AX41" s="20">
        <v>35.00842311795512</v>
      </c>
      <c r="AY41" s="20">
        <v>12.255994142429348</v>
      </c>
      <c r="AZ41" s="20">
        <v>3.9724511130242286</v>
      </c>
      <c r="BA41" s="20">
        <v>0.543855986134032</v>
      </c>
      <c r="BB41" s="20">
        <v>0.1038231517047876</v>
      </c>
      <c r="BC41" s="20">
        <v>0.013728681217161996</v>
      </c>
      <c r="BD41" s="20">
        <v>0.008294411568702038</v>
      </c>
      <c r="BE41" s="20">
        <v>0.026456312762239264</v>
      </c>
    </row>
    <row r="42" spans="1:57" ht="12.75">
      <c r="A42" t="s">
        <v>152</v>
      </c>
      <c r="B42" s="13">
        <v>40</v>
      </c>
      <c r="C42" s="16" t="s">
        <v>144</v>
      </c>
      <c r="D42" s="13" t="s">
        <v>105</v>
      </c>
      <c r="E42" s="13" t="s">
        <v>157</v>
      </c>
      <c r="F42" s="24">
        <v>36429</v>
      </c>
      <c r="G42" s="14">
        <v>115182.56</v>
      </c>
      <c r="H42" s="14">
        <v>225211.8</v>
      </c>
      <c r="I42" s="15">
        <v>46.313677075</v>
      </c>
      <c r="J42" s="15">
        <v>124.0690300611111</v>
      </c>
      <c r="K42" s="29">
        <v>0.214</v>
      </c>
      <c r="L42" s="29">
        <v>0.213</v>
      </c>
      <c r="M42" s="29">
        <v>2.226</v>
      </c>
      <c r="N42" s="29">
        <v>2.231</v>
      </c>
      <c r="O42" s="29">
        <v>0.331</v>
      </c>
      <c r="P42" s="29">
        <v>0.325</v>
      </c>
      <c r="Q42" s="29">
        <v>3.63</v>
      </c>
      <c r="R42" s="29">
        <v>2.218</v>
      </c>
      <c r="S42" s="29">
        <v>0.329</v>
      </c>
      <c r="T42" s="18">
        <f t="shared" si="0"/>
        <v>0</v>
      </c>
      <c r="U42" s="18">
        <f t="shared" si="1"/>
        <v>0</v>
      </c>
      <c r="V42" s="18">
        <f t="shared" si="2"/>
        <v>0.006610092288906702</v>
      </c>
      <c r="W42" s="18">
        <f t="shared" si="3"/>
        <v>23.951729500601516</v>
      </c>
      <c r="X42" s="18">
        <f t="shared" si="4"/>
        <v>74.26679053579005</v>
      </c>
      <c r="Y42" s="18">
        <f t="shared" si="5"/>
        <v>1.693505644417897</v>
      </c>
      <c r="Z42" s="18">
        <f t="shared" si="6"/>
        <v>0.024277066224711884</v>
      </c>
      <c r="AA42" s="17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0.0015623854501052206</v>
      </c>
      <c r="AR42" s="20">
        <v>0.005047706838801481</v>
      </c>
      <c r="AS42" s="20">
        <v>0.14722478279837653</v>
      </c>
      <c r="AT42" s="20">
        <v>0.5177505014656377</v>
      </c>
      <c r="AU42" s="20">
        <v>4.840991225402944</v>
      </c>
      <c r="AV42" s="20">
        <v>18.445762990934558</v>
      </c>
      <c r="AW42" s="20">
        <v>28.841875775934696</v>
      </c>
      <c r="AX42" s="20">
        <v>29.684842818014545</v>
      </c>
      <c r="AY42" s="20">
        <v>10.817235755551575</v>
      </c>
      <c r="AZ42" s="20">
        <v>4.922836186289226</v>
      </c>
      <c r="BA42" s="20">
        <v>1.4589074599097902</v>
      </c>
      <c r="BB42" s="20">
        <v>0.20371102599448837</v>
      </c>
      <c r="BC42" s="20">
        <v>0.02067156133985369</v>
      </c>
      <c r="BD42" s="20">
        <v>0.010215597173764905</v>
      </c>
      <c r="BE42" s="20">
        <v>0.024277066224711884</v>
      </c>
    </row>
    <row r="43" spans="1:57" ht="12.75">
      <c r="A43" t="s">
        <v>152</v>
      </c>
      <c r="B43" s="13">
        <v>41</v>
      </c>
      <c r="C43" s="16" t="s">
        <v>145</v>
      </c>
      <c r="D43" s="13" t="s">
        <v>105</v>
      </c>
      <c r="E43" s="13" t="s">
        <v>157</v>
      </c>
      <c r="F43" s="24">
        <v>36429</v>
      </c>
      <c r="G43" s="14">
        <v>112242.2</v>
      </c>
      <c r="H43" s="14">
        <v>224488.27</v>
      </c>
      <c r="I43" s="15">
        <v>46.28695524444444</v>
      </c>
      <c r="J43" s="15">
        <v>124.07668405833333</v>
      </c>
      <c r="K43" s="29">
        <v>0.207</v>
      </c>
      <c r="L43" s="29">
        <v>0.206</v>
      </c>
      <c r="M43" s="29">
        <v>2.275</v>
      </c>
      <c r="N43" s="29">
        <v>2.277</v>
      </c>
      <c r="O43" s="29">
        <v>0.315</v>
      </c>
      <c r="P43" s="29">
        <v>0.424</v>
      </c>
      <c r="Q43" s="29">
        <v>3.424</v>
      </c>
      <c r="R43" s="29">
        <v>2.272</v>
      </c>
      <c r="S43" s="29">
        <v>0.321</v>
      </c>
      <c r="T43" s="18">
        <f t="shared" si="0"/>
        <v>0</v>
      </c>
      <c r="U43" s="18">
        <f t="shared" si="1"/>
        <v>0</v>
      </c>
      <c r="V43" s="18">
        <f t="shared" si="2"/>
        <v>0.0007868315865672111</v>
      </c>
      <c r="W43" s="18">
        <f t="shared" si="3"/>
        <v>18.518343667054836</v>
      </c>
      <c r="X43" s="18">
        <f t="shared" si="4"/>
        <v>79.46290875900922</v>
      </c>
      <c r="Y43" s="18">
        <f t="shared" si="5"/>
        <v>1.9197379326262338</v>
      </c>
      <c r="Z43" s="18">
        <f t="shared" si="6"/>
        <v>0.00917970184328413</v>
      </c>
      <c r="AA43" s="17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0.0005245543910448074</v>
      </c>
      <c r="AR43" s="20">
        <v>0.0002622771955224037</v>
      </c>
      <c r="AS43" s="20">
        <v>0.0006556929888060092</v>
      </c>
      <c r="AT43" s="20">
        <v>0.03212895645149445</v>
      </c>
      <c r="AU43" s="20">
        <v>2.941176470588235</v>
      </c>
      <c r="AV43" s="20">
        <v>15.5443825470263</v>
      </c>
      <c r="AW43" s="20">
        <v>28.15414555335243</v>
      </c>
      <c r="AX43" s="20">
        <v>33.40113198837587</v>
      </c>
      <c r="AY43" s="20">
        <v>11.992362488066387</v>
      </c>
      <c r="AZ43" s="20">
        <v>5.915268729214532</v>
      </c>
      <c r="BA43" s="20">
        <v>1.6107753963008422</v>
      </c>
      <c r="BB43" s="20">
        <v>0.2843084799462856</v>
      </c>
      <c r="BC43" s="20">
        <v>0.020982175641792295</v>
      </c>
      <c r="BD43" s="20">
        <v>0.0036718807373136517</v>
      </c>
      <c r="BE43" s="20">
        <v>0.00917970184328413</v>
      </c>
    </row>
    <row r="44" spans="1:57" ht="12.75">
      <c r="A44" t="s">
        <v>152</v>
      </c>
      <c r="B44" s="13">
        <v>42</v>
      </c>
      <c r="C44" s="16" t="s">
        <v>146</v>
      </c>
      <c r="D44" s="13" t="s">
        <v>105</v>
      </c>
      <c r="E44" s="13" t="s">
        <v>157</v>
      </c>
      <c r="F44" s="24">
        <v>36426</v>
      </c>
      <c r="G44" s="14">
        <v>104717.31</v>
      </c>
      <c r="H44" s="14">
        <v>229459.65</v>
      </c>
      <c r="I44" s="15">
        <v>46.221330341666665</v>
      </c>
      <c r="J44" s="15">
        <v>124.00789011388889</v>
      </c>
      <c r="K44" s="29">
        <v>0.172</v>
      </c>
      <c r="L44" s="29">
        <v>0.167</v>
      </c>
      <c r="M44" s="29">
        <v>2.539</v>
      </c>
      <c r="N44" s="29">
        <v>2.582</v>
      </c>
      <c r="O44" s="29">
        <v>0.328</v>
      </c>
      <c r="P44" s="29">
        <v>0.465</v>
      </c>
      <c r="Q44" s="29">
        <v>3.136</v>
      </c>
      <c r="R44" s="29">
        <v>2.585</v>
      </c>
      <c r="S44" s="29">
        <v>0.334</v>
      </c>
      <c r="T44" s="18">
        <f t="shared" si="0"/>
        <v>0</v>
      </c>
      <c r="U44" s="18">
        <f t="shared" si="1"/>
        <v>0</v>
      </c>
      <c r="V44" s="18">
        <f t="shared" si="2"/>
        <v>0</v>
      </c>
      <c r="W44" s="18">
        <f t="shared" si="3"/>
        <v>2.3222117513389686</v>
      </c>
      <c r="X44" s="18">
        <f t="shared" si="4"/>
        <v>86.22228876189384</v>
      </c>
      <c r="Y44" s="18">
        <f t="shared" si="5"/>
        <v>11.336958606057687</v>
      </c>
      <c r="Z44" s="18">
        <f t="shared" si="6"/>
        <v>0.009023873272005177</v>
      </c>
      <c r="AA44" s="17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0.0006152640867276256</v>
      </c>
      <c r="AT44" s="20">
        <v>0.003999216563729566</v>
      </c>
      <c r="AU44" s="20">
        <v>0.1099271834953358</v>
      </c>
      <c r="AV44" s="20">
        <v>2.2076700871931756</v>
      </c>
      <c r="AW44" s="20">
        <v>8.977010657399424</v>
      </c>
      <c r="AX44" s="20">
        <v>34.75062833844858</v>
      </c>
      <c r="AY44" s="20">
        <v>25.37256804051719</v>
      </c>
      <c r="AZ44" s="20">
        <v>17.12208172552864</v>
      </c>
      <c r="BA44" s="20">
        <v>7.847898514239775</v>
      </c>
      <c r="BB44" s="20">
        <v>3.1459478194528048</v>
      </c>
      <c r="BC44" s="20">
        <v>0.3250645258210956</v>
      </c>
      <c r="BD44" s="20">
        <v>0.018047746544010354</v>
      </c>
      <c r="BE44" s="20">
        <v>0.009023873272005177</v>
      </c>
    </row>
    <row r="45" spans="1:57" ht="12.75">
      <c r="A45" t="s">
        <v>152</v>
      </c>
      <c r="B45" s="13">
        <v>43</v>
      </c>
      <c r="C45" s="16" t="s">
        <v>147</v>
      </c>
      <c r="D45" s="13" t="s">
        <v>105</v>
      </c>
      <c r="E45" s="13" t="s">
        <v>157</v>
      </c>
      <c r="F45" s="24">
        <v>36426</v>
      </c>
      <c r="G45" s="14">
        <v>99886.9</v>
      </c>
      <c r="H45" s="14">
        <v>231467.36</v>
      </c>
      <c r="I45" s="15">
        <v>46.178713566666666</v>
      </c>
      <c r="J45" s="15">
        <v>123.97913075833333</v>
      </c>
      <c r="K45" s="29">
        <v>0.193</v>
      </c>
      <c r="L45" s="29">
        <v>0.193</v>
      </c>
      <c r="M45" s="29">
        <v>2.375</v>
      </c>
      <c r="N45" s="29">
        <v>2.372</v>
      </c>
      <c r="O45" s="29">
        <v>0.305</v>
      </c>
      <c r="P45" s="29">
        <v>0.021</v>
      </c>
      <c r="Q45" s="29">
        <v>3.355</v>
      </c>
      <c r="R45" s="29">
        <v>2.369</v>
      </c>
      <c r="S45" s="29">
        <v>0.319</v>
      </c>
      <c r="T45" s="18">
        <f t="shared" si="0"/>
        <v>0</v>
      </c>
      <c r="U45" s="18">
        <f t="shared" si="1"/>
        <v>0</v>
      </c>
      <c r="V45" s="18">
        <f t="shared" si="2"/>
        <v>0</v>
      </c>
      <c r="W45" s="18">
        <f t="shared" si="3"/>
        <v>12.1588443901742</v>
      </c>
      <c r="X45" s="18">
        <f t="shared" si="4"/>
        <v>86.23094587553351</v>
      </c>
      <c r="Y45" s="18">
        <f t="shared" si="5"/>
        <v>1.636334506783059</v>
      </c>
      <c r="Z45" s="18">
        <f t="shared" si="6"/>
        <v>0.02424840761573202</v>
      </c>
      <c r="AA45" s="17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0.003319722471201407</v>
      </c>
      <c r="AT45" s="20">
        <v>0.05657961777004138</v>
      </c>
      <c r="AU45" s="20">
        <v>1.8004442654681028</v>
      </c>
      <c r="AV45" s="20">
        <v>10.298500784464855</v>
      </c>
      <c r="AW45" s="20">
        <v>18.220513286828353</v>
      </c>
      <c r="AX45" s="20">
        <v>39.35819661128504</v>
      </c>
      <c r="AY45" s="20">
        <v>19.978522838968924</v>
      </c>
      <c r="AZ45" s="20">
        <v>8.673713138451191</v>
      </c>
      <c r="BA45" s="20">
        <v>1.4651522958767602</v>
      </c>
      <c r="BB45" s="20">
        <v>0.14000568682892894</v>
      </c>
      <c r="BC45" s="20">
        <v>0.02078434938491316</v>
      </c>
      <c r="BD45" s="20">
        <v>0.01039217469245658</v>
      </c>
      <c r="BE45" s="20">
        <v>0.02424840761573202</v>
      </c>
    </row>
    <row r="46" spans="1:57" ht="12.75">
      <c r="A46" t="s">
        <v>152</v>
      </c>
      <c r="B46" s="13">
        <v>44</v>
      </c>
      <c r="C46" s="16" t="s">
        <v>148</v>
      </c>
      <c r="D46" s="13" t="s">
        <v>105</v>
      </c>
      <c r="E46" s="13" t="s">
        <v>157</v>
      </c>
      <c r="F46" s="24">
        <v>36426</v>
      </c>
      <c r="G46" s="14">
        <v>96632.44</v>
      </c>
      <c r="H46" s="14">
        <v>232633.04</v>
      </c>
      <c r="I46" s="15">
        <v>46.14992281111111</v>
      </c>
      <c r="J46" s="15">
        <v>123.96219796388888</v>
      </c>
      <c r="K46" s="29">
        <v>0.191</v>
      </c>
      <c r="L46" s="29">
        <v>0.19</v>
      </c>
      <c r="M46" s="29">
        <v>2.39</v>
      </c>
      <c r="N46" s="29">
        <v>2.393</v>
      </c>
      <c r="O46" s="29">
        <v>0.322</v>
      </c>
      <c r="P46" s="29">
        <v>0.139</v>
      </c>
      <c r="Q46" s="29">
        <v>3.341</v>
      </c>
      <c r="R46" s="29">
        <v>2.389</v>
      </c>
      <c r="S46" s="29">
        <v>0.333</v>
      </c>
      <c r="T46" s="18">
        <f t="shared" si="0"/>
        <v>0</v>
      </c>
      <c r="U46" s="18">
        <f t="shared" si="1"/>
        <v>0</v>
      </c>
      <c r="V46" s="18">
        <f t="shared" si="2"/>
        <v>0</v>
      </c>
      <c r="W46" s="18">
        <f t="shared" si="3"/>
        <v>11.756396737710423</v>
      </c>
      <c r="X46" s="18">
        <f t="shared" si="4"/>
        <v>85.10717218468888</v>
      </c>
      <c r="Y46" s="18">
        <f t="shared" si="5"/>
        <v>3.082308424470905</v>
      </c>
      <c r="Z46" s="18">
        <f t="shared" si="6"/>
        <v>0.027411257511850997</v>
      </c>
      <c r="AA46" s="17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0.0011664364898659998</v>
      </c>
      <c r="AT46" s="20">
        <v>0.04339143742301519</v>
      </c>
      <c r="AU46" s="20">
        <v>1.7817317382703146</v>
      </c>
      <c r="AV46" s="20">
        <v>9.930107125527227</v>
      </c>
      <c r="AW46" s="20">
        <v>17.122237878391996</v>
      </c>
      <c r="AX46" s="20">
        <v>37.75055055802321</v>
      </c>
      <c r="AY46" s="20">
        <v>20.301127244223803</v>
      </c>
      <c r="AZ46" s="20">
        <v>9.933256504049867</v>
      </c>
      <c r="BA46" s="20">
        <v>2.6073354857974693</v>
      </c>
      <c r="BB46" s="20">
        <v>0.4216667910865589</v>
      </c>
      <c r="BC46" s="20">
        <v>0.04315815012504199</v>
      </c>
      <c r="BD46" s="20">
        <v>0.010147997461834197</v>
      </c>
      <c r="BE46" s="20">
        <v>0.027411257511850997</v>
      </c>
    </row>
    <row r="47" spans="1:57" ht="12.75">
      <c r="A47" t="s">
        <v>152</v>
      </c>
      <c r="B47" s="13">
        <v>45</v>
      </c>
      <c r="C47" s="16" t="s">
        <v>149</v>
      </c>
      <c r="D47" s="13" t="s">
        <v>105</v>
      </c>
      <c r="E47" s="13" t="s">
        <v>157</v>
      </c>
      <c r="F47" s="24">
        <v>36426</v>
      </c>
      <c r="G47" s="14">
        <v>92557.89</v>
      </c>
      <c r="H47" s="14">
        <v>233693.27</v>
      </c>
      <c r="I47" s="15">
        <v>46.11371672777778</v>
      </c>
      <c r="J47" s="15">
        <v>123.94618255277778</v>
      </c>
      <c r="K47" s="29">
        <v>0.204</v>
      </c>
      <c r="L47" s="29">
        <v>0.206</v>
      </c>
      <c r="M47" s="29">
        <v>2.295</v>
      </c>
      <c r="N47" s="29">
        <v>2.282</v>
      </c>
      <c r="O47" s="29">
        <v>0.323</v>
      </c>
      <c r="P47" s="29">
        <v>0.153</v>
      </c>
      <c r="Q47" s="29">
        <v>3.285</v>
      </c>
      <c r="R47" s="29">
        <v>2.279</v>
      </c>
      <c r="S47" s="29">
        <v>0.332</v>
      </c>
      <c r="T47" s="18">
        <f t="shared" si="0"/>
        <v>0</v>
      </c>
      <c r="U47" s="18">
        <f t="shared" si="1"/>
        <v>0</v>
      </c>
      <c r="V47" s="18">
        <f t="shared" si="2"/>
        <v>0.001615680719947329</v>
      </c>
      <c r="W47" s="18">
        <f t="shared" si="3"/>
        <v>19.89845446675131</v>
      </c>
      <c r="X47" s="18">
        <f t="shared" si="4"/>
        <v>78.95508542238608</v>
      </c>
      <c r="Y47" s="18">
        <f t="shared" si="5"/>
        <v>1.1215516997634374</v>
      </c>
      <c r="Z47" s="18">
        <f t="shared" si="6"/>
        <v>0.03689137643879734</v>
      </c>
      <c r="AA47" s="17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0.001077120479964886</v>
      </c>
      <c r="AR47" s="20">
        <v>0.000538560239982443</v>
      </c>
      <c r="AS47" s="20">
        <v>0.0016156807199473287</v>
      </c>
      <c r="AT47" s="20">
        <v>0.09074740043704164</v>
      </c>
      <c r="AU47" s="20">
        <v>4.512865530932881</v>
      </c>
      <c r="AV47" s="20">
        <v>15.29322585466144</v>
      </c>
      <c r="AW47" s="20">
        <v>24.05600487935578</v>
      </c>
      <c r="AX47" s="20">
        <v>33.729354629800426</v>
      </c>
      <c r="AY47" s="20">
        <v>14.9754753130718</v>
      </c>
      <c r="AZ47" s="20">
        <v>6.194250600158068</v>
      </c>
      <c r="BA47" s="20">
        <v>0.9702162723283712</v>
      </c>
      <c r="BB47" s="20">
        <v>0.11754077237616817</v>
      </c>
      <c r="BC47" s="20">
        <v>0.020330649059337222</v>
      </c>
      <c r="BD47" s="20">
        <v>0.013464005999561074</v>
      </c>
      <c r="BE47" s="20">
        <v>0.03689137643879734</v>
      </c>
    </row>
    <row r="48" spans="1:57" ht="12.75">
      <c r="A48" t="s">
        <v>152</v>
      </c>
      <c r="B48" s="13">
        <v>46</v>
      </c>
      <c r="C48" s="16" t="s">
        <v>150</v>
      </c>
      <c r="D48" s="13" t="s">
        <v>105</v>
      </c>
      <c r="E48" s="13" t="s">
        <v>157</v>
      </c>
      <c r="F48" s="24">
        <v>36426</v>
      </c>
      <c r="G48" s="14">
        <v>85352.77</v>
      </c>
      <c r="H48" s="14">
        <v>234803.45</v>
      </c>
      <c r="I48" s="15">
        <v>46.04938861388889</v>
      </c>
      <c r="J48" s="15">
        <v>123.92778486666667</v>
      </c>
      <c r="K48" s="29">
        <v>0.211</v>
      </c>
      <c r="L48" s="29">
        <v>0.214</v>
      </c>
      <c r="M48" s="29">
        <v>2.243</v>
      </c>
      <c r="N48" s="29">
        <v>2.221</v>
      </c>
      <c r="O48" s="29">
        <v>0.315</v>
      </c>
      <c r="P48" s="29">
        <v>0.118</v>
      </c>
      <c r="Q48" s="29">
        <v>2.975</v>
      </c>
      <c r="R48" s="29">
        <v>2.216</v>
      </c>
      <c r="S48" s="29">
        <v>0.323</v>
      </c>
      <c r="T48" s="18">
        <f t="shared" si="0"/>
        <v>0</v>
      </c>
      <c r="U48" s="18">
        <f t="shared" si="1"/>
        <v>0</v>
      </c>
      <c r="V48" s="18">
        <f t="shared" si="2"/>
        <v>0.0005504480096350419</v>
      </c>
      <c r="W48" s="18">
        <f t="shared" si="3"/>
        <v>25.242775094649534</v>
      </c>
      <c r="X48" s="18">
        <f t="shared" si="4"/>
        <v>74.28472033387973</v>
      </c>
      <c r="Y48" s="18">
        <f t="shared" si="5"/>
        <v>0.3102324982303097</v>
      </c>
      <c r="Z48" s="18">
        <f t="shared" si="6"/>
        <v>0.022348189191182703</v>
      </c>
      <c r="AA48" s="17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0.00033026880578102517</v>
      </c>
      <c r="AR48" s="20">
        <v>0.00022017920385401682</v>
      </c>
      <c r="AS48" s="20">
        <v>0.001651344028905126</v>
      </c>
      <c r="AT48" s="20">
        <v>0.16084090841535928</v>
      </c>
      <c r="AU48" s="20">
        <v>6.319693598619917</v>
      </c>
      <c r="AV48" s="20">
        <v>18.760589243585354</v>
      </c>
      <c r="AW48" s="20">
        <v>25.515246859418884</v>
      </c>
      <c r="AX48" s="20">
        <v>31.72374996009252</v>
      </c>
      <c r="AY48" s="20">
        <v>12.736816494945236</v>
      </c>
      <c r="AZ48" s="20">
        <v>4.308907019423109</v>
      </c>
      <c r="BA48" s="20">
        <v>0.26289396940169607</v>
      </c>
      <c r="BB48" s="20">
        <v>0.0301645509280003</v>
      </c>
      <c r="BC48" s="20">
        <v>0.009357616163795714</v>
      </c>
      <c r="BD48" s="20">
        <v>0.007816361736817597</v>
      </c>
      <c r="BE48" s="20">
        <v>0.022348189191182703</v>
      </c>
    </row>
    <row r="49" spans="1:57" ht="12.75">
      <c r="A49" t="s">
        <v>152</v>
      </c>
      <c r="B49" s="13">
        <v>47</v>
      </c>
      <c r="C49" s="16" t="s">
        <v>151</v>
      </c>
      <c r="D49" s="13" t="s">
        <v>105</v>
      </c>
      <c r="E49" s="13" t="s">
        <v>157</v>
      </c>
      <c r="F49" s="24">
        <v>36430</v>
      </c>
      <c r="G49" s="14">
        <v>80086.18</v>
      </c>
      <c r="H49" s="14">
        <v>234619.88</v>
      </c>
      <c r="I49" s="15">
        <v>46.00197784722222</v>
      </c>
      <c r="J49" s="15">
        <v>123.92719869166666</v>
      </c>
      <c r="K49" s="29">
        <v>0.172</v>
      </c>
      <c r="L49" s="29">
        <v>0.171</v>
      </c>
      <c r="M49" s="29">
        <v>2.538</v>
      </c>
      <c r="N49" s="29">
        <v>2.548</v>
      </c>
      <c r="O49" s="29">
        <v>0.271</v>
      </c>
      <c r="P49" s="29">
        <v>-0.014</v>
      </c>
      <c r="Q49" s="29">
        <v>3.599</v>
      </c>
      <c r="R49" s="29">
        <v>2.552</v>
      </c>
      <c r="S49" s="29">
        <v>0.272</v>
      </c>
      <c r="T49" s="18">
        <f t="shared" si="0"/>
        <v>0</v>
      </c>
      <c r="U49" s="18">
        <f t="shared" si="1"/>
        <v>0</v>
      </c>
      <c r="V49" s="18">
        <f t="shared" si="2"/>
        <v>0.0018149126184392528</v>
      </c>
      <c r="W49" s="18">
        <f t="shared" si="3"/>
        <v>2.486430287261777</v>
      </c>
      <c r="X49" s="18">
        <f t="shared" si="4"/>
        <v>93.6935675607704</v>
      </c>
      <c r="Y49" s="18">
        <f t="shared" si="5"/>
        <v>3.899469397332337</v>
      </c>
      <c r="Z49" s="18">
        <f t="shared" si="6"/>
        <v>0.024630956964532717</v>
      </c>
      <c r="AA49" s="17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0.0012963661560280377</v>
      </c>
      <c r="AR49" s="20">
        <v>0.0005185464624112152</v>
      </c>
      <c r="AS49" s="20">
        <v>0.003629825236878506</v>
      </c>
      <c r="AT49" s="20">
        <v>0.009074563092196265</v>
      </c>
      <c r="AU49" s="20">
        <v>0.2149375086694487</v>
      </c>
      <c r="AV49" s="20">
        <v>2.2587883902632533</v>
      </c>
      <c r="AW49" s="20">
        <v>8.104362661024881</v>
      </c>
      <c r="AX49" s="20">
        <v>34.36796316245931</v>
      </c>
      <c r="AY49" s="20">
        <v>33.33488897272056</v>
      </c>
      <c r="AZ49" s="20">
        <v>17.886352764565647</v>
      </c>
      <c r="BA49" s="20">
        <v>3.574470402016108</v>
      </c>
      <c r="BB49" s="20">
        <v>0.2844227346325515</v>
      </c>
      <c r="BC49" s="20">
        <v>0.02903860189502805</v>
      </c>
      <c r="BD49" s="20">
        <v>0.011537658788649536</v>
      </c>
      <c r="BE49" s="20">
        <v>0.024630956964532717</v>
      </c>
    </row>
    <row r="50" spans="1:57" ht="12.75">
      <c r="A50" t="s">
        <v>152</v>
      </c>
      <c r="B50" s="22">
        <v>48</v>
      </c>
      <c r="C50" s="16" t="s">
        <v>154</v>
      </c>
      <c r="D50" s="13" t="s">
        <v>105</v>
      </c>
      <c r="E50" s="13" t="s">
        <v>157</v>
      </c>
      <c r="F50" s="24">
        <v>36396</v>
      </c>
      <c r="G50" s="30">
        <v>196553</v>
      </c>
      <c r="H50" s="30">
        <v>221057</v>
      </c>
      <c r="I50" s="31">
        <v>47.0432306</v>
      </c>
      <c r="J50" s="31">
        <v>124.1720833</v>
      </c>
      <c r="K50" s="29">
        <v>0.185</v>
      </c>
      <c r="L50" s="29">
        <v>0.185</v>
      </c>
      <c r="M50" s="29">
        <v>2.433</v>
      </c>
      <c r="N50" s="29">
        <v>2.437</v>
      </c>
      <c r="O50" s="29">
        <v>0.3</v>
      </c>
      <c r="P50" s="29">
        <v>0.053</v>
      </c>
      <c r="Q50" s="29">
        <v>3.659</v>
      </c>
      <c r="R50" s="29">
        <v>2.435</v>
      </c>
      <c r="S50" s="29">
        <v>0.311</v>
      </c>
      <c r="T50" s="18">
        <f t="shared" si="0"/>
        <v>0</v>
      </c>
      <c r="U50" s="18">
        <f t="shared" si="1"/>
        <v>0</v>
      </c>
      <c r="V50" s="18">
        <f t="shared" si="2"/>
        <v>0.0005931824356308079</v>
      </c>
      <c r="W50" s="18">
        <f t="shared" si="3"/>
        <v>7.852193173419257</v>
      </c>
      <c r="X50" s="18">
        <f t="shared" si="4"/>
        <v>90.232539378416</v>
      </c>
      <c r="Y50" s="18">
        <f t="shared" si="5"/>
        <v>1.7612772878749952</v>
      </c>
      <c r="Z50" s="18">
        <f t="shared" si="6"/>
        <v>0.07948644637452829</v>
      </c>
      <c r="AA50" s="1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0.0005931824356308079</v>
      </c>
      <c r="AS50" s="27">
        <v>0.0067622797661912116</v>
      </c>
      <c r="AT50" s="27">
        <v>0.03535367316359615</v>
      </c>
      <c r="AU50" s="27">
        <v>0.7947458272581566</v>
      </c>
      <c r="AV50" s="27">
        <v>7.015331393231314</v>
      </c>
      <c r="AW50" s="27">
        <v>15.699403614379218</v>
      </c>
      <c r="AX50" s="27">
        <v>36.13560625024469</v>
      </c>
      <c r="AY50" s="27">
        <v>25.201118504800625</v>
      </c>
      <c r="AZ50" s="27">
        <v>13.19641100899146</v>
      </c>
      <c r="BA50" s="27">
        <v>1.6516571737704218</v>
      </c>
      <c r="BB50" s="27">
        <v>0.06750416117478596</v>
      </c>
      <c r="BC50" s="27">
        <v>0.021354567682709085</v>
      </c>
      <c r="BD50" s="27">
        <v>0.02076138524707828</v>
      </c>
      <c r="BE50" s="27">
        <v>0.07948644637452829</v>
      </c>
    </row>
    <row r="51" spans="1:57" ht="12.75">
      <c r="A51" t="s">
        <v>152</v>
      </c>
      <c r="B51" s="22">
        <v>49</v>
      </c>
      <c r="C51" s="16" t="s">
        <v>155</v>
      </c>
      <c r="D51" s="13" t="s">
        <v>105</v>
      </c>
      <c r="E51" s="13" t="s">
        <v>157</v>
      </c>
      <c r="F51" s="24">
        <v>36429</v>
      </c>
      <c r="G51" s="30">
        <v>120849.02</v>
      </c>
      <c r="H51" s="30">
        <v>225986.04</v>
      </c>
      <c r="I51" s="31">
        <v>46.3649194</v>
      </c>
      <c r="J51" s="31">
        <v>124.0623083</v>
      </c>
      <c r="K51" s="29">
        <v>0.235</v>
      </c>
      <c r="L51" s="29">
        <v>0.237</v>
      </c>
      <c r="M51" s="29">
        <v>2.089</v>
      </c>
      <c r="N51" s="29">
        <v>2.075</v>
      </c>
      <c r="O51" s="29">
        <v>0.275</v>
      </c>
      <c r="P51" s="29">
        <v>0.314</v>
      </c>
      <c r="Q51" s="29">
        <v>4.255</v>
      </c>
      <c r="R51" s="29">
        <v>2.095</v>
      </c>
      <c r="S51" s="29">
        <v>0.288</v>
      </c>
      <c r="T51" s="18">
        <f t="shared" si="0"/>
        <v>0</v>
      </c>
      <c r="U51" s="18">
        <f t="shared" si="1"/>
        <v>0</v>
      </c>
      <c r="V51" s="18">
        <f t="shared" si="2"/>
        <v>0.02557993921901009</v>
      </c>
      <c r="W51" s="18">
        <f t="shared" si="3"/>
        <v>38.56513085220649</v>
      </c>
      <c r="X51" s="18">
        <f t="shared" si="4"/>
        <v>60.6000213802477</v>
      </c>
      <c r="Y51" s="18">
        <f t="shared" si="5"/>
        <v>0.15984280427401332</v>
      </c>
      <c r="Z51" s="18">
        <f t="shared" si="6"/>
        <v>0.0355064827965364</v>
      </c>
      <c r="AA51" s="1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0.006617695718350869</v>
      </c>
      <c r="AR51" s="27">
        <v>0.018962243500659223</v>
      </c>
      <c r="AS51" s="27">
        <v>0.10282881039283659</v>
      </c>
      <c r="AT51" s="27">
        <v>0.7615440611271463</v>
      </c>
      <c r="AU51" s="27">
        <v>8.9573056815463</v>
      </c>
      <c r="AV51" s="27">
        <v>28.743452299140205</v>
      </c>
      <c r="AW51" s="27">
        <v>32.11822258874075</v>
      </c>
      <c r="AX51" s="27">
        <v>23.45871321452024</v>
      </c>
      <c r="AY51" s="27">
        <v>4.960344731041574</v>
      </c>
      <c r="AZ51" s="27">
        <v>0.06274084594513421</v>
      </c>
      <c r="BA51" s="27">
        <v>0.10944650611118745</v>
      </c>
      <c r="BB51" s="27">
        <v>0.028379733561389307</v>
      </c>
      <c r="BC51" s="27">
        <v>0.011199177369516857</v>
      </c>
      <c r="BD51" s="27">
        <v>0.010817387231919691</v>
      </c>
      <c r="BE51" s="27">
        <v>0.0355064827965364</v>
      </c>
    </row>
    <row r="52" spans="10:26" ht="12.75">
      <c r="J52" s="32"/>
      <c r="K52" s="1"/>
      <c r="L52" s="1"/>
      <c r="M52" s="1"/>
      <c r="N52" s="1"/>
      <c r="O52" s="1"/>
      <c r="P52" s="1"/>
      <c r="Q52" s="2"/>
      <c r="T52" s="2"/>
      <c r="U52" s="2"/>
      <c r="V52" s="2"/>
      <c r="W52" s="2"/>
      <c r="X52" s="12"/>
      <c r="Y52" s="3"/>
      <c r="Z52" s="4"/>
    </row>
    <row r="53" spans="10:26" ht="12.75">
      <c r="J53" s="32"/>
      <c r="K53" s="1"/>
      <c r="L53" s="1"/>
      <c r="M53" s="1"/>
      <c r="N53" s="1"/>
      <c r="O53" s="1"/>
      <c r="P53" s="1"/>
      <c r="Q53" s="2"/>
      <c r="T53" s="2"/>
      <c r="U53" s="2"/>
      <c r="V53" s="2"/>
      <c r="W53" s="2"/>
      <c r="X53" s="12"/>
      <c r="Y53" s="3"/>
      <c r="Z53" s="4"/>
    </row>
    <row r="54" spans="10:26" ht="12.75">
      <c r="J54" s="32"/>
      <c r="K54" s="1"/>
      <c r="L54" s="1"/>
      <c r="M54" s="1"/>
      <c r="N54" s="1"/>
      <c r="O54" s="1"/>
      <c r="P54" s="1"/>
      <c r="Q54" s="2"/>
      <c r="T54" s="2"/>
      <c r="U54" s="2"/>
      <c r="V54" s="2"/>
      <c r="W54" s="2"/>
      <c r="X54" s="12"/>
      <c r="Y54" s="3"/>
      <c r="Z54" s="4"/>
    </row>
    <row r="55" spans="10:26" ht="12.75">
      <c r="J55" s="32"/>
      <c r="K55" s="1"/>
      <c r="L55" s="1"/>
      <c r="M55" s="1"/>
      <c r="N55" s="1"/>
      <c r="O55" s="1"/>
      <c r="P55" s="1"/>
      <c r="Q55" s="2"/>
      <c r="T55" s="2"/>
      <c r="U55" s="2"/>
      <c r="V55" s="2"/>
      <c r="W55" s="2"/>
      <c r="X55" s="12"/>
      <c r="Y55" s="3"/>
      <c r="Z55" s="4"/>
    </row>
    <row r="56" spans="10:26" ht="12.75">
      <c r="J56" s="32"/>
      <c r="K56" s="1"/>
      <c r="L56" s="1"/>
      <c r="M56" s="1"/>
      <c r="N56" s="1"/>
      <c r="O56" s="1"/>
      <c r="P56" s="1"/>
      <c r="Q56" s="2"/>
      <c r="T56" s="2"/>
      <c r="U56" s="2"/>
      <c r="V56" s="2"/>
      <c r="W56" s="2"/>
      <c r="X56" s="12"/>
      <c r="Y56" s="3"/>
      <c r="Z56" s="4"/>
    </row>
    <row r="57" spans="10:26" ht="12.75">
      <c r="J57" s="32"/>
      <c r="K57" s="1"/>
      <c r="L57" s="1"/>
      <c r="M57" s="1"/>
      <c r="N57" s="1"/>
      <c r="O57" s="1"/>
      <c r="P57" s="1"/>
      <c r="Q57" s="2"/>
      <c r="T57" s="2"/>
      <c r="U57" s="2"/>
      <c r="V57" s="2"/>
      <c r="W57" s="2"/>
      <c r="X57" s="12"/>
      <c r="Y57" s="3"/>
      <c r="Z57" s="4"/>
    </row>
    <row r="58" spans="10:26" ht="12.75">
      <c r="J58" s="32"/>
      <c r="K58" s="1"/>
      <c r="L58" s="1"/>
      <c r="M58" s="1"/>
      <c r="N58" s="1"/>
      <c r="O58" s="1"/>
      <c r="P58" s="1"/>
      <c r="Q58" s="2"/>
      <c r="T58" s="2"/>
      <c r="U58" s="2"/>
      <c r="V58" s="2"/>
      <c r="W58" s="2"/>
      <c r="X58" s="12"/>
      <c r="Y58" s="3"/>
      <c r="Z58" s="4"/>
    </row>
    <row r="59" spans="10:26" ht="12.75">
      <c r="J59" s="32"/>
      <c r="K59" s="1"/>
      <c r="L59" s="1"/>
      <c r="M59" s="1"/>
      <c r="N59" s="1"/>
      <c r="O59" s="1"/>
      <c r="P59" s="1"/>
      <c r="Q59" s="2"/>
      <c r="T59" s="2"/>
      <c r="U59" s="2"/>
      <c r="V59" s="2"/>
      <c r="W59" s="2"/>
      <c r="X59" s="12"/>
      <c r="Y59" s="3"/>
      <c r="Z59" s="4"/>
    </row>
    <row r="60" spans="10:26" ht="12.75">
      <c r="J60" s="32"/>
      <c r="K60" s="1"/>
      <c r="L60" s="1"/>
      <c r="M60" s="1"/>
      <c r="N60" s="1"/>
      <c r="O60" s="1"/>
      <c r="P60" s="1"/>
      <c r="Q60" s="2"/>
      <c r="T60" s="2"/>
      <c r="U60" s="2"/>
      <c r="V60" s="2"/>
      <c r="W60" s="2"/>
      <c r="X60" s="12"/>
      <c r="Y60" s="3"/>
      <c r="Z60" s="4"/>
    </row>
    <row r="61" spans="10:26" ht="12.75">
      <c r="J61" s="32"/>
      <c r="K61" s="1"/>
      <c r="L61" s="1"/>
      <c r="M61" s="1"/>
      <c r="N61" s="1"/>
      <c r="O61" s="1"/>
      <c r="P61" s="1"/>
      <c r="Q61" s="2"/>
      <c r="T61" s="2"/>
      <c r="U61" s="2"/>
      <c r="V61" s="2"/>
      <c r="W61" s="2"/>
      <c r="X61" s="12"/>
      <c r="Y61" s="3"/>
      <c r="Z61" s="4"/>
    </row>
    <row r="62" spans="10:26" ht="12.75">
      <c r="J62" s="32"/>
      <c r="K62" s="1"/>
      <c r="L62" s="1"/>
      <c r="M62" s="1"/>
      <c r="N62" s="1"/>
      <c r="O62" s="1"/>
      <c r="P62" s="1"/>
      <c r="Q62" s="2"/>
      <c r="T62" s="2"/>
      <c r="U62" s="2"/>
      <c r="V62" s="2"/>
      <c r="W62" s="2"/>
      <c r="X62" s="12"/>
      <c r="Y62" s="3"/>
      <c r="Z62" s="4"/>
    </row>
    <row r="63" spans="10:26" ht="12.75">
      <c r="J63" s="32"/>
      <c r="K63" s="1"/>
      <c r="L63" s="1"/>
      <c r="M63" s="1"/>
      <c r="N63" s="1"/>
      <c r="O63" s="1"/>
      <c r="P63" s="1"/>
      <c r="Q63" s="2"/>
      <c r="T63" s="2"/>
      <c r="U63" s="2"/>
      <c r="V63" s="2"/>
      <c r="W63" s="2"/>
      <c r="X63" s="12"/>
      <c r="Y63" s="3"/>
      <c r="Z63" s="4"/>
    </row>
    <row r="64" spans="10:26" ht="12.75">
      <c r="J64" s="32"/>
      <c r="K64" s="1"/>
      <c r="L64" s="1"/>
      <c r="M64" s="1"/>
      <c r="N64" s="1"/>
      <c r="O64" s="1"/>
      <c r="P64" s="1"/>
      <c r="Q64" s="2"/>
      <c r="T64" s="2"/>
      <c r="U64" s="2"/>
      <c r="V64" s="2"/>
      <c r="W64" s="2"/>
      <c r="X64" s="12"/>
      <c r="Y64" s="3"/>
      <c r="Z64" s="4"/>
    </row>
    <row r="65" spans="10:26" ht="12.75">
      <c r="J65" s="32"/>
      <c r="K65" s="1"/>
      <c r="L65" s="1"/>
      <c r="M65" s="1"/>
      <c r="N65" s="1"/>
      <c r="O65" s="1"/>
      <c r="P65" s="1"/>
      <c r="Q65" s="2"/>
      <c r="T65" s="2"/>
      <c r="U65" s="2"/>
      <c r="V65" s="2"/>
      <c r="W65" s="2"/>
      <c r="X65" s="12"/>
      <c r="Y65" s="3"/>
      <c r="Z65" s="4"/>
    </row>
    <row r="66" spans="10:26" ht="12.75">
      <c r="J66" s="32"/>
      <c r="K66" s="1"/>
      <c r="L66" s="1"/>
      <c r="M66" s="1"/>
      <c r="N66" s="1"/>
      <c r="O66" s="1"/>
      <c r="P66" s="1"/>
      <c r="Q66" s="2"/>
      <c r="T66" s="2"/>
      <c r="U66" s="2"/>
      <c r="V66" s="2"/>
      <c r="W66" s="2"/>
      <c r="X66" s="12"/>
      <c r="Y66" s="3"/>
      <c r="Z66" s="4"/>
    </row>
    <row r="67" spans="10:26" ht="12.75">
      <c r="J67" s="32"/>
      <c r="K67" s="1"/>
      <c r="L67" s="1"/>
      <c r="M67" s="1"/>
      <c r="N67" s="1"/>
      <c r="O67" s="1"/>
      <c r="P67" s="1"/>
      <c r="Q67" s="2"/>
      <c r="T67" s="2"/>
      <c r="U67" s="2"/>
      <c r="V67" s="2"/>
      <c r="W67" s="2"/>
      <c r="X67" s="12"/>
      <c r="Y67" s="3"/>
      <c r="Z67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CMG</dc:creator>
  <cp:keywords/>
  <dc:description/>
  <cp:lastModifiedBy>Jodi</cp:lastModifiedBy>
  <dcterms:created xsi:type="dcterms:W3CDTF">2001-03-06T23:11:15Z</dcterms:created>
  <dcterms:modified xsi:type="dcterms:W3CDTF">2006-09-13T00:14:02Z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2021165410</vt:i4>
  </property>
  <property fmtid="{D5CDD505-2E9C-101B-9397-08002B2CF9AE}" pid="3" name="_EmailSubject">
    <vt:lpwstr>sed plots</vt:lpwstr>
  </property>
  <property fmtid="{D5CDD505-2E9C-101B-9397-08002B2CF9AE}" pid="4" name="_AuthorEmail">
    <vt:lpwstr>LDOE461@ECY.WA.GOV</vt:lpwstr>
  </property>
  <property fmtid="{D5CDD505-2E9C-101B-9397-08002B2CF9AE}" pid="5" name="_AuthorEmailDisplayName">
    <vt:lpwstr>Doermann, Lindsey (ECY)</vt:lpwstr>
  </property>
  <property fmtid="{D5CDD505-2E9C-101B-9397-08002B2CF9AE}" pid="6" name="_PreviousAdHocReviewCycleID">
    <vt:i4>-2054981639</vt:i4>
  </property>
  <property fmtid="{D5CDD505-2E9C-101B-9397-08002B2CF9AE}" pid="7" name="_ReviewingToolsShownOnce">
    <vt:lpwstr/>
  </property>
</Properties>
</file>