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<sst xmlns="http://schemas.openxmlformats.org/spreadsheetml/2006/main" count="27" uniqueCount="19">
  <si>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STEP 1:</t>
  </si>
  <si>
    <t>CALCULATE OR SPECIFIY TCH</t>
  </si>
  <si>
    <t>MLS</t>
  </si>
  <si>
    <t>LAAS/WAAS</t>
  </si>
  <si>
    <t>A=Distance (ft) from GS antenna to RWT</t>
  </si>
  <si>
    <t>h=ILS antenna base elevation (MSL)</t>
  </si>
  <si>
    <t>c=Elevation (MSL) of runway crown at RPI/TDP</t>
  </si>
  <si>
    <t>a=RWT elevation (MSL)</t>
  </si>
  <si>
    <t>e=Glidepath angle</t>
  </si>
  <si>
    <t>STEP 2:</t>
  </si>
  <si>
    <t>CALCULATE GPI</t>
  </si>
  <si>
    <t>STEP 3:</t>
  </si>
  <si>
    <t>CALCULATE RPI</t>
  </si>
  <si>
    <t xml:space="preserve">  TCH/GPI/RPI</t>
  </si>
  <si>
    <t>p=Phase center (MSL) of elevation antenna</t>
  </si>
  <si>
    <r>
      <t>ILS</t>
    </r>
    <r>
      <rPr>
        <sz val="10"/>
        <rFont val="Arial"/>
        <family val="0"/>
      </rPr>
      <t xml:space="preserve"> (smooth terrain)</t>
    </r>
  </si>
  <si>
    <r>
      <t>ILS</t>
    </r>
    <r>
      <rPr>
        <sz val="10"/>
        <rFont val="Arial"/>
        <family val="0"/>
      </rPr>
      <t xml:space="preserve"> (rapidly dropping terrain)</t>
    </r>
  </si>
  <si>
    <t>Figure A5-1.  Non-Radar Precision</t>
  </si>
  <si>
    <t>Version 1.3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</si>
</sst>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8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2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1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4" fontId="5" fillId="4" borderId="4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64" fontId="5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2" max="2" width="9.57421875" style="2" bestFit="1" customWidth="1"/>
  </cols>
  <sheetData>
    <row r="1" spans="1:5" ht="18">
      <c r="A1" s="10" t="s">
        <v>18</v>
      </c>
      <c r="C1" s="8" t="s">
        <v>17</v>
      </c>
      <c r="E1" s="8"/>
    </row>
    <row r="2" spans="4:5" ht="18">
      <c r="D2" s="8" t="s">
        <v>13</v>
      </c>
      <c r="E2" s="8"/>
    </row>
    <row r="5" spans="2:3" ht="12.75">
      <c r="B5" s="11">
        <v>1016</v>
      </c>
      <c r="C5" t="s">
        <v>4</v>
      </c>
    </row>
    <row r="6" spans="2:3" ht="12.75">
      <c r="B6" s="11">
        <v>100</v>
      </c>
      <c r="C6" t="s">
        <v>7</v>
      </c>
    </row>
    <row r="7" spans="2:3" ht="12.75">
      <c r="B7" s="11">
        <v>98</v>
      </c>
      <c r="C7" t="s">
        <v>6</v>
      </c>
    </row>
    <row r="8" spans="2:3" ht="12.75">
      <c r="B8" s="11">
        <v>90</v>
      </c>
      <c r="C8" t="s">
        <v>5</v>
      </c>
    </row>
    <row r="9" spans="2:3" ht="12.75">
      <c r="B9" s="11">
        <v>107.2</v>
      </c>
      <c r="C9" t="s">
        <v>14</v>
      </c>
    </row>
    <row r="10" spans="2:3" ht="12.75">
      <c r="B10" s="11">
        <v>3</v>
      </c>
      <c r="C10" t="s">
        <v>8</v>
      </c>
    </row>
    <row r="11" ht="12.75">
      <c r="B11" s="13"/>
    </row>
    <row r="12" ht="12.75">
      <c r="B12" s="9"/>
    </row>
    <row r="14" spans="2:7" ht="12.75">
      <c r="B14" s="4" t="s">
        <v>0</v>
      </c>
      <c r="C14" s="5" t="s">
        <v>1</v>
      </c>
      <c r="D14" s="6"/>
      <c r="E14" s="6"/>
      <c r="F14" s="6"/>
      <c r="G14" s="7"/>
    </row>
    <row r="16" spans="2:3" ht="12.75">
      <c r="B16" s="3">
        <f>B5*TAN(B10*PI()/180)-(B6-B7)</f>
        <v>51.246303751569855</v>
      </c>
      <c r="C16" s="1" t="s">
        <v>15</v>
      </c>
    </row>
    <row r="17" ht="12.75"/>
    <row r="18" spans="2:3" ht="12.75">
      <c r="B18" s="3">
        <f>B5*TAN(B10*PI()/180)-(B6-B8)</f>
        <v>43.246303751569855</v>
      </c>
      <c r="C18" s="1" t="s">
        <v>16</v>
      </c>
    </row>
    <row r="19" ht="12.75"/>
    <row r="20" spans="2:3" ht="12.75">
      <c r="B20" s="3">
        <f>B5*TAN(B10*PI()/180)-(B6-B9)</f>
        <v>60.44630375156986</v>
      </c>
      <c r="C20" s="1" t="s">
        <v>2</v>
      </c>
    </row>
    <row r="21" ht="12.75"/>
    <row r="22" spans="2:3" ht="12.75">
      <c r="B22" s="12">
        <v>50</v>
      </c>
      <c r="C22" s="1" t="s">
        <v>3</v>
      </c>
    </row>
    <row r="23" ht="12.75"/>
    <row r="24" spans="2:7" ht="12.75">
      <c r="B24" s="4" t="s">
        <v>9</v>
      </c>
      <c r="C24" s="6" t="s">
        <v>10</v>
      </c>
      <c r="D24" s="6"/>
      <c r="E24" s="6"/>
      <c r="F24" s="6"/>
      <c r="G24" s="7"/>
    </row>
    <row r="26" spans="2:3" ht="12.75">
      <c r="B26" s="3">
        <f>B16/TAN(B10*PI()/180)</f>
        <v>977.8377266245435</v>
      </c>
      <c r="C26" s="1" t="s">
        <v>15</v>
      </c>
    </row>
    <row r="27" ht="12.75">
      <c r="B27" s="3"/>
    </row>
    <row r="28" spans="2:3" ht="12.75">
      <c r="B28" s="3">
        <f>B18/TAN(B10*PI()/180)</f>
        <v>825.1886331227179</v>
      </c>
      <c r="C28" s="1" t="s">
        <v>16</v>
      </c>
    </row>
    <row r="29" ht="12.75">
      <c r="B29" s="3"/>
    </row>
    <row r="30" spans="2:3" ht="12.75">
      <c r="B30" s="3">
        <f>B20/TAN(B10*PI()/180)</f>
        <v>1153.3841841516432</v>
      </c>
      <c r="C30" s="1" t="s">
        <v>2</v>
      </c>
    </row>
    <row r="31" ht="12.75">
      <c r="B31" s="3"/>
    </row>
    <row r="32" spans="2:3" ht="12.75">
      <c r="B32" s="3">
        <f>B22/TAN(B10*PI()/180)</f>
        <v>954.0568343864107</v>
      </c>
      <c r="C32" s="1" t="s">
        <v>3</v>
      </c>
    </row>
    <row r="34" spans="2:7" ht="12.75">
      <c r="B34" s="4" t="s">
        <v>11</v>
      </c>
      <c r="C34" s="6" t="s">
        <v>12</v>
      </c>
      <c r="D34" s="6"/>
      <c r="E34" s="6"/>
      <c r="F34" s="6"/>
      <c r="G34" s="7"/>
    </row>
    <row r="36" spans="2:3" ht="12.75">
      <c r="B36" s="3">
        <f>B5*B16/(B5*(TAN(B10*PI()/180))-(B6-B7))</f>
        <v>1016</v>
      </c>
      <c r="C36" s="1" t="s">
        <v>15</v>
      </c>
    </row>
    <row r="37" ht="12.75">
      <c r="B37" s="3"/>
    </row>
    <row r="38" spans="2:3" ht="12.75">
      <c r="B38" s="3">
        <f>B5*B18/(B5*(TAN(B10*PI()/180))-(B6-B7))</f>
        <v>857.3934390389861</v>
      </c>
      <c r="C38" s="1" t="s">
        <v>16</v>
      </c>
    </row>
    <row r="39" ht="12.75">
      <c r="B39" s="3"/>
    </row>
    <row r="40" spans="2:3" ht="12.75">
      <c r="B40" s="3">
        <f>(B5*B20)/(B5*(TAN(B10*PI()/180))-(B6-B7))</f>
        <v>1198.397545105166</v>
      </c>
      <c r="C40" s="1" t="s">
        <v>2</v>
      </c>
    </row>
    <row r="41" ht="12.75">
      <c r="B41" s="3"/>
    </row>
    <row r="42" spans="2:3" ht="12.75">
      <c r="B42" s="3">
        <f>(B5*B22)/(B5*(TAN(B10*PI()/180))-(B6-B7))</f>
        <v>991.2910060063369</v>
      </c>
      <c r="C42" s="1" t="s">
        <v>3</v>
      </c>
    </row>
  </sheetData>
  <sheetProtection password="ECBD" sheet="1" objects="1" scenarios="1"/>
  <printOptions/>
  <pageMargins left="1.25" right="1.25" top="1" bottom="1" header="0.5" footer="0.5"/>
  <pageSetup horizontalDpi="300" verticalDpi="300" orientation="portrait" r:id="rId8"/>
  <headerFooter alignWithMargins="0">
    <oddHeader>&amp;L5/15/02&amp;R8260.3B CHG 19
Appendix 5
</oddHeader>
    <oddFooter>&amp;LVol 3&amp;RPage 3</oddFooter>
  </headerFooter>
  <legacyDrawing r:id="rId7"/>
  <oleObjects>
    <oleObject progId="Equation.3" shapeId="1028633" r:id="rId1"/>
    <oleObject progId="Equation.3" shapeId="1051082" r:id="rId2"/>
    <oleObject progId="Equation.DSMT4" shapeId="893201" r:id="rId3"/>
    <oleObject progId="Equation.DSMT4" shapeId="980510" r:id="rId4"/>
    <oleObject progId="Equation.DSMT4" shapeId="988750" r:id="rId5"/>
    <oleObject progId="Equation.DSMT4" shapeId="99298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DOT/FAA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Corman</dc:creator>
  <cp:keywords/>
  <dc:description/>
  <cp:lastModifiedBy>FAA</cp:lastModifiedBy>
  <cp:lastPrinted>2004-03-29T19:26:47Z</cp:lastPrinted>
  <dcterms:created xsi:type="dcterms:W3CDTF">2001-10-15T19:48:15Z</dcterms:created>
  <dcterms:modified xsi:type="dcterms:W3CDTF">2005-09-20T15:56:39Z</dcterms:modified>
  <cp:category/>
  <cp:version/>
  <cp:contentType/>
  <cp:contentStatus/>
</cp:coreProperties>
</file>