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46" yWindow="45" windowWidth="12120" windowHeight="9120" activeTab="0"/>
  </bookViews>
  <sheets>
    <sheet name="Program Improvements-Offset" sheetId="1" r:id="rId1"/>
  </sheets>
  <definedNames>
    <definedName name="_xlnm.Print_Area" localSheetId="0">'Program Improvements-Offset'!$A$1:$G$32</definedName>
  </definedNames>
  <calcPr fullCalcOnLoad="1"/>
</workbook>
</file>

<file path=xl/sharedStrings.xml><?xml version="1.0" encoding="utf-8"?>
<sst xmlns="http://schemas.openxmlformats.org/spreadsheetml/2006/main" count="61" uniqueCount="34">
  <si>
    <t xml:space="preserve"> </t>
  </si>
  <si>
    <t>Total</t>
  </si>
  <si>
    <t>AW I&amp;E</t>
  </si>
  <si>
    <t>Equipment</t>
  </si>
  <si>
    <t>Federal Prison System</t>
  </si>
  <si>
    <t>Amount</t>
  </si>
  <si>
    <t>Factory Mgr, Business Mgr &amp; System Admin.</t>
  </si>
  <si>
    <t>Assistant Factory Mgr</t>
  </si>
  <si>
    <t>QA Mgr, Contract Specialist &amp; Accountant</t>
  </si>
  <si>
    <t>Lapse (-)</t>
  </si>
  <si>
    <t>(Dollars in Thousands)</t>
  </si>
  <si>
    <t>Federal Prison Industries, Incorporated</t>
  </si>
  <si>
    <t>Total Workyears and Personnel Compensation</t>
  </si>
  <si>
    <t>Personnel Benefits</t>
  </si>
  <si>
    <t>Travel and Transportation of Persons and Things</t>
  </si>
  <si>
    <t>Comm., Utilities, and Misc Charges</t>
  </si>
  <si>
    <t>Other Services</t>
  </si>
  <si>
    <t>Supplies and Materials</t>
  </si>
  <si>
    <t>Land and Structures</t>
  </si>
  <si>
    <t>Pos.</t>
  </si>
  <si>
    <t>Grades:</t>
  </si>
  <si>
    <t>GS-14</t>
  </si>
  <si>
    <t>GS-12</t>
  </si>
  <si>
    <t>GS-11</t>
  </si>
  <si>
    <t>GS-9</t>
  </si>
  <si>
    <t>Ungraded Positions Two Warehouse Position &amp; Seven Factory Foreman</t>
  </si>
  <si>
    <t>Total Positions &amp; Annual Rate</t>
  </si>
  <si>
    <t xml:space="preserve">Note:  Information for this spreadsheet is from the individual worksheets.  There is a file for each  </t>
  </si>
  <si>
    <t>Decision Unit 1</t>
  </si>
  <si>
    <t>FCI Pollock, LA</t>
  </si>
  <si>
    <t>Financial Analysis of Program Changes</t>
  </si>
  <si>
    <t>new activation being activated for FY 2008.</t>
  </si>
  <si>
    <t>J. Financial Analysis of Program Increases</t>
  </si>
  <si>
    <t>Total, 2008 Program Changes Requested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</si>
</sst>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.0%"/>
    <numFmt numFmtId="167" formatCode="&quot;$&quot;#,##0"/>
  </numFmts>
  <fonts count="4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Border="1" applyAlignment="1">
      <alignment/>
    </xf>
    <xf numFmtId="37" fontId="2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4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12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/>
    </xf>
    <xf numFmtId="167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0.57421875" style="1" bestFit="1" customWidth="1"/>
    <col min="3" max="3" width="31.57421875" style="1" customWidth="1"/>
    <col min="4" max="5" width="9.8515625" style="1" customWidth="1"/>
    <col min="6" max="7" width="10.57421875" style="1" customWidth="1"/>
    <col min="8" max="8" width="11.421875" style="1" bestFit="1" customWidth="1"/>
    <col min="9" max="9" width="14.140625" style="1" customWidth="1"/>
    <col min="10" max="10" width="11.421875" style="1" bestFit="1" customWidth="1"/>
    <col min="11" max="11" width="11.00390625" style="1" bestFit="1" customWidth="1"/>
    <col min="12" max="16384" width="9.140625" style="1" customWidth="1"/>
  </cols>
  <sheetData>
    <row r="1" ht="13.5">
      <c r="A1" s="22" t="s">
        <v>32</v>
      </c>
    </row>
    <row r="3" spans="1:7" ht="13.5">
      <c r="A3" s="58" t="s">
        <v>30</v>
      </c>
      <c r="B3" s="58"/>
      <c r="C3" s="58"/>
      <c r="D3" s="58"/>
      <c r="E3" s="58"/>
      <c r="F3" s="58"/>
      <c r="G3" s="58"/>
    </row>
    <row r="4" spans="1:7" ht="13.5">
      <c r="A4" s="57" t="s">
        <v>4</v>
      </c>
      <c r="B4" s="57"/>
      <c r="C4" s="57"/>
      <c r="D4" s="57"/>
      <c r="E4" s="57"/>
      <c r="F4" s="57"/>
      <c r="G4" s="57"/>
    </row>
    <row r="5" spans="1:7" ht="13.5">
      <c r="A5" s="57" t="s">
        <v>11</v>
      </c>
      <c r="B5" s="57"/>
      <c r="C5" s="57"/>
      <c r="D5" s="57"/>
      <c r="E5" s="57"/>
      <c r="F5" s="57"/>
      <c r="G5" s="57"/>
    </row>
    <row r="6" spans="1:7" ht="13.5">
      <c r="A6" s="57" t="s">
        <v>10</v>
      </c>
      <c r="B6" s="57"/>
      <c r="C6" s="57"/>
      <c r="D6" s="57"/>
      <c r="E6" s="57"/>
      <c r="F6" s="57"/>
      <c r="G6" s="57"/>
    </row>
    <row r="8" spans="1:7" ht="13.5">
      <c r="A8" s="2"/>
      <c r="B8" s="3"/>
      <c r="C8" s="4"/>
      <c r="D8" s="56" t="s">
        <v>0</v>
      </c>
      <c r="E8" s="56"/>
      <c r="F8" s="59" t="s">
        <v>0</v>
      </c>
      <c r="G8" s="60"/>
    </row>
    <row r="9" spans="1:7" ht="13.5">
      <c r="A9" s="48" t="s">
        <v>0</v>
      </c>
      <c r="B9" s="49"/>
      <c r="C9" s="50"/>
      <c r="D9" s="55" t="s">
        <v>28</v>
      </c>
      <c r="E9" s="55"/>
      <c r="F9" s="51" t="s">
        <v>1</v>
      </c>
      <c r="G9" s="52"/>
    </row>
    <row r="10" spans="1:7" ht="13.5">
      <c r="A10" s="5"/>
      <c r="B10" s="6"/>
      <c r="C10" s="7"/>
      <c r="D10" s="53" t="s">
        <v>0</v>
      </c>
      <c r="E10" s="54"/>
      <c r="F10" s="23" t="s">
        <v>0</v>
      </c>
      <c r="G10" s="24"/>
    </row>
    <row r="11" spans="1:7" ht="13.5">
      <c r="A11" s="5"/>
      <c r="B11" s="6"/>
      <c r="C11" s="7"/>
      <c r="D11" s="48" t="s">
        <v>29</v>
      </c>
      <c r="E11" s="50"/>
      <c r="F11" s="5"/>
      <c r="G11" s="7" t="s">
        <v>0</v>
      </c>
    </row>
    <row r="12" spans="1:7" ht="13.5">
      <c r="A12" s="5"/>
      <c r="B12" s="6"/>
      <c r="C12" s="7"/>
      <c r="D12" s="38" t="s">
        <v>19</v>
      </c>
      <c r="E12" s="39" t="s">
        <v>5</v>
      </c>
      <c r="F12" s="38" t="s">
        <v>19</v>
      </c>
      <c r="G12" s="39" t="s">
        <v>5</v>
      </c>
    </row>
    <row r="13" spans="1:7" ht="13.5">
      <c r="A13" s="2" t="s">
        <v>20</v>
      </c>
      <c r="B13" s="3"/>
      <c r="C13" s="3"/>
      <c r="D13" s="2" t="s">
        <v>0</v>
      </c>
      <c r="E13" s="3"/>
      <c r="F13" s="18" t="s">
        <v>0</v>
      </c>
      <c r="G13" s="14"/>
    </row>
    <row r="14" spans="1:9" ht="13.5">
      <c r="A14" s="25" t="s">
        <v>21</v>
      </c>
      <c r="B14" s="20" t="s">
        <v>2</v>
      </c>
      <c r="C14" s="13"/>
      <c r="D14" s="27">
        <v>1</v>
      </c>
      <c r="E14" s="44">
        <v>108.4</v>
      </c>
      <c r="F14" s="18">
        <f aca="true" t="shared" si="0" ref="F14:G18">+D14</f>
        <v>1</v>
      </c>
      <c r="G14" s="46">
        <f t="shared" si="0"/>
        <v>108.4</v>
      </c>
      <c r="H14" s="9"/>
      <c r="I14" s="1" t="s">
        <v>0</v>
      </c>
    </row>
    <row r="15" spans="1:9" ht="13.5">
      <c r="A15" s="25" t="s">
        <v>22</v>
      </c>
      <c r="B15" s="13" t="s">
        <v>6</v>
      </c>
      <c r="C15" s="13"/>
      <c r="D15" s="27">
        <v>3</v>
      </c>
      <c r="E15" s="26">
        <f>77.2*3</f>
        <v>231.60000000000002</v>
      </c>
      <c r="F15" s="18">
        <f t="shared" si="0"/>
        <v>3</v>
      </c>
      <c r="G15" s="28">
        <f t="shared" si="0"/>
        <v>231.60000000000002</v>
      </c>
      <c r="H15" s="9"/>
      <c r="I15" s="10" t="s">
        <v>0</v>
      </c>
    </row>
    <row r="16" spans="1:9" ht="13.5">
      <c r="A16" s="25" t="s">
        <v>23</v>
      </c>
      <c r="B16" s="13" t="s">
        <v>7</v>
      </c>
      <c r="C16" s="13"/>
      <c r="D16" s="27">
        <v>1</v>
      </c>
      <c r="E16" s="26">
        <f>64.4*1</f>
        <v>64.4</v>
      </c>
      <c r="F16" s="18">
        <f t="shared" si="0"/>
        <v>1</v>
      </c>
      <c r="G16" s="28">
        <f t="shared" si="0"/>
        <v>64.4</v>
      </c>
      <c r="H16" s="9"/>
      <c r="I16" s="1" t="s">
        <v>0</v>
      </c>
    </row>
    <row r="17" spans="1:9" ht="13.5">
      <c r="A17" s="25" t="s">
        <v>24</v>
      </c>
      <c r="B17" s="13" t="s">
        <v>8</v>
      </c>
      <c r="C17" s="13"/>
      <c r="D17" s="27">
        <v>3</v>
      </c>
      <c r="E17" s="26">
        <f>53.2*3</f>
        <v>159.60000000000002</v>
      </c>
      <c r="F17" s="18">
        <f t="shared" si="0"/>
        <v>3</v>
      </c>
      <c r="G17" s="28">
        <f t="shared" si="0"/>
        <v>159.60000000000002</v>
      </c>
      <c r="H17" s="9"/>
      <c r="I17" s="1" t="s">
        <v>0</v>
      </c>
    </row>
    <row r="18" spans="1:9" ht="13.5">
      <c r="A18" s="25" t="s">
        <v>25</v>
      </c>
      <c r="B18" s="13"/>
      <c r="C18" s="13"/>
      <c r="D18" s="27">
        <v>9</v>
      </c>
      <c r="E18" s="26">
        <f>105+403</f>
        <v>508</v>
      </c>
      <c r="F18" s="16">
        <f t="shared" si="0"/>
        <v>9</v>
      </c>
      <c r="G18" s="30">
        <f t="shared" si="0"/>
        <v>508</v>
      </c>
      <c r="H18" s="9" t="s">
        <v>0</v>
      </c>
      <c r="I18" s="1" t="s">
        <v>0</v>
      </c>
    </row>
    <row r="19" spans="1:9" ht="13.5">
      <c r="A19" s="2" t="s">
        <v>26</v>
      </c>
      <c r="B19" s="3"/>
      <c r="C19" s="3"/>
      <c r="D19" s="32">
        <f>SUM(D14:D18)</f>
        <v>17</v>
      </c>
      <c r="E19" s="33">
        <f>SUM(E14:E18)</f>
        <v>1072</v>
      </c>
      <c r="F19" s="18">
        <f>SUM(F14:F18)</f>
        <v>17</v>
      </c>
      <c r="G19" s="28">
        <f>SUM(G14:G18)</f>
        <v>1072</v>
      </c>
      <c r="H19" s="9"/>
      <c r="I19" s="1" t="s">
        <v>0</v>
      </c>
    </row>
    <row r="20" spans="1:9" ht="21" customHeight="1">
      <c r="A20" s="16" t="s">
        <v>9</v>
      </c>
      <c r="B20" s="17"/>
      <c r="C20" s="17"/>
      <c r="D20" s="40">
        <f>-1/12*D19</f>
        <v>-1.4166666666666665</v>
      </c>
      <c r="E20" s="41">
        <f>-1/12*E19</f>
        <v>-89.33333333333333</v>
      </c>
      <c r="F20" s="37">
        <f>+D20</f>
        <v>-1.4166666666666665</v>
      </c>
      <c r="G20" s="21">
        <f>+E20</f>
        <v>-89.33333333333333</v>
      </c>
      <c r="H20" s="9" t="s">
        <v>0</v>
      </c>
      <c r="I20" s="1" t="s">
        <v>0</v>
      </c>
    </row>
    <row r="21" spans="1:8" ht="13.5">
      <c r="A21" s="19" t="s">
        <v>12</v>
      </c>
      <c r="B21" s="19"/>
      <c r="C21" s="18"/>
      <c r="D21" s="42">
        <f>+D19+D20</f>
        <v>15.583333333333334</v>
      </c>
      <c r="E21" s="45">
        <f>+E19+E20</f>
        <v>982.6666666666666</v>
      </c>
      <c r="F21" s="43">
        <f>+F19+F20</f>
        <v>15.583333333333334</v>
      </c>
      <c r="G21" s="47">
        <f>+G19+G20</f>
        <v>982.6666666666666</v>
      </c>
      <c r="H21" s="9" t="s">
        <v>0</v>
      </c>
    </row>
    <row r="22" spans="1:8" ht="20.25" customHeight="1">
      <c r="A22" s="2" t="s">
        <v>13</v>
      </c>
      <c r="B22" s="3"/>
      <c r="C22" s="3"/>
      <c r="D22" s="27" t="s">
        <v>0</v>
      </c>
      <c r="E22" s="26">
        <v>353.7</v>
      </c>
      <c r="F22" s="35">
        <v>0</v>
      </c>
      <c r="G22" s="21">
        <f aca="true" t="shared" si="1" ref="G22:G28">SUM(E22:E22)</f>
        <v>353.7</v>
      </c>
      <c r="H22" s="9"/>
    </row>
    <row r="23" spans="1:8" ht="13.5">
      <c r="A23" s="18" t="s">
        <v>14</v>
      </c>
      <c r="B23" s="13"/>
      <c r="C23" s="13"/>
      <c r="D23" s="27" t="s">
        <v>0</v>
      </c>
      <c r="E23" s="26">
        <v>95.48100000000001</v>
      </c>
      <c r="F23" s="35">
        <v>0</v>
      </c>
      <c r="G23" s="21">
        <f t="shared" si="1"/>
        <v>95.48100000000001</v>
      </c>
      <c r="H23" s="9"/>
    </row>
    <row r="24" spans="1:8" ht="13.5">
      <c r="A24" s="18" t="s">
        <v>15</v>
      </c>
      <c r="B24" s="13"/>
      <c r="C24" s="13"/>
      <c r="D24" s="27"/>
      <c r="E24" s="26">
        <v>132.6125</v>
      </c>
      <c r="F24" s="35">
        <v>0</v>
      </c>
      <c r="G24" s="21">
        <f t="shared" si="1"/>
        <v>132.6125</v>
      </c>
      <c r="H24" s="9"/>
    </row>
    <row r="25" spans="1:8" ht="13.5">
      <c r="A25" s="18" t="s">
        <v>16</v>
      </c>
      <c r="B25" s="13"/>
      <c r="C25" s="13"/>
      <c r="D25" s="27"/>
      <c r="E25" s="26">
        <v>234.45890000000003</v>
      </c>
      <c r="F25" s="35">
        <v>0</v>
      </c>
      <c r="G25" s="21">
        <f t="shared" si="1"/>
        <v>234.45890000000003</v>
      </c>
      <c r="H25" s="9"/>
    </row>
    <row r="26" spans="1:8" ht="13.5">
      <c r="A26" s="18" t="s">
        <v>17</v>
      </c>
      <c r="B26" s="13"/>
      <c r="C26" s="13"/>
      <c r="D26" s="27"/>
      <c r="E26" s="26">
        <v>6632</v>
      </c>
      <c r="F26" s="35">
        <v>0</v>
      </c>
      <c r="G26" s="21">
        <f t="shared" si="1"/>
        <v>6632</v>
      </c>
      <c r="H26" s="9"/>
    </row>
    <row r="27" spans="1:9" ht="13.5">
      <c r="A27" s="18" t="s">
        <v>3</v>
      </c>
      <c r="B27" s="13"/>
      <c r="C27" s="13"/>
      <c r="D27" s="27"/>
      <c r="E27" s="26">
        <v>1754.7286</v>
      </c>
      <c r="F27" s="35">
        <v>0</v>
      </c>
      <c r="G27" s="21">
        <f t="shared" si="1"/>
        <v>1754.7286</v>
      </c>
      <c r="H27" s="9"/>
      <c r="I27" s="11" t="s">
        <v>0</v>
      </c>
    </row>
    <row r="28" spans="1:9" ht="13.5">
      <c r="A28" s="16" t="s">
        <v>18</v>
      </c>
      <c r="B28" s="17"/>
      <c r="C28" s="17"/>
      <c r="D28" s="27"/>
      <c r="E28" s="26">
        <v>1534.0614</v>
      </c>
      <c r="F28" s="36">
        <v>0</v>
      </c>
      <c r="G28" s="31">
        <f t="shared" si="1"/>
        <v>1534.0614</v>
      </c>
      <c r="H28" s="9"/>
      <c r="I28" s="9" t="s">
        <v>0</v>
      </c>
    </row>
    <row r="29" spans="1:8" ht="13.5">
      <c r="A29" s="18"/>
      <c r="B29" s="13"/>
      <c r="C29" s="13"/>
      <c r="D29" s="32"/>
      <c r="E29" s="3"/>
      <c r="F29" s="18"/>
      <c r="G29" s="14"/>
      <c r="H29" s="9"/>
    </row>
    <row r="30" spans="1:9" ht="13.5">
      <c r="A30" s="12" t="s">
        <v>33</v>
      </c>
      <c r="B30" s="13"/>
      <c r="C30" s="13"/>
      <c r="D30" s="34">
        <f>+D21</f>
        <v>15.583333333333334</v>
      </c>
      <c r="E30" s="26">
        <f>SUM(E21:E28)</f>
        <v>11719.709066666668</v>
      </c>
      <c r="F30" s="37">
        <f>SUM(F21:F28)</f>
        <v>15.583333333333334</v>
      </c>
      <c r="G30" s="21">
        <f>SUM(G21:G28)</f>
        <v>11719.709066666668</v>
      </c>
      <c r="H30" s="9" t="s">
        <v>0</v>
      </c>
      <c r="I30" s="15" t="s">
        <v>0</v>
      </c>
    </row>
    <row r="31" spans="1:7" ht="13.5">
      <c r="A31" s="16"/>
      <c r="B31" s="17"/>
      <c r="C31" s="17"/>
      <c r="D31" s="29"/>
      <c r="E31" s="17"/>
      <c r="F31" s="16"/>
      <c r="G31" s="8"/>
    </row>
    <row r="32" spans="1:7" ht="13.5">
      <c r="A32" s="13"/>
      <c r="B32" s="13"/>
      <c r="C32" s="13"/>
      <c r="D32" s="13"/>
      <c r="E32" s="13"/>
      <c r="F32" s="13"/>
      <c r="G32" s="13"/>
    </row>
    <row r="33" ht="13.5">
      <c r="G33" s="1" t="s">
        <v>0</v>
      </c>
    </row>
    <row r="34" spans="1:8" ht="13.5">
      <c r="A34" s="11" t="s">
        <v>27</v>
      </c>
      <c r="B34" s="11"/>
      <c r="C34" s="11"/>
      <c r="D34" s="11"/>
      <c r="E34" s="11"/>
      <c r="F34" s="11"/>
      <c r="G34" s="11"/>
      <c r="H34" s="11"/>
    </row>
    <row r="35" spans="1:8" ht="13.5">
      <c r="A35" s="11" t="s">
        <v>31</v>
      </c>
      <c r="B35" s="11"/>
      <c r="C35" s="11"/>
      <c r="D35" s="11"/>
      <c r="E35" s="11"/>
      <c r="F35" s="11"/>
      <c r="G35" s="11"/>
      <c r="H35" s="11"/>
    </row>
    <row r="36" spans="1:8" ht="13.5">
      <c r="A36" s="11" t="s">
        <v>0</v>
      </c>
      <c r="B36" s="11"/>
      <c r="C36" s="11"/>
      <c r="D36" s="11"/>
      <c r="E36" s="11"/>
      <c r="F36" s="11"/>
      <c r="G36" s="11"/>
      <c r="H36" s="11"/>
    </row>
  </sheetData>
  <mergeCells count="11">
    <mergeCell ref="D8:E8"/>
    <mergeCell ref="A5:G5"/>
    <mergeCell ref="A3:G3"/>
    <mergeCell ref="A4:G4"/>
    <mergeCell ref="F8:G8"/>
    <mergeCell ref="A6:G6"/>
    <mergeCell ref="A9:C9"/>
    <mergeCell ref="F9:G9"/>
    <mergeCell ref="D11:E11"/>
    <mergeCell ref="D10:E10"/>
    <mergeCell ref="D9:E9"/>
  </mergeCells>
  <printOptions horizontalCentered="1"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mjenkins</dc:creator>
  <cp:keywords/>
  <dc:description/>
  <cp:lastModifiedBy>BOP9835</cp:lastModifiedBy>
  <cp:lastPrinted>2006-05-10T16:48:07Z</cp:lastPrinted>
  <dcterms:created xsi:type="dcterms:W3CDTF">2001-06-08T14:18:25Z</dcterms:created>
  <dcterms:modified xsi:type="dcterms:W3CDTF">2007-01-23T15:56:56Z</dcterms:modified>
  <cp:category/>
  <cp:version/>
  <cp:contentType/>
  <cp:contentStatus/>
</cp:coreProperties>
</file>