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1880" windowHeight="6240" activeTab="0"/>
  </bookViews>
  <sheets>
    <sheet name="CMR" sheetId="1" r:id="rId1"/>
    <sheet name="Staff Sum." sheetId="2" r:id="rId2"/>
    <sheet name="Invoice Detail" sheetId="3" r:id="rId3"/>
  </sheets>
  <definedNames>
    <definedName name="DBDAT">#REF!</definedName>
    <definedName name="DBDATA">#REF!</definedName>
    <definedName name="_xlnm.Print_Area" localSheetId="0">'CMR'!$A$1:$Y$70</definedName>
    <definedName name="_xlnm.Print_Area" localSheetId="2">'Invoice Detail'!$A$1:$O$43</definedName>
    <definedName name="_xlnm.Print_Area" localSheetId="1">'Staff Sum.'!$A$1:$V$39</definedName>
    <definedName name="_xlnm.Print_Titles" localSheetId="0">'CMR'!$1:$2</definedName>
    <definedName name="This_Invoice" localSheetId="0">'CMR'!#REF!</definedName>
    <definedName name="This_Invoice">#REF!</definedName>
  </definedNames>
  <calcPr fullCalcOnLoad="1"/>
</workbook>
</file>

<file path=xl/sharedStrings.xml><?xml version="1.0" encoding="utf-8"?>
<sst xmlns="http://schemas.openxmlformats.org/spreadsheetml/2006/main" count="325" uniqueCount="226">
  <si>
    <t>COST MANAGEMENT REPORT</t>
  </si>
  <si>
    <t>Plan</t>
  </si>
  <si>
    <t>Accrued Costs</t>
  </si>
  <si>
    <t>Projections</t>
  </si>
  <si>
    <t>Reporting Period</t>
  </si>
  <si>
    <t>Cumulative to Date</t>
  </si>
  <si>
    <t>* Information provided by the government via contract modification</t>
  </si>
  <si>
    <t>FT</t>
  </si>
  <si>
    <t>Mgn</t>
  </si>
  <si>
    <t>Offsite</t>
  </si>
  <si>
    <t>Lemon, Jason</t>
  </si>
  <si>
    <t/>
  </si>
  <si>
    <t>PT</t>
  </si>
  <si>
    <t>XYZ Co.</t>
  </si>
  <si>
    <t>Current Period</t>
  </si>
  <si>
    <t>Staffing Report Summary</t>
  </si>
  <si>
    <t>MGN</t>
  </si>
  <si>
    <r>
      <t>4</t>
    </r>
    <r>
      <rPr>
        <sz val="10"/>
        <rFont val="Arial"/>
        <family val="0"/>
      </rPr>
      <t>Reporting Period</t>
    </r>
  </si>
  <si>
    <r>
      <t>2</t>
    </r>
    <r>
      <rPr>
        <sz val="10"/>
        <rFont val="Arial"/>
        <family val="0"/>
      </rPr>
      <t>Contract No.</t>
    </r>
  </si>
  <si>
    <r>
      <t xml:space="preserve">4 </t>
    </r>
    <r>
      <rPr>
        <sz val="10"/>
        <rFont val="Arial"/>
        <family val="2"/>
      </rPr>
      <t xml:space="preserve">Invoice No.  </t>
    </r>
  </si>
  <si>
    <r>
      <t>5</t>
    </r>
    <r>
      <rPr>
        <sz val="10"/>
        <rFont val="Arial"/>
        <family val="2"/>
      </rPr>
      <t>Invoice Date:</t>
    </r>
  </si>
  <si>
    <r>
      <t>2</t>
    </r>
    <r>
      <rPr>
        <sz val="10"/>
        <rFont val="Arial"/>
        <family val="2"/>
      </rPr>
      <t>Contract No.</t>
    </r>
  </si>
  <si>
    <r>
      <t>6</t>
    </r>
    <r>
      <rPr>
        <sz val="10"/>
        <rFont val="Arial"/>
        <family val="2"/>
      </rPr>
      <t>Billing Period:</t>
    </r>
  </si>
  <si>
    <r>
      <t>7</t>
    </r>
    <r>
      <rPr>
        <sz val="10"/>
        <rFont val="Arial"/>
        <family val="2"/>
      </rPr>
      <t>Name</t>
    </r>
  </si>
  <si>
    <t>Task Identification</t>
  </si>
  <si>
    <t>B&amp;R Number</t>
  </si>
  <si>
    <t>FY to date</t>
  </si>
  <si>
    <t>A</t>
  </si>
  <si>
    <r>
      <t>1</t>
    </r>
    <r>
      <rPr>
        <b/>
        <sz val="11"/>
        <rFont val="Arial"/>
        <family val="2"/>
      </rPr>
      <t>Title</t>
    </r>
    <r>
      <rPr>
        <sz val="11"/>
        <rFont val="Arial"/>
        <family val="2"/>
      </rPr>
      <t xml:space="preserve">      </t>
    </r>
  </si>
  <si>
    <r>
      <t>2</t>
    </r>
    <r>
      <rPr>
        <b/>
        <sz val="11"/>
        <rFont val="Arial"/>
        <family val="2"/>
      </rPr>
      <t>Reporting Period</t>
    </r>
  </si>
  <si>
    <r>
      <t>3</t>
    </r>
    <r>
      <rPr>
        <b/>
        <sz val="11"/>
        <rFont val="Arial"/>
        <family val="2"/>
      </rPr>
      <t xml:space="preserve"> Identification Number</t>
    </r>
    <r>
      <rPr>
        <sz val="11"/>
        <rFont val="Arial"/>
        <family val="2"/>
      </rPr>
      <t xml:space="preserve">:                         </t>
    </r>
    <r>
      <rPr>
        <b/>
        <sz val="11"/>
        <rFont val="Arial"/>
        <family val="2"/>
      </rPr>
      <t>Modification #</t>
    </r>
    <r>
      <rPr>
        <sz val="11"/>
        <rFont val="Arial"/>
        <family val="2"/>
      </rPr>
      <t xml:space="preserve">:  </t>
    </r>
  </si>
  <si>
    <r>
      <t>5</t>
    </r>
    <r>
      <rPr>
        <b/>
        <sz val="11"/>
        <rFont val="Arial"/>
        <family val="2"/>
      </rPr>
      <t>Cost Plan Date</t>
    </r>
  </si>
  <si>
    <r>
      <t>6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Contract Start Date</t>
    </r>
    <r>
      <rPr>
        <sz val="11"/>
        <rFont val="Arial"/>
        <family val="2"/>
      </rPr>
      <t xml:space="preserve">: </t>
    </r>
  </si>
  <si>
    <r>
      <t>7</t>
    </r>
    <r>
      <rPr>
        <b/>
        <sz val="11"/>
        <rFont val="Arial"/>
        <family val="2"/>
      </rPr>
      <t>Contract Completion Date</t>
    </r>
    <r>
      <rPr>
        <sz val="11"/>
        <rFont val="Arial"/>
        <family val="2"/>
      </rPr>
      <t>:</t>
    </r>
  </si>
  <si>
    <t>OFFICE OF LEGACY MANAGEMENT</t>
  </si>
  <si>
    <r>
      <t>3</t>
    </r>
    <r>
      <rPr>
        <sz val="10"/>
        <rFont val="Arial"/>
        <family val="0"/>
      </rPr>
      <t>To:  U.S. DOE - LEGACY MANAGEMENT</t>
    </r>
  </si>
  <si>
    <r>
      <t>3</t>
    </r>
    <r>
      <rPr>
        <sz val="10"/>
        <rFont val="Arial"/>
        <family val="2"/>
      </rPr>
      <t>To:  U.S. DOE - LM</t>
    </r>
  </si>
  <si>
    <t xml:space="preserve">GJ </t>
  </si>
  <si>
    <t xml:space="preserve">Goal 2 </t>
  </si>
  <si>
    <t xml:space="preserve">Goal 4 </t>
  </si>
  <si>
    <t>00060.111.01.01.001</t>
  </si>
  <si>
    <t>00060.111.01.01.006</t>
  </si>
  <si>
    <t>00060.111.01.01.002</t>
  </si>
  <si>
    <t>00060.111.01.01.003</t>
  </si>
  <si>
    <t>00060.111.01.01.004</t>
  </si>
  <si>
    <t>00060.111.01.01.005</t>
  </si>
  <si>
    <t>00060.112.01.01.001</t>
  </si>
  <si>
    <t>00060.112.01.01.002</t>
  </si>
  <si>
    <t>00060.112.01.01.003</t>
  </si>
  <si>
    <t>00060.112.01.01.004</t>
  </si>
  <si>
    <t>00060.112.01.01.005</t>
  </si>
  <si>
    <t>00060.112.01.01.006</t>
  </si>
  <si>
    <t>00060.113.01.01.001</t>
  </si>
  <si>
    <t>00060.113.01.01.002</t>
  </si>
  <si>
    <t>00060.113.01.01.003</t>
  </si>
  <si>
    <t>00060.113.01.01.004</t>
  </si>
  <si>
    <t>00060.113.01.01.005</t>
  </si>
  <si>
    <t>00060.113.01.01.006</t>
  </si>
  <si>
    <t>00060.114.01.01.001</t>
  </si>
  <si>
    <t>00060.114.01.01.002</t>
  </si>
  <si>
    <t>00060.114.01.01.003</t>
  </si>
  <si>
    <t>00060.114.01.01.004</t>
  </si>
  <si>
    <t>00060.114.01.01.005</t>
  </si>
  <si>
    <t>00060.115.01.01.001</t>
  </si>
  <si>
    <t>00060.115.01.01.002</t>
  </si>
  <si>
    <t>00060.115.01.01.003</t>
  </si>
  <si>
    <t>00060.115.01.01.004</t>
  </si>
  <si>
    <t>00060.115.01.01.005</t>
  </si>
  <si>
    <t>00060.115.01.01.006</t>
  </si>
  <si>
    <t>00060.116.01.01.001</t>
  </si>
  <si>
    <t>00060.116.01.01.002</t>
  </si>
  <si>
    <t>00060.116.01.01.003</t>
  </si>
  <si>
    <t>00060.116.01.01.004</t>
  </si>
  <si>
    <t>00060.116.01.01.005</t>
  </si>
  <si>
    <t>00060.116.01.01.006</t>
  </si>
  <si>
    <t xml:space="preserve">Fund </t>
  </si>
  <si>
    <t xml:space="preserve">Project </t>
  </si>
  <si>
    <t>Object Class</t>
  </si>
  <si>
    <t xml:space="preserve">Approp. Year </t>
  </si>
  <si>
    <t xml:space="preserve">Goal </t>
  </si>
  <si>
    <t>Goal 1</t>
  </si>
  <si>
    <t>Goal 3</t>
  </si>
  <si>
    <t>WFO</t>
  </si>
  <si>
    <t xml:space="preserve">TOTAL </t>
  </si>
  <si>
    <t>DC</t>
  </si>
  <si>
    <t xml:space="preserve">   DC</t>
  </si>
  <si>
    <t>GJ</t>
  </si>
  <si>
    <t xml:space="preserve">Offsite </t>
  </si>
  <si>
    <t xml:space="preserve">Total </t>
  </si>
  <si>
    <t>Sub-contractors</t>
  </si>
  <si>
    <t>ABC Corp</t>
  </si>
  <si>
    <t>Location</t>
  </si>
  <si>
    <r>
      <t xml:space="preserve">19 </t>
    </r>
    <r>
      <rPr>
        <sz val="10"/>
        <rFont val="Arial"/>
        <family val="2"/>
      </rPr>
      <t xml:space="preserve">Task 2/Subtask 00060.112.01.01.006 Administrative  </t>
    </r>
  </si>
  <si>
    <t>Approp. Year</t>
  </si>
  <si>
    <t>Alottee</t>
  </si>
  <si>
    <t>Program</t>
  </si>
  <si>
    <t xml:space="preserve">Object Class </t>
  </si>
  <si>
    <t xml:space="preserve">Other </t>
  </si>
  <si>
    <t>Task 1 Subtotal</t>
  </si>
  <si>
    <t>Task 2 Subtotal</t>
  </si>
  <si>
    <t>Task 3  Subtotal</t>
  </si>
  <si>
    <t>Task 4 Subtotal</t>
  </si>
  <si>
    <t xml:space="preserve">Task 5 Subtotal </t>
  </si>
  <si>
    <t xml:space="preserve">        POB 880 M/S K09</t>
  </si>
  <si>
    <t xml:space="preserve">        Morgantown, WV 26507-0880</t>
  </si>
  <si>
    <t>00000000</t>
  </si>
  <si>
    <t>B</t>
  </si>
  <si>
    <t>C</t>
  </si>
  <si>
    <t>E</t>
  </si>
  <si>
    <t>Obligations</t>
  </si>
  <si>
    <r>
      <t>10</t>
    </r>
    <r>
      <rPr>
        <sz val="11"/>
        <rFont val="Arial"/>
        <family val="2"/>
      </rPr>
      <t>Rev</t>
    </r>
  </si>
  <si>
    <t>Program Number</t>
  </si>
  <si>
    <r>
      <t>11</t>
    </r>
    <r>
      <rPr>
        <b/>
        <sz val="11"/>
        <rFont val="Arial"/>
        <family val="2"/>
      </rPr>
      <t>Funding Information / AFF String</t>
    </r>
  </si>
  <si>
    <r>
      <t>12</t>
    </r>
    <r>
      <rPr>
        <sz val="11"/>
        <rFont val="Arial"/>
        <family val="2"/>
      </rPr>
      <t>Current FY Obligations</t>
    </r>
  </si>
  <si>
    <r>
      <t>13</t>
    </r>
    <r>
      <rPr>
        <sz val="11"/>
        <rFont val="Arial"/>
        <family val="2"/>
      </rPr>
      <t>Total Obligations</t>
    </r>
  </si>
  <si>
    <r>
      <t>14</t>
    </r>
    <r>
      <rPr>
        <sz val="11"/>
        <rFont val="Arial"/>
        <family val="2"/>
      </rPr>
      <t>Approved FY Cost Plan</t>
    </r>
  </si>
  <si>
    <r>
      <t>15</t>
    </r>
    <r>
      <rPr>
        <sz val="11"/>
        <rFont val="Arial"/>
        <family val="2"/>
      </rPr>
      <t>Total Plan Value</t>
    </r>
  </si>
  <si>
    <r>
      <t>16</t>
    </r>
    <r>
      <rPr>
        <sz val="11"/>
        <rFont val="Arial"/>
        <family val="2"/>
      </rPr>
      <t>Actual</t>
    </r>
  </si>
  <si>
    <r>
      <t>17</t>
    </r>
    <r>
      <rPr>
        <sz val="11"/>
        <rFont val="Arial"/>
        <family val="2"/>
      </rPr>
      <t>Plan</t>
    </r>
  </si>
  <si>
    <r>
      <t>18</t>
    </r>
    <r>
      <rPr>
        <sz val="11"/>
        <rFont val="Arial"/>
        <family val="2"/>
      </rPr>
      <t>Actual</t>
    </r>
  </si>
  <si>
    <r>
      <t>19</t>
    </r>
    <r>
      <rPr>
        <sz val="11"/>
        <rFont val="Arial"/>
        <family val="2"/>
      </rPr>
      <t>FY Bal of Plan</t>
    </r>
  </si>
  <si>
    <r>
      <t>20</t>
    </r>
    <r>
      <rPr>
        <sz val="11"/>
        <rFont val="Arial"/>
        <family val="2"/>
      </rPr>
      <t>Actual</t>
    </r>
  </si>
  <si>
    <r>
      <t>21</t>
    </r>
    <r>
      <rPr>
        <sz val="11"/>
        <rFont val="Arial"/>
        <family val="2"/>
      </rPr>
      <t>Plan</t>
    </r>
  </si>
  <si>
    <r>
      <t>22</t>
    </r>
    <r>
      <rPr>
        <sz val="11"/>
        <rFont val="Arial"/>
        <family val="2"/>
      </rPr>
      <t>Next Period Commitments</t>
    </r>
  </si>
  <si>
    <t>Open Commitments</t>
  </si>
  <si>
    <t>Next Month Plan</t>
  </si>
  <si>
    <r>
      <t>23</t>
    </r>
    <r>
      <rPr>
        <sz val="11"/>
        <rFont val="Arial"/>
        <family val="2"/>
      </rPr>
      <t>FY Total Cost</t>
    </r>
  </si>
  <si>
    <r>
      <t>24</t>
    </r>
    <r>
      <rPr>
        <sz val="11"/>
        <rFont val="Arial"/>
        <family val="2"/>
      </rPr>
      <t>Funds Expiration</t>
    </r>
  </si>
  <si>
    <r>
      <t>25</t>
    </r>
    <r>
      <rPr>
        <sz val="11"/>
        <rFont val="Arial"/>
        <family val="2"/>
      </rPr>
      <t>Notes</t>
    </r>
  </si>
  <si>
    <r>
      <t>28</t>
    </r>
    <r>
      <rPr>
        <sz val="11"/>
        <rFont val="Arial"/>
        <family val="2"/>
      </rPr>
      <t>Total</t>
    </r>
  </si>
  <si>
    <r>
      <t xml:space="preserve">29 </t>
    </r>
    <r>
      <rPr>
        <sz val="11"/>
        <rFont val="Arial"/>
        <family val="2"/>
      </rPr>
      <t>Figures Expressed In:  Whole Dollars</t>
    </r>
  </si>
  <si>
    <r>
      <t xml:space="preserve"> 6</t>
    </r>
    <r>
      <rPr>
        <b/>
        <sz val="10"/>
        <rFont val="Arial"/>
        <family val="2"/>
      </rPr>
      <t xml:space="preserve">Task 1 </t>
    </r>
  </si>
  <si>
    <r>
      <t>6</t>
    </r>
    <r>
      <rPr>
        <b/>
        <sz val="10"/>
        <rFont val="Arial"/>
        <family val="2"/>
      </rPr>
      <t xml:space="preserve">Task 2 </t>
    </r>
  </si>
  <si>
    <r>
      <t>6</t>
    </r>
    <r>
      <rPr>
        <b/>
        <sz val="10"/>
        <rFont val="Arial"/>
        <family val="2"/>
      </rPr>
      <t>Task 3</t>
    </r>
  </si>
  <si>
    <r>
      <t>6</t>
    </r>
    <r>
      <rPr>
        <b/>
        <sz val="10"/>
        <rFont val="Arial"/>
        <family val="2"/>
      </rPr>
      <t>Task 4</t>
    </r>
  </si>
  <si>
    <r>
      <t>6</t>
    </r>
    <r>
      <rPr>
        <b/>
        <sz val="10"/>
        <rFont val="Arial"/>
        <family val="2"/>
      </rPr>
      <t>Task 5</t>
    </r>
  </si>
  <si>
    <r>
      <t>6</t>
    </r>
    <r>
      <rPr>
        <b/>
        <sz val="10"/>
        <rFont val="Arial"/>
        <family val="2"/>
      </rPr>
      <t>Task 6</t>
    </r>
  </si>
  <si>
    <r>
      <t>6</t>
    </r>
    <r>
      <rPr>
        <b/>
        <sz val="10"/>
        <rFont val="Arial"/>
        <family val="2"/>
      </rPr>
      <t>Task 7</t>
    </r>
  </si>
  <si>
    <r>
      <t>6</t>
    </r>
    <r>
      <rPr>
        <b/>
        <sz val="10"/>
        <rFont val="Arial"/>
        <family val="2"/>
      </rPr>
      <t xml:space="preserve">Task 8 </t>
    </r>
  </si>
  <si>
    <r>
      <t>7</t>
    </r>
    <r>
      <rPr>
        <b/>
        <sz val="10"/>
        <rFont val="Arial"/>
        <family val="2"/>
      </rPr>
      <t>Total FTEs</t>
    </r>
  </si>
  <si>
    <r>
      <t>8</t>
    </r>
    <r>
      <rPr>
        <b/>
        <sz val="10"/>
        <rFont val="Arial"/>
        <family val="2"/>
      </rPr>
      <t>Grand Total FTE's</t>
    </r>
  </si>
  <si>
    <r>
      <t>5</t>
    </r>
    <r>
      <rPr>
        <sz val="10"/>
        <rFont val="Arial"/>
        <family val="2"/>
      </rPr>
      <t xml:space="preserve">Contract Title:  </t>
    </r>
  </si>
  <si>
    <r>
      <t xml:space="preserve"> 9</t>
    </r>
    <r>
      <rPr>
        <b/>
        <sz val="10"/>
        <rFont val="Arial"/>
        <family val="2"/>
      </rPr>
      <t xml:space="preserve">Task 1 </t>
    </r>
  </si>
  <si>
    <r>
      <t>9</t>
    </r>
    <r>
      <rPr>
        <b/>
        <sz val="10"/>
        <rFont val="Arial"/>
        <family val="2"/>
      </rPr>
      <t xml:space="preserve">Task 2 </t>
    </r>
  </si>
  <si>
    <r>
      <t>9</t>
    </r>
    <r>
      <rPr>
        <b/>
        <sz val="10"/>
        <rFont val="Arial"/>
        <family val="2"/>
      </rPr>
      <t>Task 3</t>
    </r>
  </si>
  <si>
    <r>
      <t>9</t>
    </r>
    <r>
      <rPr>
        <b/>
        <sz val="10"/>
        <rFont val="Arial"/>
        <family val="2"/>
      </rPr>
      <t>Task 4</t>
    </r>
  </si>
  <si>
    <r>
      <t>9</t>
    </r>
    <r>
      <rPr>
        <b/>
        <sz val="10"/>
        <rFont val="Arial"/>
        <family val="2"/>
      </rPr>
      <t>Task 5</t>
    </r>
  </si>
  <si>
    <r>
      <t>9</t>
    </r>
    <r>
      <rPr>
        <b/>
        <sz val="10"/>
        <rFont val="Arial"/>
        <family val="2"/>
      </rPr>
      <t>Task 6</t>
    </r>
  </si>
  <si>
    <r>
      <t>9</t>
    </r>
    <r>
      <rPr>
        <b/>
        <sz val="10"/>
        <rFont val="Arial"/>
        <family val="2"/>
      </rPr>
      <t>Task 7</t>
    </r>
  </si>
  <si>
    <r>
      <t>9</t>
    </r>
    <r>
      <rPr>
        <b/>
        <sz val="10"/>
        <rFont val="Arial"/>
        <family val="2"/>
      </rPr>
      <t xml:space="preserve">Task 8 </t>
    </r>
  </si>
  <si>
    <r>
      <t>10</t>
    </r>
    <r>
      <rPr>
        <b/>
        <sz val="10"/>
        <rFont val="Arial"/>
        <family val="2"/>
      </rPr>
      <t>Total FTEs</t>
    </r>
  </si>
  <si>
    <r>
      <t>11</t>
    </r>
    <r>
      <rPr>
        <b/>
        <sz val="10"/>
        <rFont val="Arial"/>
        <family val="2"/>
      </rPr>
      <t>Grand Total FTE's</t>
    </r>
  </si>
  <si>
    <t>Total Headcount</t>
  </si>
  <si>
    <r>
      <t>12</t>
    </r>
    <r>
      <rPr>
        <b/>
        <sz val="10"/>
        <rFont val="Arial"/>
        <family val="2"/>
      </rPr>
      <t xml:space="preserve"> Headcount </t>
    </r>
  </si>
  <si>
    <t>*FTE information may be requested at the subtask level</t>
  </si>
  <si>
    <t xml:space="preserve">FTE Staffing Summary - By Task* and Goal </t>
  </si>
  <si>
    <t xml:space="preserve">FTE Staffing Summary - By Task* and Location </t>
  </si>
  <si>
    <t xml:space="preserve">Program Mgt Support Specialist </t>
  </si>
  <si>
    <t xml:space="preserve">Secretary 1 </t>
  </si>
  <si>
    <t>Word Processing Operator 1</t>
  </si>
  <si>
    <t xml:space="preserve">Word Processing Operator 1 </t>
  </si>
  <si>
    <t xml:space="preserve">Clerk 1 </t>
  </si>
  <si>
    <r>
      <t>20</t>
    </r>
    <r>
      <rPr>
        <sz val="8"/>
        <rFont val="Arial"/>
        <family val="2"/>
      </rPr>
      <t>TOTAL TASK:</t>
    </r>
  </si>
  <si>
    <r>
      <t>21</t>
    </r>
    <r>
      <rPr>
        <sz val="8"/>
        <rFont val="Arial"/>
        <family val="2"/>
      </rPr>
      <t>(Planned/Actual Labor hours - Current 720/704)</t>
    </r>
  </si>
  <si>
    <r>
      <t>22</t>
    </r>
    <r>
      <rPr>
        <sz val="8"/>
        <rFont val="Arial"/>
        <family val="2"/>
      </rPr>
      <t>(Planned/Actual Labor hours - Cumulative 1440/1416 )</t>
    </r>
  </si>
  <si>
    <r>
      <t>23</t>
    </r>
    <r>
      <rPr>
        <sz val="8"/>
        <rFont val="Arial"/>
        <family val="2"/>
      </rPr>
      <t>Other Direct Costs (ODCs)</t>
    </r>
  </si>
  <si>
    <r>
      <t>24</t>
    </r>
    <r>
      <rPr>
        <sz val="8"/>
        <rFont val="Arial"/>
        <family val="2"/>
      </rPr>
      <t>Description</t>
    </r>
  </si>
  <si>
    <r>
      <t>25</t>
    </r>
    <r>
      <rPr>
        <sz val="8"/>
        <rFont val="Arial"/>
        <family val="2"/>
      </rPr>
      <t>Materials/Services</t>
    </r>
  </si>
  <si>
    <r>
      <t>26</t>
    </r>
    <r>
      <rPr>
        <sz val="8"/>
        <rFont val="Arial"/>
        <family val="2"/>
      </rPr>
      <t>Travel</t>
    </r>
  </si>
  <si>
    <r>
      <t>27</t>
    </r>
    <r>
      <rPr>
        <sz val="8"/>
        <rFont val="Arial"/>
        <family val="2"/>
      </rPr>
      <t>Training</t>
    </r>
  </si>
  <si>
    <t xml:space="preserve">Reporting Entity </t>
  </si>
  <si>
    <t>Staffing Data</t>
  </si>
  <si>
    <t>ABC Corp                                                                              123 Easy Street, Anywhere, ST</t>
  </si>
  <si>
    <t xml:space="preserve">Invoice Detail Report </t>
  </si>
  <si>
    <r>
      <t>8</t>
    </r>
    <r>
      <rPr>
        <sz val="11"/>
        <rFont val="Arial"/>
        <family val="2"/>
      </rPr>
      <t>Task  / Subtask Name</t>
    </r>
  </si>
  <si>
    <r>
      <t>9</t>
    </r>
    <r>
      <rPr>
        <sz val="11"/>
        <rFont val="Arial"/>
        <family val="2"/>
      </rPr>
      <t>Subtask Number</t>
    </r>
  </si>
  <si>
    <t>Stone, Tom</t>
  </si>
  <si>
    <t>Doe, Sharon</t>
  </si>
  <si>
    <t>Smith, Greg</t>
  </si>
  <si>
    <t>Given, Karen</t>
  </si>
  <si>
    <r>
      <t>8</t>
    </r>
    <r>
      <rPr>
        <sz val="9"/>
        <rFont val="Arial"/>
        <family val="2"/>
      </rPr>
      <t>Labor Category or Description</t>
    </r>
  </si>
  <si>
    <r>
      <t>9</t>
    </r>
    <r>
      <rPr>
        <sz val="9"/>
        <rFont val="Arial"/>
        <family val="2"/>
      </rPr>
      <t>Status</t>
    </r>
  </si>
  <si>
    <r>
      <t>10</t>
    </r>
    <r>
      <rPr>
        <sz val="9"/>
        <rFont val="Arial"/>
        <family val="2"/>
      </rPr>
      <t>Employer</t>
    </r>
  </si>
  <si>
    <r>
      <t>11</t>
    </r>
    <r>
      <rPr>
        <sz val="9"/>
        <rFont val="Arial"/>
        <family val="2"/>
      </rPr>
      <t>Current Rate</t>
    </r>
  </si>
  <si>
    <r>
      <t>12</t>
    </r>
    <r>
      <rPr>
        <sz val="9"/>
        <rFont val="Arial"/>
        <family val="2"/>
      </rPr>
      <t>Hours Worked of Available 160</t>
    </r>
  </si>
  <si>
    <r>
      <t>13</t>
    </r>
    <r>
      <rPr>
        <sz val="9"/>
        <rFont val="Arial"/>
        <family val="2"/>
      </rPr>
      <t>Total Cost Current Period</t>
    </r>
  </si>
  <si>
    <r>
      <t>14</t>
    </r>
    <r>
      <rPr>
        <sz val="9"/>
        <rFont val="Arial"/>
        <family val="2"/>
      </rPr>
      <t>Total FTE Labor Hours</t>
    </r>
  </si>
  <si>
    <r>
      <t>15</t>
    </r>
    <r>
      <rPr>
        <sz val="9"/>
        <rFont val="Arial"/>
        <family val="2"/>
      </rPr>
      <t xml:space="preserve"> Labor by Site</t>
    </r>
  </si>
  <si>
    <r>
      <t>16</t>
    </r>
    <r>
      <rPr>
        <sz val="9"/>
        <rFont val="Arial"/>
        <family val="2"/>
      </rPr>
      <t>Hours</t>
    </r>
  </si>
  <si>
    <r>
      <t>17</t>
    </r>
    <r>
      <rPr>
        <sz val="9"/>
        <rFont val="Arial"/>
        <family val="2"/>
      </rPr>
      <t>Prev Costs</t>
    </r>
  </si>
  <si>
    <r>
      <t>18</t>
    </r>
    <r>
      <rPr>
        <sz val="9"/>
        <rFont val="Arial"/>
        <family val="2"/>
      </rPr>
      <t>Current Cost</t>
    </r>
  </si>
  <si>
    <r>
      <t>28</t>
    </r>
    <r>
      <rPr>
        <sz val="8"/>
        <rFont val="Arial"/>
        <family val="2"/>
      </rPr>
      <t xml:space="preserve">Equipment </t>
    </r>
  </si>
  <si>
    <r>
      <t>30</t>
    </r>
    <r>
      <rPr>
        <b/>
        <sz val="8"/>
        <rFont val="Arial"/>
        <family val="2"/>
      </rPr>
      <t>Total ODCs</t>
    </r>
  </si>
  <si>
    <r>
      <t>29</t>
    </r>
    <r>
      <rPr>
        <sz val="8"/>
        <rFont val="Arial"/>
        <family val="2"/>
      </rPr>
      <t xml:space="preserve">Other </t>
    </r>
  </si>
  <si>
    <t xml:space="preserve">Task 1 </t>
  </si>
  <si>
    <t xml:space="preserve">Subtask A </t>
  </si>
  <si>
    <t xml:space="preserve">Subtask B </t>
  </si>
  <si>
    <t xml:space="preserve">Subtask C </t>
  </si>
  <si>
    <t xml:space="preserve">Subtask D </t>
  </si>
  <si>
    <t xml:space="preserve">Subtask E </t>
  </si>
  <si>
    <t xml:space="preserve">Subtask F </t>
  </si>
  <si>
    <t>Task 2</t>
  </si>
  <si>
    <t xml:space="preserve">Task 3 </t>
  </si>
  <si>
    <t xml:space="preserve">Task 4 </t>
  </si>
  <si>
    <t xml:space="preserve">Task 5 </t>
  </si>
  <si>
    <t xml:space="preserve">Task 6 </t>
  </si>
  <si>
    <t>Subtask 6 Subtotal</t>
  </si>
  <si>
    <r>
      <t>30</t>
    </r>
    <r>
      <rPr>
        <sz val="11"/>
        <rFont val="Arial"/>
        <family val="2"/>
      </rPr>
      <t>Signature of Contractor's  Project Manager and Date`</t>
    </r>
  </si>
  <si>
    <r>
      <t>4</t>
    </r>
    <r>
      <rPr>
        <b/>
        <sz val="11"/>
        <rFont val="Arial"/>
        <family val="2"/>
      </rPr>
      <t>Contractor Name and Address</t>
    </r>
  </si>
  <si>
    <t>WFO or Project No</t>
  </si>
  <si>
    <t>00456</t>
  </si>
  <si>
    <r>
      <t>6</t>
    </r>
    <r>
      <rPr>
        <b/>
        <sz val="10"/>
        <rFont val="Arial"/>
        <family val="2"/>
      </rPr>
      <t xml:space="preserve">Task 9  </t>
    </r>
  </si>
  <si>
    <t>`</t>
  </si>
  <si>
    <r>
      <t>1</t>
    </r>
    <r>
      <rPr>
        <sz val="10"/>
        <rFont val="Arial"/>
        <family val="2"/>
      </rPr>
      <t xml:space="preserve"> Contractor N</t>
    </r>
    <r>
      <rPr>
        <sz val="10"/>
        <rFont val="Arial"/>
        <family val="0"/>
      </rPr>
      <t>ame and Address</t>
    </r>
  </si>
  <si>
    <r>
      <t>33</t>
    </r>
    <r>
      <rPr>
        <sz val="11"/>
        <rFont val="Arial"/>
        <family val="2"/>
      </rPr>
      <t>Signature of Contractor's Authorized Financial Representative and Date</t>
    </r>
  </si>
  <si>
    <r>
      <t xml:space="preserve">31 </t>
    </r>
    <r>
      <rPr>
        <sz val="8"/>
        <rFont val="Arial"/>
        <family val="2"/>
      </rPr>
      <t>Base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Fee</t>
    </r>
  </si>
  <si>
    <r>
      <t>32</t>
    </r>
    <r>
      <rPr>
        <b/>
        <sz val="8"/>
        <rFont val="Arial"/>
        <family val="2"/>
      </rPr>
      <t>Total Cost &amp; Base Fee</t>
    </r>
  </si>
  <si>
    <r>
      <t>33</t>
    </r>
    <r>
      <rPr>
        <sz val="8"/>
        <rFont val="Arial"/>
        <family val="2"/>
      </rPr>
      <t xml:space="preserve">Award Fee </t>
    </r>
  </si>
  <si>
    <r>
      <t>34</t>
    </r>
    <r>
      <rPr>
        <b/>
        <sz val="8"/>
        <rFont val="Arial"/>
        <family val="2"/>
      </rPr>
      <t xml:space="preserve">Grand Total </t>
    </r>
  </si>
  <si>
    <r>
      <t>35</t>
    </r>
    <r>
      <rPr>
        <b/>
        <sz val="10"/>
        <rFont val="Arial"/>
        <family val="2"/>
      </rPr>
      <t xml:space="preserve"> Breakout of Invoice by Funding Source </t>
    </r>
  </si>
  <si>
    <r>
      <t>36</t>
    </r>
    <r>
      <rPr>
        <sz val="10"/>
        <rFont val="Arial"/>
        <family val="2"/>
      </rPr>
      <t xml:space="preserve">Funding Information / AFF String </t>
    </r>
  </si>
  <si>
    <r>
      <t>37</t>
    </r>
    <r>
      <rPr>
        <b/>
        <sz val="8"/>
        <rFont val="Arial"/>
        <family val="2"/>
      </rPr>
      <t xml:space="preserve">Amount Available </t>
    </r>
  </si>
  <si>
    <r>
      <t>38</t>
    </r>
    <r>
      <rPr>
        <b/>
        <sz val="8"/>
        <rFont val="Arial"/>
        <family val="2"/>
      </rPr>
      <t>Amount Due this Payment</t>
    </r>
  </si>
  <si>
    <r>
      <t>39</t>
    </r>
    <r>
      <rPr>
        <b/>
        <sz val="8"/>
        <rFont val="Arial"/>
        <family val="2"/>
      </rPr>
      <t xml:space="preserve"> Amount Remaining</t>
    </r>
  </si>
  <si>
    <r>
      <t>40</t>
    </r>
    <r>
      <rPr>
        <b/>
        <sz val="10"/>
        <rFont val="Arial"/>
        <family val="2"/>
      </rPr>
      <t>Total</t>
    </r>
  </si>
  <si>
    <r>
      <t>1</t>
    </r>
    <r>
      <rPr>
        <sz val="10"/>
        <rFont val="Arial"/>
        <family val="2"/>
      </rPr>
      <t xml:space="preserve"> Contractor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Name and Address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</si>
</sst>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mmmm\ d\,\ yyyy"/>
    <numFmt numFmtId="169" formatCode="mm/dd/yy"/>
    <numFmt numFmtId="170" formatCode=";;;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mmmm\-yy"/>
    <numFmt numFmtId="174" formatCode="_(* #,##0.00000_);_(* \(#,##0.00000\);_(* &quot;-&quot;??_);_(@_)"/>
    <numFmt numFmtId="175" formatCode="0.0"/>
    <numFmt numFmtId="176" formatCode="00000"/>
    <numFmt numFmtId="177" formatCode="dd\-mmm\-yy"/>
    <numFmt numFmtId="178" formatCode="0.00_);\(0.00\)"/>
    <numFmt numFmtId="179" formatCode="#,##0.000_);\(#,##0.000\)"/>
    <numFmt numFmtId="180" formatCode="_(* #,##0.0000_);_(* \(#,##0.0000\);_(* &quot;-&quot;????_);_(@_)"/>
    <numFmt numFmtId="181" formatCode="_(* #,##0.000000_);_(* \(#,##0.000000\);_(* &quot;-&quot;??????_);_(@_)"/>
    <numFmt numFmtId="182" formatCode="mm/dd/yy;@"/>
    <numFmt numFmtId="183" formatCode="0.000"/>
    <numFmt numFmtId="184" formatCode="0.0000"/>
    <numFmt numFmtId="185" formatCode="0.000000"/>
    <numFmt numFmtId="186" formatCode="0.0000000"/>
    <numFmt numFmtId="187" formatCode="0.00000000"/>
    <numFmt numFmtId="188" formatCode="0.00000"/>
    <numFmt numFmtId="189" formatCode="#,##0.0"/>
    <numFmt numFmtId="190" formatCode="#,##0.00000"/>
    <numFmt numFmtId="191" formatCode="#,##0.000"/>
    <numFmt numFmtId="192" formatCode="#,##0.0000"/>
    <numFmt numFmtId="193" formatCode="_(* #,##0.00000_);_(* \(#,##0.00000\);_(* &quot;-&quot;?????_);_(@_)"/>
    <numFmt numFmtId="194" formatCode="0.0000000000"/>
    <numFmt numFmtId="195" formatCode="0.000000000"/>
    <numFmt numFmtId="196" formatCode="_(* #,##0.000_);_(* \(#,##0.000\);_(* &quot;-&quot;???_);_(@_)"/>
    <numFmt numFmtId="197" formatCode="#,##0.0_);[Red]\(#,##0.0\)"/>
    <numFmt numFmtId="198" formatCode="#,##0.000_);[Red]\(#,##0.000\)"/>
    <numFmt numFmtId="199" formatCode="#,##0.0000_);[Red]\(#,##0.0000\)"/>
    <numFmt numFmtId="200" formatCode="0_);[Red]\(0\)"/>
    <numFmt numFmtId="201" formatCode="0_);\(0\)"/>
    <numFmt numFmtId="202" formatCode="&quot;$&quot;#,##0.00"/>
    <numFmt numFmtId="203" formatCode="&quot;$&quot;#,##0"/>
    <numFmt numFmtId="204" formatCode="#,##0.000000000_);[Red]\(#,##0.000000000\)"/>
    <numFmt numFmtId="205" formatCode="0.000_)"/>
    <numFmt numFmtId="206" formatCode="0.00_)"/>
    <numFmt numFmtId="207" formatCode="_(* #,##0.0_);_(* \(#,##0.0\);_(* &quot;-&quot;?_);_(@_)"/>
    <numFmt numFmtId="208" formatCode="[$-409]dddd\,\ mmmm\ dd\,\ yyyy"/>
    <numFmt numFmtId="209" formatCode="#,##0.00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\-yyyy"/>
    <numFmt numFmtId="215" formatCode="[$-409]d\-mmm\-yy;@"/>
    <numFmt numFmtId="216" formatCode="mm/dd/yy_)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0"/>
    </font>
    <font>
      <u val="single"/>
      <sz val="10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trike/>
      <vertAlign val="superscript"/>
      <sz val="11"/>
      <name val="Arial"/>
      <family val="2"/>
    </font>
    <font>
      <sz val="11"/>
      <color indexed="22"/>
      <name val="Arial"/>
      <family val="2"/>
    </font>
    <font>
      <b/>
      <vertAlign val="superscript"/>
      <sz val="10"/>
      <name val="Arial"/>
      <family val="2"/>
    </font>
    <font>
      <vertAlign val="superscript"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medium"/>
      <bottom style="medium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5" fontId="8" fillId="0" borderId="0">
      <alignment/>
      <protection/>
    </xf>
    <xf numFmtId="205" fontId="8" fillId="0" borderId="0">
      <alignment/>
      <protection/>
    </xf>
    <xf numFmtId="205" fontId="8" fillId="0" borderId="0">
      <alignment/>
      <protection/>
    </xf>
    <xf numFmtId="205" fontId="8" fillId="0" borderId="0">
      <alignment/>
      <protection/>
    </xf>
    <xf numFmtId="205" fontId="8" fillId="0" borderId="0">
      <alignment/>
      <protection/>
    </xf>
    <xf numFmtId="205" fontId="8" fillId="0" borderId="0">
      <alignment/>
      <protection/>
    </xf>
    <xf numFmtId="205" fontId="8" fillId="0" borderId="0">
      <alignment/>
      <protection/>
    </xf>
    <xf numFmtId="205" fontId="8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6" fontId="9" fillId="0" borderId="0">
      <alignment/>
      <protection/>
    </xf>
    <xf numFmtId="9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 horizontal="center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9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10" fillId="0" borderId="1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>
      <alignment/>
    </xf>
    <xf numFmtId="0" fontId="10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/>
    </xf>
    <xf numFmtId="43" fontId="11" fillId="0" borderId="0" xfId="15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15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1" fillId="0" borderId="0" xfId="15" applyNumberFormat="1" applyFont="1" applyFill="1" applyAlignment="1">
      <alignment/>
    </xf>
    <xf numFmtId="182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" fontId="11" fillId="0" borderId="0" xfId="0" applyNumberFormat="1" applyFont="1" applyAlignment="1">
      <alignment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" fontId="11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4" fontId="11" fillId="0" borderId="4" xfId="0" applyNumberFormat="1" applyFont="1" applyFill="1" applyBorder="1" applyAlignment="1">
      <alignment wrapText="1"/>
    </xf>
    <xf numFmtId="182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/>
    </xf>
    <xf numFmtId="3" fontId="11" fillId="0" borderId="1" xfId="15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/>
    </xf>
    <xf numFmtId="0" fontId="11" fillId="0" borderId="3" xfId="0" applyFont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182" fontId="11" fillId="0" borderId="1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vertical="center"/>
    </xf>
    <xf numFmtId="3" fontId="10" fillId="0" borderId="1" xfId="15" applyNumberFormat="1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1" fontId="11" fillId="2" borderId="1" xfId="0" applyNumberFormat="1" applyFont="1" applyFill="1" applyBorder="1" applyAlignment="1">
      <alignment/>
    </xf>
    <xf numFmtId="0" fontId="14" fillId="2" borderId="4" xfId="0" applyFont="1" applyFill="1" applyBorder="1" applyAlignment="1">
      <alignment/>
    </xf>
    <xf numFmtId="3" fontId="11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6" xfId="0" applyFont="1" applyBorder="1" applyAlignment="1">
      <alignment horizontal="left"/>
    </xf>
    <xf numFmtId="3" fontId="11" fillId="0" borderId="7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 wrapText="1"/>
    </xf>
    <xf numFmtId="0" fontId="0" fillId="3" borderId="0" xfId="0" applyFont="1" applyFill="1" applyAlignment="1">
      <alignment/>
    </xf>
    <xf numFmtId="4" fontId="0" fillId="3" borderId="0" xfId="0" applyNumberFormat="1" applyFont="1" applyFill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8" xfId="0" applyFont="1" applyBorder="1" applyAlignment="1">
      <alignment horizontal="centerContinuous"/>
    </xf>
    <xf numFmtId="0" fontId="11" fillId="0" borderId="1" xfId="0" applyFont="1" applyFill="1" applyBorder="1" applyAlignment="1" quotePrefix="1">
      <alignment horizontal="left" vertical="center"/>
    </xf>
    <xf numFmtId="0" fontId="11" fillId="0" borderId="1" xfId="0" applyFont="1" applyFill="1" applyBorder="1" applyAlignment="1" quotePrefix="1">
      <alignment vertical="center"/>
    </xf>
    <xf numFmtId="3" fontId="10" fillId="0" borderId="1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2" fontId="6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2" fontId="6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2" fontId="4" fillId="0" borderId="23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4" fillId="0" borderId="26" xfId="0" applyFont="1" applyFill="1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2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left"/>
    </xf>
    <xf numFmtId="39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6" fillId="0" borderId="1" xfId="0" applyFont="1" applyBorder="1" applyAlignment="1">
      <alignment/>
    </xf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" fontId="18" fillId="0" borderId="1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3" fontId="18" fillId="0" borderId="1" xfId="0" applyNumberFormat="1" applyFont="1" applyBorder="1" applyAlignment="1">
      <alignment horizontal="center"/>
    </xf>
    <xf numFmtId="43" fontId="18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3" fontId="18" fillId="0" borderId="1" xfId="0" applyNumberFormat="1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3" xfId="0" applyBorder="1" applyAlignment="1">
      <alignment horizontal="left"/>
    </xf>
    <xf numFmtId="4" fontId="0" fillId="0" borderId="34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 horizontal="centerContinuous"/>
    </xf>
    <xf numFmtId="4" fontId="0" fillId="0" borderId="19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3" fillId="0" borderId="24" xfId="0" applyFont="1" applyBorder="1" applyAlignment="1">
      <alignment/>
    </xf>
    <xf numFmtId="4" fontId="3" fillId="0" borderId="19" xfId="0" applyNumberFormat="1" applyFont="1" applyBorder="1" applyAlignment="1">
      <alignment/>
    </xf>
    <xf numFmtId="0" fontId="25" fillId="0" borderId="24" xfId="0" applyFont="1" applyBorder="1" applyAlignment="1">
      <alignment/>
    </xf>
    <xf numFmtId="4" fontId="3" fillId="0" borderId="19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5" fillId="0" borderId="24" xfId="0" applyFont="1" applyBorder="1" applyAlignment="1">
      <alignment wrapText="1"/>
    </xf>
    <xf numFmtId="0" fontId="24" fillId="0" borderId="24" xfId="0" applyFont="1" applyBorder="1" applyAlignment="1">
      <alignment/>
    </xf>
    <xf numFmtId="4" fontId="18" fillId="0" borderId="19" xfId="0" applyNumberFormat="1" applyFont="1" applyBorder="1" applyAlignment="1">
      <alignment/>
    </xf>
    <xf numFmtId="43" fontId="18" fillId="0" borderId="19" xfId="0" applyNumberFormat="1" applyFont="1" applyBorder="1" applyAlignment="1">
      <alignment horizontal="center"/>
    </xf>
    <xf numFmtId="0" fontId="0" fillId="3" borderId="0" xfId="0" applyFont="1" applyFill="1" applyBorder="1" applyAlignment="1">
      <alignment/>
    </xf>
    <xf numFmtId="4" fontId="0" fillId="3" borderId="16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 horizontal="center" vertical="center" wrapText="1"/>
    </xf>
    <xf numFmtId="0" fontId="0" fillId="3" borderId="16" xfId="0" applyFont="1" applyFill="1" applyBorder="1" applyAlignment="1">
      <alignment/>
    </xf>
    <xf numFmtId="3" fontId="0" fillId="0" borderId="24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2" fontId="18" fillId="0" borderId="1" xfId="0" applyNumberFormat="1" applyFont="1" applyBorder="1" applyAlignment="1">
      <alignment horizontal="right"/>
    </xf>
    <xf numFmtId="43" fontId="3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wrapText="1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1" fillId="0" borderId="1" xfId="15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15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19" fillId="5" borderId="39" xfId="0" applyFont="1" applyFill="1" applyBorder="1" applyAlignment="1">
      <alignment horizontal="center" vertical="center" wrapText="1"/>
    </xf>
    <xf numFmtId="0" fontId="19" fillId="5" borderId="40" xfId="0" applyFont="1" applyFill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1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0" fontId="12" fillId="0" borderId="9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37" xfId="0" applyBorder="1" applyAlignment="1">
      <alignment/>
    </xf>
    <xf numFmtId="0" fontId="0" fillId="0" borderId="1" xfId="0" applyBorder="1" applyAlignment="1">
      <alignment horizontal="center"/>
    </xf>
    <xf numFmtId="0" fontId="15" fillId="6" borderId="18" xfId="0" applyFont="1" applyFill="1" applyBorder="1" applyAlignment="1">
      <alignment horizontal="left"/>
    </xf>
    <xf numFmtId="0" fontId="4" fillId="6" borderId="8" xfId="0" applyFont="1" applyFill="1" applyBorder="1" applyAlignment="1">
      <alignment/>
    </xf>
    <xf numFmtId="0" fontId="4" fillId="6" borderId="37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15" fillId="0" borderId="4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0" fontId="15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68" fontId="5" fillId="0" borderId="15" xfId="0" applyNumberFormat="1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4" fillId="7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4" borderId="22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15" fillId="0" borderId="61" xfId="0" applyFont="1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0" fillId="0" borderId="0" xfId="0" applyBorder="1" applyAlignment="1">
      <alignment/>
    </xf>
    <xf numFmtId="0" fontId="20" fillId="5" borderId="63" xfId="0" applyFont="1" applyFill="1" applyBorder="1" applyAlignment="1">
      <alignment horizontal="center"/>
    </xf>
    <xf numFmtId="0" fontId="20" fillId="5" borderId="64" xfId="0" applyFont="1" applyFill="1" applyBorder="1" applyAlignment="1">
      <alignment horizontal="center"/>
    </xf>
    <xf numFmtId="0" fontId="20" fillId="5" borderId="65" xfId="0" applyFont="1" applyFill="1" applyBorder="1" applyAlignment="1">
      <alignment horizontal="center"/>
    </xf>
    <xf numFmtId="0" fontId="20" fillId="5" borderId="29" xfId="0" applyFont="1" applyFill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66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6" borderId="1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15" fillId="0" borderId="67" xfId="0" applyFont="1" applyBorder="1" applyAlignment="1">
      <alignment horizontal="right" vertical="center" wrapText="1"/>
    </xf>
    <xf numFmtId="0" fontId="4" fillId="0" borderId="68" xfId="0" applyFont="1" applyBorder="1" applyAlignment="1">
      <alignment horizontal="right" wrapText="1"/>
    </xf>
    <xf numFmtId="0" fontId="4" fillId="0" borderId="69" xfId="0" applyFont="1" applyBorder="1" applyAlignment="1">
      <alignment horizontal="right" wrapText="1"/>
    </xf>
    <xf numFmtId="0" fontId="30" fillId="0" borderId="12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0" fontId="31" fillId="0" borderId="36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2" fontId="30" fillId="0" borderId="12" xfId="0" applyNumberFormat="1" applyFont="1" applyBorder="1" applyAlignment="1">
      <alignment horizontal="center" wrapText="1"/>
    </xf>
    <xf numFmtId="0" fontId="30" fillId="0" borderId="12" xfId="0" applyFont="1" applyBorder="1" applyAlignment="1">
      <alignment wrapText="1"/>
    </xf>
    <xf numFmtId="0" fontId="31" fillId="0" borderId="36" xfId="0" applyFont="1" applyBorder="1" applyAlignment="1">
      <alignment/>
    </xf>
    <xf numFmtId="0" fontId="31" fillId="0" borderId="7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54" xfId="0" applyBorder="1" applyAlignment="1">
      <alignment/>
    </xf>
    <xf numFmtId="0" fontId="28" fillId="0" borderId="48" xfId="0" applyFont="1" applyFill="1" applyBorder="1" applyAlignment="1">
      <alignment horizontal="center" wrapText="1"/>
    </xf>
    <xf numFmtId="0" fontId="29" fillId="0" borderId="48" xfId="0" applyFont="1" applyFill="1" applyBorder="1" applyAlignment="1">
      <alignment wrapText="1"/>
    </xf>
    <xf numFmtId="0" fontId="3" fillId="0" borderId="48" xfId="0" applyFont="1" applyFill="1" applyBorder="1" applyAlignment="1">
      <alignment horizontal="center" wrapText="1"/>
    </xf>
    <xf numFmtId="0" fontId="0" fillId="0" borderId="48" xfId="0" applyBorder="1" applyAlignment="1">
      <alignment wrapText="1"/>
    </xf>
    <xf numFmtId="0" fontId="24" fillId="0" borderId="1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3" borderId="27" xfId="0" applyFont="1" applyFill="1" applyBorder="1" applyAlignment="1">
      <alignment horizontal="center" wrapText="1"/>
    </xf>
    <xf numFmtId="0" fontId="0" fillId="3" borderId="28" xfId="0" applyFill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2" fontId="0" fillId="0" borderId="8" xfId="0" applyNumberFormat="1" applyFont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8" xfId="0" applyFont="1" applyFill="1" applyBorder="1" applyAlignment="1">
      <alignment/>
    </xf>
    <xf numFmtId="0" fontId="21" fillId="4" borderId="34" xfId="0" applyFont="1" applyFill="1" applyBorder="1" applyAlignment="1">
      <alignment/>
    </xf>
    <xf numFmtId="0" fontId="0" fillId="0" borderId="70" xfId="0" applyFill="1" applyBorder="1" applyAlignment="1">
      <alignment/>
    </xf>
    <xf numFmtId="0" fontId="2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30" fillId="0" borderId="21" xfId="0" applyNumberFormat="1" applyFont="1" applyBorder="1" applyAlignment="1">
      <alignment horizontal="center" wrapText="1"/>
    </xf>
    <xf numFmtId="0" fontId="31" fillId="0" borderId="62" xfId="0" applyFont="1" applyBorder="1" applyAlignment="1">
      <alignment horizontal="center"/>
    </xf>
    <xf numFmtId="0" fontId="31" fillId="0" borderId="71" xfId="0" applyFont="1" applyBorder="1" applyAlignment="1">
      <alignment horizontal="center"/>
    </xf>
    <xf numFmtId="0" fontId="30" fillId="0" borderId="7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17" fillId="5" borderId="77" xfId="0" applyFont="1" applyFill="1" applyBorder="1" applyAlignment="1">
      <alignment horizontal="center"/>
    </xf>
    <xf numFmtId="0" fontId="17" fillId="5" borderId="78" xfId="0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15" fillId="4" borderId="80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4" fontId="0" fillId="3" borderId="19" xfId="0" applyNumberFormat="1" applyFont="1" applyFill="1" applyBorder="1" applyAlignment="1">
      <alignment/>
    </xf>
    <xf numFmtId="0" fontId="24" fillId="3" borderId="18" xfId="0" applyFont="1" applyFill="1" applyBorder="1" applyAlignment="1">
      <alignment/>
    </xf>
    <xf numFmtId="4" fontId="0" fillId="3" borderId="34" xfId="0" applyNumberFormat="1" applyFont="1" applyFill="1" applyBorder="1" applyAlignment="1">
      <alignment/>
    </xf>
  </cellXfs>
  <cellStyles count="17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urrency" xfId="25"/>
    <cellStyle name="Currency [0]" xfId="26"/>
    <cellStyle name="Followed Hyperlink" xfId="27"/>
    <cellStyle name="Hyperlink" xfId="28"/>
    <cellStyle name="Normal - Style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N68"/>
  <sheetViews>
    <sheetView showGridLines="0" tabSelected="1" workbookViewId="0" topLeftCell="F45">
      <selection activeCell="Y64" sqref="Y64"/>
    </sheetView>
  </sheetViews>
  <sheetFormatPr defaultColWidth="9.140625" defaultRowHeight="12.75"/>
  <cols>
    <col min="1" max="1" width="33.140625" style="37" customWidth="1"/>
    <col min="2" max="2" width="21.8515625" style="37" customWidth="1"/>
    <col min="3" max="3" width="6.00390625" style="49" customWidth="1"/>
    <col min="4" max="6" width="9.7109375" style="37" customWidth="1"/>
    <col min="7" max="7" width="11.57421875" style="53" customWidth="1"/>
    <col min="8" max="8" width="12.421875" style="53" customWidth="1"/>
    <col min="9" max="9" width="9.140625" style="53" customWidth="1"/>
    <col min="10" max="10" width="8.57421875" style="57" customWidth="1"/>
    <col min="11" max="11" width="11.7109375" style="50" customWidth="1"/>
    <col min="12" max="12" width="12.140625" style="50" customWidth="1"/>
    <col min="13" max="13" width="15.00390625" style="50" customWidth="1"/>
    <col min="14" max="14" width="12.28125" style="50" customWidth="1"/>
    <col min="15" max="15" width="11.00390625" style="50" customWidth="1"/>
    <col min="16" max="16" width="11.7109375" style="50" customWidth="1"/>
    <col min="17" max="17" width="12.140625" style="51" customWidth="1"/>
    <col min="18" max="18" width="13.28125" style="51" customWidth="1"/>
    <col min="19" max="19" width="10.7109375" style="50" customWidth="1"/>
    <col min="20" max="20" width="10.421875" style="50" customWidth="1"/>
    <col min="21" max="21" width="14.140625" style="50" customWidth="1"/>
    <col min="22" max="22" width="11.00390625" style="50" customWidth="1"/>
    <col min="23" max="23" width="11.7109375" style="50" customWidth="1"/>
    <col min="24" max="24" width="13.7109375" style="52" customWidth="1"/>
    <col min="25" max="25" width="32.00390625" style="36" customWidth="1"/>
    <col min="26" max="66" width="10.421875" style="42" customWidth="1"/>
    <col min="67" max="16384" width="10.421875" style="35" customWidth="1"/>
  </cols>
  <sheetData>
    <row r="1" spans="1:25" s="34" customFormat="1" ht="32.25" customHeight="1">
      <c r="A1" s="262" t="s">
        <v>34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4"/>
    </row>
    <row r="2" spans="1:25" s="34" customFormat="1" ht="15.75" thickBot="1">
      <c r="A2" s="265" t="s">
        <v>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7"/>
    </row>
    <row r="3" spans="1:66" ht="17.25">
      <c r="A3" s="98" t="s">
        <v>28</v>
      </c>
      <c r="B3" s="273"/>
      <c r="C3" s="274"/>
      <c r="D3" s="274"/>
      <c r="E3" s="274"/>
      <c r="F3" s="274"/>
      <c r="G3" s="274"/>
      <c r="H3" s="274"/>
      <c r="I3" s="274"/>
      <c r="J3" s="275"/>
      <c r="K3" s="99"/>
      <c r="L3" s="100" t="s">
        <v>29</v>
      </c>
      <c r="M3" s="112"/>
      <c r="N3" s="276"/>
      <c r="O3" s="276"/>
      <c r="P3" s="276"/>
      <c r="Q3" s="277"/>
      <c r="R3" s="259" t="s">
        <v>30</v>
      </c>
      <c r="S3" s="260"/>
      <c r="T3" s="260"/>
      <c r="U3" s="260"/>
      <c r="V3" s="260"/>
      <c r="W3" s="260"/>
      <c r="X3" s="260"/>
      <c r="Y3" s="261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</row>
    <row r="4" spans="1:66" ht="17.25">
      <c r="A4" s="68" t="s">
        <v>208</v>
      </c>
      <c r="B4" s="280"/>
      <c r="C4" s="281"/>
      <c r="D4" s="281"/>
      <c r="E4" s="281"/>
      <c r="F4" s="281"/>
      <c r="G4" s="281"/>
      <c r="H4" s="281"/>
      <c r="I4" s="281"/>
      <c r="J4" s="282"/>
      <c r="K4" s="69"/>
      <c r="L4" s="70" t="s">
        <v>31</v>
      </c>
      <c r="M4" s="113"/>
      <c r="N4" s="278"/>
      <c r="O4" s="278"/>
      <c r="P4" s="278"/>
      <c r="Q4" s="279"/>
      <c r="R4" s="268" t="s">
        <v>32</v>
      </c>
      <c r="S4" s="269"/>
      <c r="T4" s="269"/>
      <c r="U4" s="269"/>
      <c r="V4" s="270" t="s">
        <v>33</v>
      </c>
      <c r="W4" s="271"/>
      <c r="X4" s="271"/>
      <c r="Y4" s="272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</row>
    <row r="5" spans="1:66" s="37" customFormat="1" ht="28.5" customHeight="1">
      <c r="A5" s="231" t="s">
        <v>24</v>
      </c>
      <c r="B5" s="232"/>
      <c r="C5" s="232"/>
      <c r="D5" s="237" t="s">
        <v>112</v>
      </c>
      <c r="E5" s="238"/>
      <c r="F5" s="238"/>
      <c r="G5" s="238"/>
      <c r="H5" s="238"/>
      <c r="I5" s="238"/>
      <c r="J5" s="239"/>
      <c r="K5" s="247" t="s">
        <v>109</v>
      </c>
      <c r="L5" s="248"/>
      <c r="M5" s="244" t="s">
        <v>1</v>
      </c>
      <c r="N5" s="244"/>
      <c r="O5" s="245" t="s">
        <v>2</v>
      </c>
      <c r="P5" s="245"/>
      <c r="Q5" s="245"/>
      <c r="R5" s="245"/>
      <c r="S5" s="245"/>
      <c r="T5" s="245"/>
      <c r="U5" s="246" t="s">
        <v>3</v>
      </c>
      <c r="V5" s="246"/>
      <c r="W5" s="246"/>
      <c r="X5" s="246"/>
      <c r="Y5" s="71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</row>
    <row r="6" spans="1:66" s="37" customFormat="1" ht="30.75" customHeight="1">
      <c r="A6" s="254" t="s">
        <v>174</v>
      </c>
      <c r="B6" s="258" t="s">
        <v>175</v>
      </c>
      <c r="C6" s="257" t="s">
        <v>110</v>
      </c>
      <c r="D6" s="235" t="s">
        <v>111</v>
      </c>
      <c r="E6" s="233" t="s">
        <v>75</v>
      </c>
      <c r="F6" s="233" t="s">
        <v>78</v>
      </c>
      <c r="G6" s="235" t="s">
        <v>170</v>
      </c>
      <c r="H6" s="235" t="s">
        <v>76</v>
      </c>
      <c r="I6" s="235" t="s">
        <v>209</v>
      </c>
      <c r="J6" s="240" t="s">
        <v>77</v>
      </c>
      <c r="K6" s="243" t="s">
        <v>113</v>
      </c>
      <c r="L6" s="243" t="s">
        <v>114</v>
      </c>
      <c r="M6" s="243" t="s">
        <v>115</v>
      </c>
      <c r="N6" s="243" t="s">
        <v>116</v>
      </c>
      <c r="O6" s="228" t="s">
        <v>4</v>
      </c>
      <c r="P6" s="228"/>
      <c r="Q6" s="228" t="s">
        <v>26</v>
      </c>
      <c r="R6" s="228"/>
      <c r="S6" s="228" t="s">
        <v>5</v>
      </c>
      <c r="T6" s="228"/>
      <c r="U6" s="241" t="s">
        <v>123</v>
      </c>
      <c r="V6" s="242"/>
      <c r="W6" s="249" t="s">
        <v>126</v>
      </c>
      <c r="X6" s="230" t="s">
        <v>127</v>
      </c>
      <c r="Y6" s="71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</row>
    <row r="7" spans="1:66" s="37" customFormat="1" ht="13.5" customHeight="1">
      <c r="A7" s="255"/>
      <c r="B7" s="250"/>
      <c r="C7" s="235"/>
      <c r="D7" s="256" t="s">
        <v>25</v>
      </c>
      <c r="E7" s="234"/>
      <c r="F7" s="234"/>
      <c r="G7" s="236"/>
      <c r="H7" s="236"/>
      <c r="I7" s="235"/>
      <c r="J7" s="236"/>
      <c r="K7" s="229"/>
      <c r="L7" s="229"/>
      <c r="M7" s="229"/>
      <c r="N7" s="229"/>
      <c r="O7" s="241" t="s">
        <v>117</v>
      </c>
      <c r="P7" s="241" t="s">
        <v>118</v>
      </c>
      <c r="Q7" s="241" t="s">
        <v>119</v>
      </c>
      <c r="R7" s="243" t="s">
        <v>120</v>
      </c>
      <c r="S7" s="241" t="s">
        <v>121</v>
      </c>
      <c r="T7" s="241" t="s">
        <v>122</v>
      </c>
      <c r="U7" s="229" t="s">
        <v>124</v>
      </c>
      <c r="V7" s="229" t="s">
        <v>125</v>
      </c>
      <c r="W7" s="250"/>
      <c r="X7" s="226"/>
      <c r="Y7" s="223" t="s">
        <v>128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</row>
    <row r="8" spans="1:66" s="37" customFormat="1" ht="14.25" customHeight="1">
      <c r="A8" s="255"/>
      <c r="B8" s="250"/>
      <c r="C8" s="235"/>
      <c r="D8" s="256"/>
      <c r="E8" s="234"/>
      <c r="F8" s="234"/>
      <c r="G8" s="236"/>
      <c r="H8" s="236"/>
      <c r="I8" s="235"/>
      <c r="J8" s="236"/>
      <c r="K8" s="229"/>
      <c r="L8" s="229"/>
      <c r="M8" s="229"/>
      <c r="N8" s="229"/>
      <c r="O8" s="241"/>
      <c r="P8" s="241"/>
      <c r="Q8" s="241"/>
      <c r="R8" s="243"/>
      <c r="S8" s="241"/>
      <c r="T8" s="241"/>
      <c r="U8" s="243"/>
      <c r="V8" s="243"/>
      <c r="W8" s="250"/>
      <c r="X8" s="226"/>
      <c r="Y8" s="224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</row>
    <row r="9" spans="1:66" s="37" customFormat="1" ht="20.25" customHeight="1">
      <c r="A9" s="255"/>
      <c r="B9" s="251"/>
      <c r="C9" s="235"/>
      <c r="D9" s="256"/>
      <c r="E9" s="234"/>
      <c r="F9" s="234"/>
      <c r="G9" s="236"/>
      <c r="H9" s="236"/>
      <c r="I9" s="235"/>
      <c r="J9" s="236"/>
      <c r="K9" s="229"/>
      <c r="L9" s="229"/>
      <c r="M9" s="229"/>
      <c r="N9" s="229"/>
      <c r="O9" s="241"/>
      <c r="P9" s="241"/>
      <c r="Q9" s="241"/>
      <c r="R9" s="243"/>
      <c r="S9" s="241"/>
      <c r="T9" s="241"/>
      <c r="U9" s="243"/>
      <c r="V9" s="243"/>
      <c r="W9" s="251"/>
      <c r="X9" s="227"/>
      <c r="Y9" s="224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</row>
    <row r="10" spans="1:25" ht="15">
      <c r="A10" s="73" t="s">
        <v>194</v>
      </c>
      <c r="B10" s="55"/>
      <c r="C10" s="40"/>
      <c r="D10" s="56"/>
      <c r="E10" s="56"/>
      <c r="F10" s="56"/>
      <c r="G10" s="56"/>
      <c r="H10" s="56"/>
      <c r="I10" s="60"/>
      <c r="J10" s="74"/>
      <c r="K10" s="41"/>
      <c r="L10" s="41"/>
      <c r="M10" s="41"/>
      <c r="N10" s="41"/>
      <c r="O10" s="75"/>
      <c r="P10" s="41"/>
      <c r="Q10" s="75"/>
      <c r="R10" s="75"/>
      <c r="S10" s="75"/>
      <c r="T10" s="41"/>
      <c r="U10" s="41"/>
      <c r="V10" s="41"/>
      <c r="W10" s="41"/>
      <c r="X10" s="72"/>
      <c r="Y10" s="76"/>
    </row>
    <row r="11" spans="1:25" ht="15">
      <c r="A11" s="77" t="s">
        <v>195</v>
      </c>
      <c r="B11" s="55" t="s">
        <v>40</v>
      </c>
      <c r="C11" s="40" t="s">
        <v>27</v>
      </c>
      <c r="D11" s="78">
        <v>1234567</v>
      </c>
      <c r="E11" s="109" t="s">
        <v>210</v>
      </c>
      <c r="F11" s="78">
        <v>2007</v>
      </c>
      <c r="G11" s="56">
        <v>200123</v>
      </c>
      <c r="H11" s="110" t="s">
        <v>105</v>
      </c>
      <c r="I11" s="60">
        <v>2800160</v>
      </c>
      <c r="J11" s="74">
        <v>25100</v>
      </c>
      <c r="K11" s="41">
        <v>25000</v>
      </c>
      <c r="L11" s="41">
        <v>300000</v>
      </c>
      <c r="M11" s="41">
        <v>150000</v>
      </c>
      <c r="N11" s="41">
        <v>500000</v>
      </c>
      <c r="O11" s="75">
        <v>15000</v>
      </c>
      <c r="P11" s="41">
        <v>20000</v>
      </c>
      <c r="Q11" s="75">
        <v>75000</v>
      </c>
      <c r="R11" s="75">
        <v>75000</v>
      </c>
      <c r="S11" s="75">
        <v>250000</v>
      </c>
      <c r="T11" s="41">
        <v>500000</v>
      </c>
      <c r="U11" s="41">
        <v>10000</v>
      </c>
      <c r="V11" s="41">
        <v>15000</v>
      </c>
      <c r="W11" s="41">
        <v>150000</v>
      </c>
      <c r="X11" s="79">
        <v>39250</v>
      </c>
      <c r="Y11" s="80"/>
    </row>
    <row r="12" spans="1:25" ht="15">
      <c r="A12" s="77" t="s">
        <v>196</v>
      </c>
      <c r="B12" s="55" t="s">
        <v>42</v>
      </c>
      <c r="C12" s="40" t="s">
        <v>106</v>
      </c>
      <c r="D12" s="78">
        <v>1234567</v>
      </c>
      <c r="E12" s="109" t="s">
        <v>210</v>
      </c>
      <c r="F12" s="78">
        <v>2007</v>
      </c>
      <c r="G12" s="56">
        <v>200123</v>
      </c>
      <c r="H12" s="110" t="s">
        <v>105</v>
      </c>
      <c r="I12" s="60">
        <v>2800160</v>
      </c>
      <c r="J12" s="74">
        <v>25100</v>
      </c>
      <c r="K12" s="41">
        <v>25000</v>
      </c>
      <c r="L12" s="41">
        <v>300000</v>
      </c>
      <c r="M12" s="41">
        <v>150000</v>
      </c>
      <c r="N12" s="41">
        <v>500000</v>
      </c>
      <c r="O12" s="75">
        <v>15000</v>
      </c>
      <c r="P12" s="41">
        <v>20000</v>
      </c>
      <c r="Q12" s="75">
        <v>75000</v>
      </c>
      <c r="R12" s="75">
        <v>75000</v>
      </c>
      <c r="S12" s="75">
        <v>250000</v>
      </c>
      <c r="T12" s="41">
        <v>500000</v>
      </c>
      <c r="U12" s="41">
        <v>10000</v>
      </c>
      <c r="V12" s="41">
        <v>15000</v>
      </c>
      <c r="W12" s="41">
        <v>150000</v>
      </c>
      <c r="X12" s="79">
        <v>39538</v>
      </c>
      <c r="Y12" s="80"/>
    </row>
    <row r="13" spans="1:25" ht="15">
      <c r="A13" s="77" t="s">
        <v>197</v>
      </c>
      <c r="B13" s="55" t="s">
        <v>43</v>
      </c>
      <c r="C13" s="40" t="s">
        <v>107</v>
      </c>
      <c r="D13" s="78">
        <v>1234567</v>
      </c>
      <c r="E13" s="109" t="s">
        <v>210</v>
      </c>
      <c r="F13" s="78">
        <v>2007</v>
      </c>
      <c r="G13" s="56">
        <v>200123</v>
      </c>
      <c r="H13" s="110" t="s">
        <v>105</v>
      </c>
      <c r="I13" s="60">
        <v>2800160</v>
      </c>
      <c r="J13" s="74">
        <v>25100</v>
      </c>
      <c r="K13" s="41">
        <v>25000</v>
      </c>
      <c r="L13" s="41">
        <v>300000</v>
      </c>
      <c r="M13" s="41">
        <v>150000</v>
      </c>
      <c r="N13" s="41">
        <v>500000</v>
      </c>
      <c r="O13" s="75">
        <v>15000</v>
      </c>
      <c r="P13" s="41">
        <v>20000</v>
      </c>
      <c r="Q13" s="75">
        <v>75000</v>
      </c>
      <c r="R13" s="75">
        <v>75000</v>
      </c>
      <c r="S13" s="75">
        <v>250000</v>
      </c>
      <c r="T13" s="41">
        <v>500000</v>
      </c>
      <c r="U13" s="41">
        <v>10000</v>
      </c>
      <c r="V13" s="41">
        <v>15000</v>
      </c>
      <c r="W13" s="41">
        <v>150000</v>
      </c>
      <c r="X13" s="79">
        <v>38887</v>
      </c>
      <c r="Y13" s="80"/>
    </row>
    <row r="14" spans="1:25" ht="15">
      <c r="A14" s="77" t="s">
        <v>198</v>
      </c>
      <c r="B14" s="55" t="s">
        <v>44</v>
      </c>
      <c r="C14" s="40" t="s">
        <v>27</v>
      </c>
      <c r="D14" s="78">
        <v>1234567</v>
      </c>
      <c r="E14" s="109" t="s">
        <v>210</v>
      </c>
      <c r="F14" s="78">
        <v>2007</v>
      </c>
      <c r="G14" s="56">
        <v>200123</v>
      </c>
      <c r="H14" s="110" t="s">
        <v>105</v>
      </c>
      <c r="I14" s="60">
        <v>2800160</v>
      </c>
      <c r="J14" s="74">
        <v>25100</v>
      </c>
      <c r="K14" s="41">
        <v>25000</v>
      </c>
      <c r="L14" s="41">
        <v>300000</v>
      </c>
      <c r="M14" s="41">
        <v>150000</v>
      </c>
      <c r="N14" s="41">
        <v>500000</v>
      </c>
      <c r="O14" s="75">
        <v>15000</v>
      </c>
      <c r="P14" s="41">
        <v>20000</v>
      </c>
      <c r="Q14" s="75">
        <v>75000</v>
      </c>
      <c r="R14" s="75">
        <v>75000</v>
      </c>
      <c r="S14" s="75">
        <v>250000</v>
      </c>
      <c r="T14" s="41">
        <v>500000</v>
      </c>
      <c r="U14" s="41">
        <v>10000</v>
      </c>
      <c r="V14" s="41">
        <v>15000</v>
      </c>
      <c r="W14" s="41">
        <v>150000</v>
      </c>
      <c r="X14" s="79">
        <v>39141</v>
      </c>
      <c r="Y14" s="80"/>
    </row>
    <row r="15" spans="1:25" ht="15">
      <c r="A15" s="77" t="s">
        <v>199</v>
      </c>
      <c r="B15" s="55" t="s">
        <v>45</v>
      </c>
      <c r="C15" s="40" t="s">
        <v>108</v>
      </c>
      <c r="D15" s="78">
        <v>1234567</v>
      </c>
      <c r="E15" s="109" t="s">
        <v>210</v>
      </c>
      <c r="F15" s="78">
        <v>2007</v>
      </c>
      <c r="G15" s="56">
        <v>200123</v>
      </c>
      <c r="H15" s="110" t="s">
        <v>105</v>
      </c>
      <c r="I15" s="60">
        <v>2800160</v>
      </c>
      <c r="J15" s="74">
        <v>25100</v>
      </c>
      <c r="K15" s="41">
        <v>25000</v>
      </c>
      <c r="L15" s="41">
        <v>300000</v>
      </c>
      <c r="M15" s="41">
        <v>150000</v>
      </c>
      <c r="N15" s="41">
        <v>500000</v>
      </c>
      <c r="O15" s="75">
        <v>15000</v>
      </c>
      <c r="P15" s="41">
        <v>20000</v>
      </c>
      <c r="Q15" s="75">
        <v>75000</v>
      </c>
      <c r="R15" s="75">
        <v>75000</v>
      </c>
      <c r="S15" s="75">
        <v>250000</v>
      </c>
      <c r="T15" s="41">
        <v>500000</v>
      </c>
      <c r="U15" s="41">
        <v>10000</v>
      </c>
      <c r="V15" s="41">
        <v>15000</v>
      </c>
      <c r="W15" s="41">
        <v>150000</v>
      </c>
      <c r="X15" s="79">
        <v>38889</v>
      </c>
      <c r="Y15" s="80"/>
    </row>
    <row r="16" spans="1:25" ht="15">
      <c r="A16" s="77" t="s">
        <v>200</v>
      </c>
      <c r="B16" s="55" t="s">
        <v>41</v>
      </c>
      <c r="C16" s="40" t="s">
        <v>27</v>
      </c>
      <c r="D16" s="78">
        <v>1234567</v>
      </c>
      <c r="E16" s="109" t="s">
        <v>210</v>
      </c>
      <c r="F16" s="78">
        <v>2007</v>
      </c>
      <c r="G16" s="56">
        <v>200123</v>
      </c>
      <c r="H16" s="110" t="s">
        <v>105</v>
      </c>
      <c r="I16" s="60">
        <v>2800160</v>
      </c>
      <c r="J16" s="74">
        <v>25100</v>
      </c>
      <c r="K16" s="41">
        <v>25000</v>
      </c>
      <c r="L16" s="41">
        <v>300000</v>
      </c>
      <c r="M16" s="41">
        <v>150000</v>
      </c>
      <c r="N16" s="41">
        <v>500000</v>
      </c>
      <c r="O16" s="75">
        <v>15000</v>
      </c>
      <c r="P16" s="41">
        <v>20000</v>
      </c>
      <c r="Q16" s="75">
        <v>75000</v>
      </c>
      <c r="R16" s="75">
        <v>75000</v>
      </c>
      <c r="S16" s="75">
        <v>250000</v>
      </c>
      <c r="T16" s="41">
        <v>500000</v>
      </c>
      <c r="U16" s="41">
        <v>10000</v>
      </c>
      <c r="V16" s="41">
        <v>15000</v>
      </c>
      <c r="W16" s="41">
        <v>150000</v>
      </c>
      <c r="X16" s="79">
        <v>38890</v>
      </c>
      <c r="Y16" s="80"/>
    </row>
    <row r="17" spans="1:66" s="34" customFormat="1" ht="15">
      <c r="A17" s="81" t="s">
        <v>98</v>
      </c>
      <c r="B17" s="82"/>
      <c r="C17" s="40"/>
      <c r="D17" s="82"/>
      <c r="E17" s="82"/>
      <c r="F17" s="82"/>
      <c r="G17" s="55"/>
      <c r="H17" s="55"/>
      <c r="I17" s="40" t="s">
        <v>11</v>
      </c>
      <c r="J17" s="83" t="s">
        <v>11</v>
      </c>
      <c r="K17" s="38">
        <f aca="true" t="shared" si="0" ref="K17:P17">SUM(K11:K16)</f>
        <v>150000</v>
      </c>
      <c r="L17" s="38">
        <f t="shared" si="0"/>
        <v>1800000</v>
      </c>
      <c r="M17" s="38">
        <f t="shared" si="0"/>
        <v>900000</v>
      </c>
      <c r="N17" s="38">
        <f t="shared" si="0"/>
        <v>3000000</v>
      </c>
      <c r="O17" s="84">
        <f t="shared" si="0"/>
        <v>90000</v>
      </c>
      <c r="P17" s="38">
        <f t="shared" si="0"/>
        <v>120000</v>
      </c>
      <c r="Q17" s="38">
        <f aca="true" t="shared" si="1" ref="Q17:W17">SUM(Q11:Q16)</f>
        <v>450000</v>
      </c>
      <c r="R17" s="38">
        <f t="shared" si="1"/>
        <v>450000</v>
      </c>
      <c r="S17" s="38">
        <f t="shared" si="1"/>
        <v>1500000</v>
      </c>
      <c r="T17" s="38">
        <f t="shared" si="1"/>
        <v>3000000</v>
      </c>
      <c r="U17" s="38">
        <f t="shared" si="1"/>
        <v>60000</v>
      </c>
      <c r="V17" s="38">
        <f t="shared" si="1"/>
        <v>90000</v>
      </c>
      <c r="W17" s="38">
        <f t="shared" si="1"/>
        <v>900000</v>
      </c>
      <c r="X17" s="72"/>
      <c r="Y17" s="85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</row>
    <row r="18" spans="1:66" s="34" customFormat="1" ht="15">
      <c r="A18" s="86"/>
      <c r="B18" s="82"/>
      <c r="C18" s="40"/>
      <c r="D18" s="82"/>
      <c r="E18" s="82"/>
      <c r="F18" s="82"/>
      <c r="G18" s="55"/>
      <c r="H18" s="55"/>
      <c r="I18" s="40"/>
      <c r="J18" s="83"/>
      <c r="K18" s="38"/>
      <c r="L18" s="38"/>
      <c r="M18" s="38"/>
      <c r="N18" s="38"/>
      <c r="O18" s="84"/>
      <c r="P18" s="38"/>
      <c r="Q18" s="84"/>
      <c r="R18" s="84"/>
      <c r="S18" s="84"/>
      <c r="T18" s="38"/>
      <c r="U18" s="38"/>
      <c r="V18" s="38"/>
      <c r="W18" s="38"/>
      <c r="X18" s="72"/>
      <c r="Y18" s="85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</row>
    <row r="19" spans="1:25" ht="15">
      <c r="A19" s="73" t="s">
        <v>201</v>
      </c>
      <c r="B19" s="55"/>
      <c r="C19" s="40"/>
      <c r="D19" s="56"/>
      <c r="E19" s="56"/>
      <c r="F19" s="56"/>
      <c r="G19" s="56"/>
      <c r="H19" s="56"/>
      <c r="I19" s="60"/>
      <c r="J19" s="74"/>
      <c r="K19" s="41"/>
      <c r="L19" s="41"/>
      <c r="M19" s="41"/>
      <c r="N19" s="41"/>
      <c r="O19" s="75"/>
      <c r="P19" s="41"/>
      <c r="Q19" s="75"/>
      <c r="R19" s="75"/>
      <c r="S19" s="75"/>
      <c r="T19" s="41"/>
      <c r="U19" s="41"/>
      <c r="V19" s="41"/>
      <c r="W19" s="41"/>
      <c r="X19" s="72"/>
      <c r="Y19" s="76"/>
    </row>
    <row r="20" spans="1:25" ht="15">
      <c r="A20" s="77" t="s">
        <v>195</v>
      </c>
      <c r="B20" s="55" t="s">
        <v>46</v>
      </c>
      <c r="C20" s="40"/>
      <c r="D20" s="78"/>
      <c r="E20" s="78"/>
      <c r="F20" s="78"/>
      <c r="G20" s="56"/>
      <c r="H20" s="56"/>
      <c r="I20" s="60"/>
      <c r="J20" s="74"/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79"/>
      <c r="Y20" s="80"/>
    </row>
    <row r="21" spans="1:25" ht="15">
      <c r="A21" s="77" t="s">
        <v>196</v>
      </c>
      <c r="B21" s="55" t="s">
        <v>47</v>
      </c>
      <c r="C21" s="40"/>
      <c r="D21" s="78"/>
      <c r="E21" s="78"/>
      <c r="F21" s="78"/>
      <c r="G21" s="56"/>
      <c r="H21" s="56"/>
      <c r="I21" s="60"/>
      <c r="J21" s="74"/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79"/>
      <c r="Y21" s="80"/>
    </row>
    <row r="22" spans="1:25" ht="15">
      <c r="A22" s="77" t="s">
        <v>197</v>
      </c>
      <c r="B22" s="55" t="s">
        <v>48</v>
      </c>
      <c r="C22" s="40"/>
      <c r="D22" s="78"/>
      <c r="E22" s="78"/>
      <c r="F22" s="78"/>
      <c r="G22" s="56"/>
      <c r="H22" s="56"/>
      <c r="I22" s="60"/>
      <c r="J22" s="74"/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79"/>
      <c r="Y22" s="80"/>
    </row>
    <row r="23" spans="1:25" ht="15">
      <c r="A23" s="77" t="s">
        <v>198</v>
      </c>
      <c r="B23" s="55" t="s">
        <v>49</v>
      </c>
      <c r="C23" s="40"/>
      <c r="D23" s="78"/>
      <c r="E23" s="78"/>
      <c r="F23" s="78"/>
      <c r="G23" s="56"/>
      <c r="H23" s="56"/>
      <c r="I23" s="60"/>
      <c r="J23" s="74"/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79"/>
      <c r="Y23" s="80"/>
    </row>
    <row r="24" spans="1:25" ht="15">
      <c r="A24" s="77" t="s">
        <v>199</v>
      </c>
      <c r="B24" s="55" t="s">
        <v>50</v>
      </c>
      <c r="C24" s="40"/>
      <c r="D24" s="78"/>
      <c r="E24" s="78"/>
      <c r="F24" s="78"/>
      <c r="G24" s="56"/>
      <c r="H24" s="56"/>
      <c r="I24" s="60"/>
      <c r="J24" s="74"/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79"/>
      <c r="Y24" s="80"/>
    </row>
    <row r="25" spans="1:25" ht="15">
      <c r="A25" s="77" t="s">
        <v>200</v>
      </c>
      <c r="B25" s="55" t="s">
        <v>51</v>
      </c>
      <c r="C25" s="40"/>
      <c r="D25" s="78"/>
      <c r="E25" s="78"/>
      <c r="F25" s="78"/>
      <c r="G25" s="56"/>
      <c r="H25" s="56"/>
      <c r="I25" s="60"/>
      <c r="J25" s="74"/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79"/>
      <c r="Y25" s="80"/>
    </row>
    <row r="26" spans="1:66" s="34" customFormat="1" ht="15">
      <c r="A26" s="81" t="s">
        <v>99</v>
      </c>
      <c r="B26" s="82"/>
      <c r="C26" s="40"/>
      <c r="D26" s="82"/>
      <c r="E26" s="82"/>
      <c r="F26" s="82"/>
      <c r="G26" s="55"/>
      <c r="H26" s="55"/>
      <c r="I26" s="40" t="s">
        <v>11</v>
      </c>
      <c r="J26" s="83" t="s">
        <v>11</v>
      </c>
      <c r="K26" s="38">
        <f aca="true" t="shared" si="2" ref="K26:W26">SUM(K20:K25)</f>
        <v>0</v>
      </c>
      <c r="L26" s="38">
        <f t="shared" si="2"/>
        <v>0</v>
      </c>
      <c r="M26" s="38">
        <f t="shared" si="2"/>
        <v>0</v>
      </c>
      <c r="N26" s="38">
        <f t="shared" si="2"/>
        <v>0</v>
      </c>
      <c r="O26" s="38">
        <f t="shared" si="2"/>
        <v>0</v>
      </c>
      <c r="P26" s="38">
        <f t="shared" si="2"/>
        <v>0</v>
      </c>
      <c r="Q26" s="38">
        <f t="shared" si="2"/>
        <v>0</v>
      </c>
      <c r="R26" s="38">
        <f t="shared" si="2"/>
        <v>0</v>
      </c>
      <c r="S26" s="38">
        <f t="shared" si="2"/>
        <v>0</v>
      </c>
      <c r="T26" s="38">
        <f t="shared" si="2"/>
        <v>0</v>
      </c>
      <c r="U26" s="38">
        <f t="shared" si="2"/>
        <v>0</v>
      </c>
      <c r="V26" s="38">
        <f t="shared" si="2"/>
        <v>0</v>
      </c>
      <c r="W26" s="38">
        <f t="shared" si="2"/>
        <v>0</v>
      </c>
      <c r="X26" s="72"/>
      <c r="Y26" s="85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</row>
    <row r="27" spans="1:66" s="34" customFormat="1" ht="15">
      <c r="A27" s="86"/>
      <c r="B27" s="82"/>
      <c r="C27" s="40"/>
      <c r="D27" s="82"/>
      <c r="E27" s="82"/>
      <c r="F27" s="82"/>
      <c r="G27" s="55"/>
      <c r="H27" s="55"/>
      <c r="I27" s="40"/>
      <c r="J27" s="83"/>
      <c r="K27" s="38"/>
      <c r="L27" s="38"/>
      <c r="M27" s="38"/>
      <c r="N27" s="38"/>
      <c r="O27" s="84"/>
      <c r="P27" s="38"/>
      <c r="Q27" s="84"/>
      <c r="R27" s="84"/>
      <c r="S27" s="84"/>
      <c r="T27" s="38"/>
      <c r="U27" s="38"/>
      <c r="V27" s="38"/>
      <c r="W27" s="38"/>
      <c r="X27" s="72"/>
      <c r="Y27" s="85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</row>
    <row r="28" spans="1:66" s="34" customFormat="1" ht="15">
      <c r="A28" s="86" t="s">
        <v>202</v>
      </c>
      <c r="B28" s="82"/>
      <c r="C28" s="40"/>
      <c r="D28" s="82"/>
      <c r="E28" s="82"/>
      <c r="F28" s="82"/>
      <c r="G28" s="55"/>
      <c r="H28" s="55"/>
      <c r="I28" s="40"/>
      <c r="J28" s="83"/>
      <c r="K28" s="38"/>
      <c r="L28" s="38"/>
      <c r="M28" s="38"/>
      <c r="N28" s="38"/>
      <c r="O28" s="84"/>
      <c r="P28" s="38"/>
      <c r="Q28" s="84"/>
      <c r="R28" s="84"/>
      <c r="S28" s="84"/>
      <c r="T28" s="38"/>
      <c r="U28" s="38"/>
      <c r="V28" s="38"/>
      <c r="W28" s="38"/>
      <c r="X28" s="72"/>
      <c r="Y28" s="85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</row>
    <row r="29" spans="1:25" ht="15">
      <c r="A29" s="77" t="s">
        <v>195</v>
      </c>
      <c r="B29" s="55" t="s">
        <v>52</v>
      </c>
      <c r="C29" s="40"/>
      <c r="D29" s="78"/>
      <c r="E29" s="78"/>
      <c r="F29" s="78"/>
      <c r="G29" s="56"/>
      <c r="H29" s="56"/>
      <c r="I29" s="60"/>
      <c r="J29" s="74"/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79"/>
      <c r="Y29" s="80"/>
    </row>
    <row r="30" spans="1:25" ht="15">
      <c r="A30" s="77" t="s">
        <v>196</v>
      </c>
      <c r="B30" s="55" t="s">
        <v>53</v>
      </c>
      <c r="C30" s="40"/>
      <c r="D30" s="78"/>
      <c r="E30" s="78"/>
      <c r="F30" s="78"/>
      <c r="G30" s="56"/>
      <c r="H30" s="56"/>
      <c r="I30" s="60"/>
      <c r="J30" s="74"/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79"/>
      <c r="Y30" s="80"/>
    </row>
    <row r="31" spans="1:25" ht="15">
      <c r="A31" s="77" t="s">
        <v>197</v>
      </c>
      <c r="B31" s="55" t="s">
        <v>54</v>
      </c>
      <c r="C31" s="40"/>
      <c r="D31" s="78"/>
      <c r="E31" s="78"/>
      <c r="F31" s="78"/>
      <c r="G31" s="56"/>
      <c r="H31" s="56"/>
      <c r="I31" s="60"/>
      <c r="J31" s="74"/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79"/>
      <c r="Y31" s="80"/>
    </row>
    <row r="32" spans="1:25" ht="15">
      <c r="A32" s="77" t="s">
        <v>198</v>
      </c>
      <c r="B32" s="55" t="s">
        <v>55</v>
      </c>
      <c r="C32" s="40"/>
      <c r="D32" s="78"/>
      <c r="E32" s="78"/>
      <c r="F32" s="78"/>
      <c r="G32" s="56"/>
      <c r="H32" s="56"/>
      <c r="I32" s="60"/>
      <c r="J32" s="74"/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79"/>
      <c r="Y32" s="80"/>
    </row>
    <row r="33" spans="1:25" ht="15">
      <c r="A33" s="77" t="s">
        <v>199</v>
      </c>
      <c r="B33" s="55" t="s">
        <v>56</v>
      </c>
      <c r="C33" s="40"/>
      <c r="D33" s="78"/>
      <c r="E33" s="78"/>
      <c r="F33" s="78"/>
      <c r="G33" s="56"/>
      <c r="H33" s="56"/>
      <c r="I33" s="60"/>
      <c r="J33" s="74"/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79"/>
      <c r="Y33" s="80"/>
    </row>
    <row r="34" spans="1:25" ht="15">
      <c r="A34" s="77" t="s">
        <v>200</v>
      </c>
      <c r="B34" s="55" t="s">
        <v>57</v>
      </c>
      <c r="C34" s="40"/>
      <c r="D34" s="78"/>
      <c r="E34" s="78"/>
      <c r="F34" s="78"/>
      <c r="G34" s="56"/>
      <c r="H34" s="56"/>
      <c r="I34" s="60"/>
      <c r="J34" s="74"/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79"/>
      <c r="Y34" s="80"/>
    </row>
    <row r="35" spans="1:66" s="34" customFormat="1" ht="15">
      <c r="A35" s="81" t="s">
        <v>100</v>
      </c>
      <c r="B35" s="82"/>
      <c r="C35" s="40"/>
      <c r="D35" s="82"/>
      <c r="E35" s="82"/>
      <c r="F35" s="82"/>
      <c r="G35" s="55"/>
      <c r="H35" s="55"/>
      <c r="I35" s="40"/>
      <c r="J35" s="83"/>
      <c r="K35" s="38">
        <f aca="true" t="shared" si="3" ref="K35:W35">SUM(K29:K34)</f>
        <v>0</v>
      </c>
      <c r="L35" s="38">
        <f t="shared" si="3"/>
        <v>0</v>
      </c>
      <c r="M35" s="38">
        <f t="shared" si="3"/>
        <v>0</v>
      </c>
      <c r="N35" s="38">
        <f t="shared" si="3"/>
        <v>0</v>
      </c>
      <c r="O35" s="38">
        <f t="shared" si="3"/>
        <v>0</v>
      </c>
      <c r="P35" s="38">
        <f t="shared" si="3"/>
        <v>0</v>
      </c>
      <c r="Q35" s="38">
        <f t="shared" si="3"/>
        <v>0</v>
      </c>
      <c r="R35" s="38">
        <f t="shared" si="3"/>
        <v>0</v>
      </c>
      <c r="S35" s="38">
        <f t="shared" si="3"/>
        <v>0</v>
      </c>
      <c r="T35" s="38">
        <f t="shared" si="3"/>
        <v>0</v>
      </c>
      <c r="U35" s="38">
        <f t="shared" si="3"/>
        <v>0</v>
      </c>
      <c r="V35" s="38">
        <f t="shared" si="3"/>
        <v>0</v>
      </c>
      <c r="W35" s="38">
        <f t="shared" si="3"/>
        <v>0</v>
      </c>
      <c r="X35" s="72"/>
      <c r="Y35" s="85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</row>
    <row r="36" spans="1:66" s="34" customFormat="1" ht="15">
      <c r="A36" s="86"/>
      <c r="B36" s="82"/>
      <c r="C36" s="40"/>
      <c r="D36" s="82"/>
      <c r="E36" s="82"/>
      <c r="F36" s="82"/>
      <c r="G36" s="55"/>
      <c r="H36" s="55"/>
      <c r="I36" s="40"/>
      <c r="J36" s="83"/>
      <c r="K36" s="38"/>
      <c r="L36" s="38"/>
      <c r="M36" s="38"/>
      <c r="N36" s="38"/>
      <c r="O36" s="84"/>
      <c r="P36" s="38"/>
      <c r="Q36" s="84"/>
      <c r="R36" s="84"/>
      <c r="S36" s="84"/>
      <c r="T36" s="38"/>
      <c r="U36" s="38"/>
      <c r="V36" s="38"/>
      <c r="W36" s="38"/>
      <c r="X36" s="72"/>
      <c r="Y36" s="85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</row>
    <row r="37" spans="1:66" s="34" customFormat="1" ht="15">
      <c r="A37" s="86" t="s">
        <v>203</v>
      </c>
      <c r="B37" s="82"/>
      <c r="C37" s="40"/>
      <c r="D37" s="82"/>
      <c r="E37" s="82"/>
      <c r="F37" s="82"/>
      <c r="G37" s="55"/>
      <c r="H37" s="55"/>
      <c r="I37" s="40"/>
      <c r="J37" s="83"/>
      <c r="K37" s="38"/>
      <c r="L37" s="38"/>
      <c r="M37" s="38"/>
      <c r="N37" s="38"/>
      <c r="O37" s="84"/>
      <c r="P37" s="38"/>
      <c r="Q37" s="84"/>
      <c r="R37" s="84"/>
      <c r="S37" s="84"/>
      <c r="T37" s="38"/>
      <c r="U37" s="38"/>
      <c r="V37" s="38"/>
      <c r="W37" s="38"/>
      <c r="X37" s="72"/>
      <c r="Y37" s="85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1:66" s="34" customFormat="1" ht="15">
      <c r="A38" s="77" t="s">
        <v>195</v>
      </c>
      <c r="B38" s="55" t="s">
        <v>58</v>
      </c>
      <c r="C38" s="40"/>
      <c r="D38" s="78"/>
      <c r="E38" s="78"/>
      <c r="F38" s="78"/>
      <c r="G38" s="56"/>
      <c r="H38" s="56"/>
      <c r="I38" s="60"/>
      <c r="J38" s="74"/>
      <c r="K38" s="41">
        <f aca="true" t="shared" si="4" ref="K38:W38">K29+K20</f>
        <v>0</v>
      </c>
      <c r="L38" s="41">
        <f t="shared" si="4"/>
        <v>0</v>
      </c>
      <c r="M38" s="41">
        <f t="shared" si="4"/>
        <v>0</v>
      </c>
      <c r="N38" s="41">
        <f t="shared" si="4"/>
        <v>0</v>
      </c>
      <c r="O38" s="41">
        <f t="shared" si="4"/>
        <v>0</v>
      </c>
      <c r="P38" s="41">
        <f t="shared" si="4"/>
        <v>0</v>
      </c>
      <c r="Q38" s="41">
        <f t="shared" si="4"/>
        <v>0</v>
      </c>
      <c r="R38" s="41">
        <f t="shared" si="4"/>
        <v>0</v>
      </c>
      <c r="S38" s="41">
        <f t="shared" si="4"/>
        <v>0</v>
      </c>
      <c r="T38" s="41">
        <f t="shared" si="4"/>
        <v>0</v>
      </c>
      <c r="U38" s="41">
        <f t="shared" si="4"/>
        <v>0</v>
      </c>
      <c r="V38" s="41">
        <f t="shared" si="4"/>
        <v>0</v>
      </c>
      <c r="W38" s="41">
        <f t="shared" si="4"/>
        <v>0</v>
      </c>
      <c r="X38" s="79"/>
      <c r="Y38" s="85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</row>
    <row r="39" spans="1:66" s="34" customFormat="1" ht="15">
      <c r="A39" s="77" t="s">
        <v>196</v>
      </c>
      <c r="B39" s="55" t="s">
        <v>59</v>
      </c>
      <c r="C39" s="40"/>
      <c r="D39" s="78"/>
      <c r="E39" s="78"/>
      <c r="F39" s="78"/>
      <c r="G39" s="56"/>
      <c r="H39" s="56"/>
      <c r="I39" s="60"/>
      <c r="J39" s="74"/>
      <c r="K39" s="41">
        <f aca="true" t="shared" si="5" ref="K39:W39">K30+K21</f>
        <v>0</v>
      </c>
      <c r="L39" s="41">
        <f t="shared" si="5"/>
        <v>0</v>
      </c>
      <c r="M39" s="41">
        <f t="shared" si="5"/>
        <v>0</v>
      </c>
      <c r="N39" s="41">
        <f t="shared" si="5"/>
        <v>0</v>
      </c>
      <c r="O39" s="41">
        <f t="shared" si="5"/>
        <v>0</v>
      </c>
      <c r="P39" s="41">
        <f t="shared" si="5"/>
        <v>0</v>
      </c>
      <c r="Q39" s="41">
        <f t="shared" si="5"/>
        <v>0</v>
      </c>
      <c r="R39" s="41">
        <f t="shared" si="5"/>
        <v>0</v>
      </c>
      <c r="S39" s="41">
        <f t="shared" si="5"/>
        <v>0</v>
      </c>
      <c r="T39" s="41">
        <f t="shared" si="5"/>
        <v>0</v>
      </c>
      <c r="U39" s="41">
        <f t="shared" si="5"/>
        <v>0</v>
      </c>
      <c r="V39" s="41">
        <f t="shared" si="5"/>
        <v>0</v>
      </c>
      <c r="W39" s="41">
        <f t="shared" si="5"/>
        <v>0</v>
      </c>
      <c r="X39" s="79"/>
      <c r="Y39" s="85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</row>
    <row r="40" spans="1:66" s="34" customFormat="1" ht="15">
      <c r="A40" s="77" t="s">
        <v>197</v>
      </c>
      <c r="B40" s="55" t="s">
        <v>60</v>
      </c>
      <c r="C40" s="40"/>
      <c r="D40" s="78"/>
      <c r="E40" s="78"/>
      <c r="F40" s="78"/>
      <c r="G40" s="56"/>
      <c r="H40" s="56"/>
      <c r="I40" s="60"/>
      <c r="J40" s="74"/>
      <c r="K40" s="41">
        <f aca="true" t="shared" si="6" ref="K40:W40">K31+K22</f>
        <v>0</v>
      </c>
      <c r="L40" s="41">
        <f t="shared" si="6"/>
        <v>0</v>
      </c>
      <c r="M40" s="41">
        <f t="shared" si="6"/>
        <v>0</v>
      </c>
      <c r="N40" s="41">
        <f t="shared" si="6"/>
        <v>0</v>
      </c>
      <c r="O40" s="41">
        <f t="shared" si="6"/>
        <v>0</v>
      </c>
      <c r="P40" s="41">
        <f t="shared" si="6"/>
        <v>0</v>
      </c>
      <c r="Q40" s="41">
        <f t="shared" si="6"/>
        <v>0</v>
      </c>
      <c r="R40" s="41">
        <f t="shared" si="6"/>
        <v>0</v>
      </c>
      <c r="S40" s="41">
        <f t="shared" si="6"/>
        <v>0</v>
      </c>
      <c r="T40" s="41">
        <f t="shared" si="6"/>
        <v>0</v>
      </c>
      <c r="U40" s="41">
        <f t="shared" si="6"/>
        <v>0</v>
      </c>
      <c r="V40" s="41">
        <f t="shared" si="6"/>
        <v>0</v>
      </c>
      <c r="W40" s="41">
        <f t="shared" si="6"/>
        <v>0</v>
      </c>
      <c r="X40" s="79"/>
      <c r="Y40" s="8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</row>
    <row r="41" spans="1:66" s="34" customFormat="1" ht="15">
      <c r="A41" s="77" t="s">
        <v>198</v>
      </c>
      <c r="B41" s="55" t="s">
        <v>61</v>
      </c>
      <c r="C41" s="40"/>
      <c r="D41" s="78"/>
      <c r="E41" s="78"/>
      <c r="F41" s="78"/>
      <c r="G41" s="56"/>
      <c r="H41" s="56"/>
      <c r="I41" s="60"/>
      <c r="J41" s="74"/>
      <c r="K41" s="41">
        <f aca="true" t="shared" si="7" ref="K41:W41">K32+K23</f>
        <v>0</v>
      </c>
      <c r="L41" s="41">
        <f t="shared" si="7"/>
        <v>0</v>
      </c>
      <c r="M41" s="41">
        <f t="shared" si="7"/>
        <v>0</v>
      </c>
      <c r="N41" s="41">
        <f t="shared" si="7"/>
        <v>0</v>
      </c>
      <c r="O41" s="41">
        <f t="shared" si="7"/>
        <v>0</v>
      </c>
      <c r="P41" s="41">
        <f t="shared" si="7"/>
        <v>0</v>
      </c>
      <c r="Q41" s="41">
        <f t="shared" si="7"/>
        <v>0</v>
      </c>
      <c r="R41" s="41">
        <f t="shared" si="7"/>
        <v>0</v>
      </c>
      <c r="S41" s="41">
        <f t="shared" si="7"/>
        <v>0</v>
      </c>
      <c r="T41" s="41">
        <f t="shared" si="7"/>
        <v>0</v>
      </c>
      <c r="U41" s="41">
        <f t="shared" si="7"/>
        <v>0</v>
      </c>
      <c r="V41" s="41">
        <f t="shared" si="7"/>
        <v>0</v>
      </c>
      <c r="W41" s="41">
        <f t="shared" si="7"/>
        <v>0</v>
      </c>
      <c r="X41" s="79"/>
      <c r="Y41" s="85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</row>
    <row r="42" spans="1:66" s="34" customFormat="1" ht="15">
      <c r="A42" s="77" t="s">
        <v>199</v>
      </c>
      <c r="B42" s="55" t="s">
        <v>62</v>
      </c>
      <c r="C42" s="40"/>
      <c r="D42" s="78"/>
      <c r="E42" s="78"/>
      <c r="F42" s="78"/>
      <c r="G42" s="56"/>
      <c r="H42" s="56"/>
      <c r="I42" s="60"/>
      <c r="J42" s="74"/>
      <c r="K42" s="41">
        <f aca="true" t="shared" si="8" ref="K42:W42">K33+K24</f>
        <v>0</v>
      </c>
      <c r="L42" s="41">
        <f t="shared" si="8"/>
        <v>0</v>
      </c>
      <c r="M42" s="41">
        <f t="shared" si="8"/>
        <v>0</v>
      </c>
      <c r="N42" s="41">
        <f t="shared" si="8"/>
        <v>0</v>
      </c>
      <c r="O42" s="41">
        <f t="shared" si="8"/>
        <v>0</v>
      </c>
      <c r="P42" s="41">
        <f t="shared" si="8"/>
        <v>0</v>
      </c>
      <c r="Q42" s="41">
        <f t="shared" si="8"/>
        <v>0</v>
      </c>
      <c r="R42" s="41">
        <f t="shared" si="8"/>
        <v>0</v>
      </c>
      <c r="S42" s="41">
        <f t="shared" si="8"/>
        <v>0</v>
      </c>
      <c r="T42" s="41">
        <f t="shared" si="8"/>
        <v>0</v>
      </c>
      <c r="U42" s="41">
        <f t="shared" si="8"/>
        <v>0</v>
      </c>
      <c r="V42" s="41">
        <f t="shared" si="8"/>
        <v>0</v>
      </c>
      <c r="W42" s="41">
        <f t="shared" si="8"/>
        <v>0</v>
      </c>
      <c r="X42" s="79"/>
      <c r="Y42" s="8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</row>
    <row r="43" spans="1:66" s="34" customFormat="1" ht="15">
      <c r="A43" s="81" t="s">
        <v>101</v>
      </c>
      <c r="B43" s="82"/>
      <c r="C43" s="40"/>
      <c r="D43" s="82"/>
      <c r="E43" s="82"/>
      <c r="F43" s="82"/>
      <c r="G43" s="55"/>
      <c r="H43" s="55"/>
      <c r="I43" s="40"/>
      <c r="J43" s="83"/>
      <c r="K43" s="38">
        <f aca="true" t="shared" si="9" ref="K43:W43">SUM(K38:K42)</f>
        <v>0</v>
      </c>
      <c r="L43" s="38">
        <f t="shared" si="9"/>
        <v>0</v>
      </c>
      <c r="M43" s="38">
        <f t="shared" si="9"/>
        <v>0</v>
      </c>
      <c r="N43" s="38">
        <f t="shared" si="9"/>
        <v>0</v>
      </c>
      <c r="O43" s="38">
        <f t="shared" si="9"/>
        <v>0</v>
      </c>
      <c r="P43" s="38">
        <f t="shared" si="9"/>
        <v>0</v>
      </c>
      <c r="Q43" s="38">
        <f t="shared" si="9"/>
        <v>0</v>
      </c>
      <c r="R43" s="38">
        <f t="shared" si="9"/>
        <v>0</v>
      </c>
      <c r="S43" s="38">
        <f t="shared" si="9"/>
        <v>0</v>
      </c>
      <c r="T43" s="38">
        <f t="shared" si="9"/>
        <v>0</v>
      </c>
      <c r="U43" s="38">
        <f t="shared" si="9"/>
        <v>0</v>
      </c>
      <c r="V43" s="38">
        <f t="shared" si="9"/>
        <v>0</v>
      </c>
      <c r="W43" s="38">
        <f t="shared" si="9"/>
        <v>0</v>
      </c>
      <c r="X43" s="72"/>
      <c r="Y43" s="85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</row>
    <row r="44" spans="1:66" s="34" customFormat="1" ht="15">
      <c r="A44" s="86"/>
      <c r="B44" s="82"/>
      <c r="C44" s="40"/>
      <c r="D44" s="82"/>
      <c r="E44" s="82"/>
      <c r="F44" s="82"/>
      <c r="G44" s="55"/>
      <c r="H44" s="55"/>
      <c r="I44" s="40"/>
      <c r="J44" s="83"/>
      <c r="K44" s="38"/>
      <c r="L44" s="38"/>
      <c r="M44" s="38"/>
      <c r="N44" s="38"/>
      <c r="O44" s="84"/>
      <c r="P44" s="38"/>
      <c r="Q44" s="84"/>
      <c r="R44" s="84"/>
      <c r="S44" s="84"/>
      <c r="T44" s="38"/>
      <c r="U44" s="38"/>
      <c r="V44" s="38"/>
      <c r="W44" s="38"/>
      <c r="X44" s="72"/>
      <c r="Y44" s="85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</row>
    <row r="45" spans="1:66" s="34" customFormat="1" ht="15">
      <c r="A45" s="86" t="s">
        <v>204</v>
      </c>
      <c r="B45" s="82"/>
      <c r="C45" s="40"/>
      <c r="D45" s="82"/>
      <c r="E45" s="82"/>
      <c r="F45" s="82"/>
      <c r="G45" s="55"/>
      <c r="H45" s="55"/>
      <c r="I45" s="40"/>
      <c r="J45" s="83"/>
      <c r="K45" s="38"/>
      <c r="L45" s="38"/>
      <c r="M45" s="38"/>
      <c r="N45" s="38"/>
      <c r="O45" s="84"/>
      <c r="P45" s="38"/>
      <c r="Q45" s="84"/>
      <c r="R45" s="84"/>
      <c r="S45" s="84"/>
      <c r="T45" s="38"/>
      <c r="U45" s="38"/>
      <c r="V45" s="38"/>
      <c r="W45" s="38"/>
      <c r="X45" s="72"/>
      <c r="Y45" s="85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</row>
    <row r="46" spans="1:66" s="34" customFormat="1" ht="15">
      <c r="A46" s="77" t="s">
        <v>195</v>
      </c>
      <c r="B46" s="55" t="s">
        <v>63</v>
      </c>
      <c r="C46" s="40"/>
      <c r="D46" s="78"/>
      <c r="E46" s="78"/>
      <c r="F46" s="78"/>
      <c r="G46" s="56"/>
      <c r="H46" s="56"/>
      <c r="I46" s="60"/>
      <c r="J46" s="74"/>
      <c r="K46" s="41">
        <f aca="true" t="shared" si="10" ref="K46:W46">K38+K29</f>
        <v>0</v>
      </c>
      <c r="L46" s="41">
        <f t="shared" si="10"/>
        <v>0</v>
      </c>
      <c r="M46" s="41">
        <f t="shared" si="10"/>
        <v>0</v>
      </c>
      <c r="N46" s="41">
        <f t="shared" si="10"/>
        <v>0</v>
      </c>
      <c r="O46" s="41">
        <f t="shared" si="10"/>
        <v>0</v>
      </c>
      <c r="P46" s="41">
        <f t="shared" si="10"/>
        <v>0</v>
      </c>
      <c r="Q46" s="41">
        <f t="shared" si="10"/>
        <v>0</v>
      </c>
      <c r="R46" s="41">
        <f t="shared" si="10"/>
        <v>0</v>
      </c>
      <c r="S46" s="41">
        <f t="shared" si="10"/>
        <v>0</v>
      </c>
      <c r="T46" s="41">
        <f t="shared" si="10"/>
        <v>0</v>
      </c>
      <c r="U46" s="41">
        <f t="shared" si="10"/>
        <v>0</v>
      </c>
      <c r="V46" s="41">
        <f t="shared" si="10"/>
        <v>0</v>
      </c>
      <c r="W46" s="41">
        <f t="shared" si="10"/>
        <v>0</v>
      </c>
      <c r="X46" s="79"/>
      <c r="Y46" s="85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</row>
    <row r="47" spans="1:66" s="34" customFormat="1" ht="15">
      <c r="A47" s="77" t="s">
        <v>196</v>
      </c>
      <c r="B47" s="55" t="s">
        <v>64</v>
      </c>
      <c r="C47" s="40"/>
      <c r="D47" s="78"/>
      <c r="E47" s="78"/>
      <c r="F47" s="78"/>
      <c r="G47" s="56"/>
      <c r="H47" s="56"/>
      <c r="I47" s="60"/>
      <c r="J47" s="74"/>
      <c r="K47" s="41">
        <f aca="true" t="shared" si="11" ref="K47:W47">K42+K34</f>
        <v>0</v>
      </c>
      <c r="L47" s="41">
        <f t="shared" si="11"/>
        <v>0</v>
      </c>
      <c r="M47" s="41">
        <f t="shared" si="11"/>
        <v>0</v>
      </c>
      <c r="N47" s="41">
        <f t="shared" si="11"/>
        <v>0</v>
      </c>
      <c r="O47" s="41">
        <f t="shared" si="11"/>
        <v>0</v>
      </c>
      <c r="P47" s="41">
        <f t="shared" si="11"/>
        <v>0</v>
      </c>
      <c r="Q47" s="41">
        <f t="shared" si="11"/>
        <v>0</v>
      </c>
      <c r="R47" s="41">
        <f t="shared" si="11"/>
        <v>0</v>
      </c>
      <c r="S47" s="41">
        <f t="shared" si="11"/>
        <v>0</v>
      </c>
      <c r="T47" s="41">
        <f t="shared" si="11"/>
        <v>0</v>
      </c>
      <c r="U47" s="41">
        <f t="shared" si="11"/>
        <v>0</v>
      </c>
      <c r="V47" s="41">
        <f t="shared" si="11"/>
        <v>0</v>
      </c>
      <c r="W47" s="41">
        <f t="shared" si="11"/>
        <v>0</v>
      </c>
      <c r="X47" s="79"/>
      <c r="Y47" s="85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</row>
    <row r="48" spans="1:66" s="34" customFormat="1" ht="15">
      <c r="A48" s="77" t="s">
        <v>197</v>
      </c>
      <c r="B48" s="55" t="s">
        <v>65</v>
      </c>
      <c r="C48" s="40"/>
      <c r="D48" s="78"/>
      <c r="E48" s="78"/>
      <c r="F48" s="78"/>
      <c r="G48" s="56"/>
      <c r="H48" s="56"/>
      <c r="I48" s="60"/>
      <c r="J48" s="74"/>
      <c r="K48" s="41">
        <f aca="true" t="shared" si="12" ref="K48:W48">K43+K35</f>
        <v>0</v>
      </c>
      <c r="L48" s="41">
        <f t="shared" si="12"/>
        <v>0</v>
      </c>
      <c r="M48" s="41">
        <f t="shared" si="12"/>
        <v>0</v>
      </c>
      <c r="N48" s="41">
        <f t="shared" si="12"/>
        <v>0</v>
      </c>
      <c r="O48" s="41">
        <f t="shared" si="12"/>
        <v>0</v>
      </c>
      <c r="P48" s="41">
        <f t="shared" si="12"/>
        <v>0</v>
      </c>
      <c r="Q48" s="41">
        <f t="shared" si="12"/>
        <v>0</v>
      </c>
      <c r="R48" s="41">
        <f t="shared" si="12"/>
        <v>0</v>
      </c>
      <c r="S48" s="41">
        <f t="shared" si="12"/>
        <v>0</v>
      </c>
      <c r="T48" s="41">
        <f t="shared" si="12"/>
        <v>0</v>
      </c>
      <c r="U48" s="41">
        <f t="shared" si="12"/>
        <v>0</v>
      </c>
      <c r="V48" s="41">
        <f t="shared" si="12"/>
        <v>0</v>
      </c>
      <c r="W48" s="41">
        <f t="shared" si="12"/>
        <v>0</v>
      </c>
      <c r="X48" s="79"/>
      <c r="Y48" s="85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</row>
    <row r="49" spans="1:66" s="34" customFormat="1" ht="15">
      <c r="A49" s="77" t="s">
        <v>198</v>
      </c>
      <c r="B49" s="55" t="s">
        <v>66</v>
      </c>
      <c r="C49" s="40"/>
      <c r="D49" s="78"/>
      <c r="E49" s="78"/>
      <c r="F49" s="78"/>
      <c r="G49" s="56"/>
      <c r="H49" s="56"/>
      <c r="I49" s="60"/>
      <c r="J49" s="74"/>
      <c r="K49" s="41">
        <f aca="true" t="shared" si="13" ref="K49:W49">K44+K36</f>
        <v>0</v>
      </c>
      <c r="L49" s="41">
        <f t="shared" si="13"/>
        <v>0</v>
      </c>
      <c r="M49" s="41">
        <f t="shared" si="13"/>
        <v>0</v>
      </c>
      <c r="N49" s="41">
        <f t="shared" si="13"/>
        <v>0</v>
      </c>
      <c r="O49" s="41">
        <f t="shared" si="13"/>
        <v>0</v>
      </c>
      <c r="P49" s="41">
        <f t="shared" si="13"/>
        <v>0</v>
      </c>
      <c r="Q49" s="41">
        <f t="shared" si="13"/>
        <v>0</v>
      </c>
      <c r="R49" s="41">
        <f t="shared" si="13"/>
        <v>0</v>
      </c>
      <c r="S49" s="41">
        <f t="shared" si="13"/>
        <v>0</v>
      </c>
      <c r="T49" s="41">
        <f t="shared" si="13"/>
        <v>0</v>
      </c>
      <c r="U49" s="41">
        <f t="shared" si="13"/>
        <v>0</v>
      </c>
      <c r="V49" s="41">
        <f t="shared" si="13"/>
        <v>0</v>
      </c>
      <c r="W49" s="41">
        <f t="shared" si="13"/>
        <v>0</v>
      </c>
      <c r="X49" s="79"/>
      <c r="Y49" s="85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</row>
    <row r="50" spans="1:66" s="34" customFormat="1" ht="15">
      <c r="A50" s="77" t="s">
        <v>199</v>
      </c>
      <c r="B50" s="55" t="s">
        <v>67</v>
      </c>
      <c r="C50" s="40"/>
      <c r="D50" s="78"/>
      <c r="E50" s="78"/>
      <c r="F50" s="78"/>
      <c r="G50" s="56"/>
      <c r="H50" s="56"/>
      <c r="I50" s="60"/>
      <c r="J50" s="74"/>
      <c r="K50" s="41">
        <f aca="true" t="shared" si="14" ref="K50:W50">K45+K37</f>
        <v>0</v>
      </c>
      <c r="L50" s="41">
        <f t="shared" si="14"/>
        <v>0</v>
      </c>
      <c r="M50" s="41">
        <f t="shared" si="14"/>
        <v>0</v>
      </c>
      <c r="N50" s="41">
        <f t="shared" si="14"/>
        <v>0</v>
      </c>
      <c r="O50" s="41">
        <f t="shared" si="14"/>
        <v>0</v>
      </c>
      <c r="P50" s="41">
        <f t="shared" si="14"/>
        <v>0</v>
      </c>
      <c r="Q50" s="41">
        <f t="shared" si="14"/>
        <v>0</v>
      </c>
      <c r="R50" s="41">
        <f t="shared" si="14"/>
        <v>0</v>
      </c>
      <c r="S50" s="41">
        <f t="shared" si="14"/>
        <v>0</v>
      </c>
      <c r="T50" s="41">
        <f t="shared" si="14"/>
        <v>0</v>
      </c>
      <c r="U50" s="41">
        <f t="shared" si="14"/>
        <v>0</v>
      </c>
      <c r="V50" s="41">
        <f t="shared" si="14"/>
        <v>0</v>
      </c>
      <c r="W50" s="41">
        <f t="shared" si="14"/>
        <v>0</v>
      </c>
      <c r="X50" s="79"/>
      <c r="Y50" s="85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</row>
    <row r="51" spans="1:66" s="34" customFormat="1" ht="15">
      <c r="A51" s="77" t="s">
        <v>200</v>
      </c>
      <c r="B51" s="55" t="s">
        <v>68</v>
      </c>
      <c r="C51" s="40"/>
      <c r="D51" s="78"/>
      <c r="E51" s="78"/>
      <c r="F51" s="78"/>
      <c r="G51" s="56"/>
      <c r="H51" s="56"/>
      <c r="I51" s="60"/>
      <c r="J51" s="74"/>
      <c r="K51" s="41">
        <f aca="true" t="shared" si="15" ref="K51:W51">K46+K38</f>
        <v>0</v>
      </c>
      <c r="L51" s="41">
        <f t="shared" si="15"/>
        <v>0</v>
      </c>
      <c r="M51" s="41">
        <f t="shared" si="15"/>
        <v>0</v>
      </c>
      <c r="N51" s="41">
        <f t="shared" si="15"/>
        <v>0</v>
      </c>
      <c r="O51" s="41">
        <f t="shared" si="15"/>
        <v>0</v>
      </c>
      <c r="P51" s="41">
        <f t="shared" si="15"/>
        <v>0</v>
      </c>
      <c r="Q51" s="41">
        <f t="shared" si="15"/>
        <v>0</v>
      </c>
      <c r="R51" s="41">
        <f t="shared" si="15"/>
        <v>0</v>
      </c>
      <c r="S51" s="41">
        <f t="shared" si="15"/>
        <v>0</v>
      </c>
      <c r="T51" s="41">
        <f t="shared" si="15"/>
        <v>0</v>
      </c>
      <c r="U51" s="41">
        <f t="shared" si="15"/>
        <v>0</v>
      </c>
      <c r="V51" s="41">
        <f t="shared" si="15"/>
        <v>0</v>
      </c>
      <c r="W51" s="41">
        <f t="shared" si="15"/>
        <v>0</v>
      </c>
      <c r="X51" s="79"/>
      <c r="Y51" s="85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</row>
    <row r="52" spans="1:66" s="34" customFormat="1" ht="15">
      <c r="A52" s="81" t="s">
        <v>102</v>
      </c>
      <c r="B52" s="82"/>
      <c r="C52" s="40"/>
      <c r="D52" s="82"/>
      <c r="E52" s="82"/>
      <c r="F52" s="82"/>
      <c r="G52" s="55"/>
      <c r="H52" s="55"/>
      <c r="I52" s="40"/>
      <c r="J52" s="83"/>
      <c r="K52" s="38">
        <f aca="true" t="shared" si="16" ref="K52:W52">SUM(K46:K47)</f>
        <v>0</v>
      </c>
      <c r="L52" s="38">
        <f t="shared" si="16"/>
        <v>0</v>
      </c>
      <c r="M52" s="38">
        <f t="shared" si="16"/>
        <v>0</v>
      </c>
      <c r="N52" s="38">
        <f t="shared" si="16"/>
        <v>0</v>
      </c>
      <c r="O52" s="38">
        <f t="shared" si="16"/>
        <v>0</v>
      </c>
      <c r="P52" s="38">
        <f t="shared" si="16"/>
        <v>0</v>
      </c>
      <c r="Q52" s="38">
        <f t="shared" si="16"/>
        <v>0</v>
      </c>
      <c r="R52" s="38">
        <f t="shared" si="16"/>
        <v>0</v>
      </c>
      <c r="S52" s="38">
        <f t="shared" si="16"/>
        <v>0</v>
      </c>
      <c r="T52" s="38">
        <f t="shared" si="16"/>
        <v>0</v>
      </c>
      <c r="U52" s="38">
        <f t="shared" si="16"/>
        <v>0</v>
      </c>
      <c r="V52" s="38">
        <f t="shared" si="16"/>
        <v>0</v>
      </c>
      <c r="W52" s="38">
        <f t="shared" si="16"/>
        <v>0</v>
      </c>
      <c r="X52" s="72"/>
      <c r="Y52" s="85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</row>
    <row r="53" spans="1:66" s="34" customFormat="1" ht="15">
      <c r="A53" s="86"/>
      <c r="B53" s="82"/>
      <c r="C53" s="40"/>
      <c r="D53" s="82"/>
      <c r="E53" s="82"/>
      <c r="F53" s="82"/>
      <c r="G53" s="55"/>
      <c r="H53" s="55"/>
      <c r="I53" s="40"/>
      <c r="J53" s="83"/>
      <c r="K53" s="38"/>
      <c r="L53" s="38"/>
      <c r="M53" s="38"/>
      <c r="N53" s="38"/>
      <c r="O53" s="84"/>
      <c r="P53" s="38"/>
      <c r="Q53" s="84"/>
      <c r="R53" s="84"/>
      <c r="S53" s="84"/>
      <c r="T53" s="38"/>
      <c r="U53" s="38"/>
      <c r="V53" s="38"/>
      <c r="W53" s="38"/>
      <c r="X53" s="72"/>
      <c r="Y53" s="85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</row>
    <row r="54" spans="1:66" s="34" customFormat="1" ht="15">
      <c r="A54" s="86" t="s">
        <v>205</v>
      </c>
      <c r="B54" s="82"/>
      <c r="C54" s="40"/>
      <c r="D54" s="82"/>
      <c r="E54" s="82"/>
      <c r="F54" s="82"/>
      <c r="G54" s="55"/>
      <c r="H54" s="55"/>
      <c r="I54" s="40"/>
      <c r="J54" s="83"/>
      <c r="K54" s="38"/>
      <c r="L54" s="38"/>
      <c r="M54" s="38"/>
      <c r="N54" s="38"/>
      <c r="O54" s="84"/>
      <c r="P54" s="38"/>
      <c r="Q54" s="84"/>
      <c r="R54" s="84"/>
      <c r="S54" s="84"/>
      <c r="T54" s="38"/>
      <c r="U54" s="38"/>
      <c r="V54" s="38"/>
      <c r="W54" s="38"/>
      <c r="X54" s="72"/>
      <c r="Y54" s="85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</row>
    <row r="55" spans="1:66" s="34" customFormat="1" ht="15">
      <c r="A55" s="77" t="s">
        <v>195</v>
      </c>
      <c r="B55" s="55" t="s">
        <v>69</v>
      </c>
      <c r="C55" s="40"/>
      <c r="D55" s="78"/>
      <c r="E55" s="78"/>
      <c r="F55" s="78"/>
      <c r="G55" s="56"/>
      <c r="H55" s="56"/>
      <c r="I55" s="60"/>
      <c r="J55" s="74"/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79"/>
      <c r="Y55" s="85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</row>
    <row r="56" spans="1:66" s="34" customFormat="1" ht="15">
      <c r="A56" s="77" t="s">
        <v>196</v>
      </c>
      <c r="B56" s="55" t="s">
        <v>70</v>
      </c>
      <c r="C56" s="40"/>
      <c r="D56" s="78"/>
      <c r="E56" s="78"/>
      <c r="F56" s="78"/>
      <c r="G56" s="56"/>
      <c r="H56" s="56"/>
      <c r="I56" s="60"/>
      <c r="J56" s="74"/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79"/>
      <c r="Y56" s="85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</row>
    <row r="57" spans="1:66" s="34" customFormat="1" ht="15">
      <c r="A57" s="77" t="s">
        <v>197</v>
      </c>
      <c r="B57" s="55" t="s">
        <v>71</v>
      </c>
      <c r="C57" s="40"/>
      <c r="D57" s="78"/>
      <c r="E57" s="78"/>
      <c r="F57" s="78"/>
      <c r="G57" s="56"/>
      <c r="H57" s="56"/>
      <c r="I57" s="60"/>
      <c r="J57" s="74"/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79"/>
      <c r="Y57" s="85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</row>
    <row r="58" spans="1:66" s="34" customFormat="1" ht="15">
      <c r="A58" s="77" t="s">
        <v>198</v>
      </c>
      <c r="B58" s="55" t="s">
        <v>72</v>
      </c>
      <c r="C58" s="40"/>
      <c r="D58" s="78"/>
      <c r="E58" s="78"/>
      <c r="F58" s="78"/>
      <c r="G58" s="56"/>
      <c r="H58" s="56"/>
      <c r="I58" s="60"/>
      <c r="J58" s="74"/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79"/>
      <c r="Y58" s="85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</row>
    <row r="59" spans="1:66" s="34" customFormat="1" ht="15">
      <c r="A59" s="77" t="s">
        <v>199</v>
      </c>
      <c r="B59" s="55" t="s">
        <v>73</v>
      </c>
      <c r="C59" s="40"/>
      <c r="D59" s="78"/>
      <c r="E59" s="78"/>
      <c r="F59" s="78"/>
      <c r="G59" s="56"/>
      <c r="H59" s="56"/>
      <c r="I59" s="60"/>
      <c r="J59" s="74"/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79"/>
      <c r="Y59" s="85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</row>
    <row r="60" spans="1:66" s="34" customFormat="1" ht="15">
      <c r="A60" s="77" t="s">
        <v>200</v>
      </c>
      <c r="B60" s="55" t="s">
        <v>74</v>
      </c>
      <c r="C60" s="40"/>
      <c r="D60" s="78"/>
      <c r="E60" s="78"/>
      <c r="F60" s="78"/>
      <c r="G60" s="56"/>
      <c r="H60" s="56"/>
      <c r="I60" s="60"/>
      <c r="J60" s="74"/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79"/>
      <c r="Y60" s="85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</row>
    <row r="61" spans="1:66" s="34" customFormat="1" ht="15">
      <c r="A61" s="86" t="s">
        <v>206</v>
      </c>
      <c r="B61" s="82"/>
      <c r="C61" s="40"/>
      <c r="D61" s="82"/>
      <c r="E61" s="82"/>
      <c r="F61" s="82"/>
      <c r="G61" s="55"/>
      <c r="H61" s="55"/>
      <c r="I61" s="40"/>
      <c r="J61" s="83"/>
      <c r="K61" s="38">
        <f aca="true" t="shared" si="17" ref="K61:W61">SUM(K55:K60)</f>
        <v>0</v>
      </c>
      <c r="L61" s="38">
        <f t="shared" si="17"/>
        <v>0</v>
      </c>
      <c r="M61" s="38">
        <f t="shared" si="17"/>
        <v>0</v>
      </c>
      <c r="N61" s="38">
        <f t="shared" si="17"/>
        <v>0</v>
      </c>
      <c r="O61" s="38">
        <f t="shared" si="17"/>
        <v>0</v>
      </c>
      <c r="P61" s="38">
        <f t="shared" si="17"/>
        <v>0</v>
      </c>
      <c r="Q61" s="38">
        <f t="shared" si="17"/>
        <v>0</v>
      </c>
      <c r="R61" s="38">
        <f t="shared" si="17"/>
        <v>0</v>
      </c>
      <c r="S61" s="38">
        <f t="shared" si="17"/>
        <v>0</v>
      </c>
      <c r="T61" s="38">
        <f t="shared" si="17"/>
        <v>0</v>
      </c>
      <c r="U61" s="38">
        <f t="shared" si="17"/>
        <v>0</v>
      </c>
      <c r="V61" s="38">
        <f t="shared" si="17"/>
        <v>0</v>
      </c>
      <c r="W61" s="38">
        <f t="shared" si="17"/>
        <v>0</v>
      </c>
      <c r="X61" s="72"/>
      <c r="Y61" s="85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</row>
    <row r="62" spans="1:66" s="34" customFormat="1" ht="15">
      <c r="A62" s="86"/>
      <c r="B62" s="82"/>
      <c r="C62" s="40"/>
      <c r="D62" s="82"/>
      <c r="E62" s="82"/>
      <c r="F62" s="82"/>
      <c r="G62" s="55"/>
      <c r="H62" s="55"/>
      <c r="I62" s="40"/>
      <c r="J62" s="83"/>
      <c r="K62" s="38"/>
      <c r="L62" s="38"/>
      <c r="M62" s="38"/>
      <c r="N62" s="38"/>
      <c r="O62" s="84"/>
      <c r="P62" s="38"/>
      <c r="Q62" s="84"/>
      <c r="R62" s="84"/>
      <c r="S62" s="84"/>
      <c r="T62" s="38"/>
      <c r="U62" s="38"/>
      <c r="V62" s="38"/>
      <c r="W62" s="38"/>
      <c r="X62" s="72"/>
      <c r="Y62" s="85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</row>
    <row r="63" spans="1:66" s="34" customFormat="1" ht="15">
      <c r="A63" s="86"/>
      <c r="B63" s="82"/>
      <c r="C63" s="40"/>
      <c r="D63" s="82"/>
      <c r="E63" s="82"/>
      <c r="F63" s="82"/>
      <c r="G63" s="55"/>
      <c r="H63" s="55"/>
      <c r="I63" s="40"/>
      <c r="J63" s="83"/>
      <c r="K63" s="38"/>
      <c r="L63" s="38"/>
      <c r="M63" s="38"/>
      <c r="N63" s="38"/>
      <c r="O63" s="84"/>
      <c r="P63" s="38"/>
      <c r="Q63" s="84"/>
      <c r="R63" s="84"/>
      <c r="S63" s="84"/>
      <c r="T63" s="38"/>
      <c r="U63" s="38"/>
      <c r="V63" s="38"/>
      <c r="W63" s="38"/>
      <c r="X63" s="72"/>
      <c r="Y63" s="85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</row>
    <row r="64" spans="1:66" ht="17.25">
      <c r="A64" s="87" t="s">
        <v>129</v>
      </c>
      <c r="B64" s="88"/>
      <c r="C64" s="89"/>
      <c r="D64" s="90"/>
      <c r="E64" s="90"/>
      <c r="F64" s="90"/>
      <c r="G64" s="89"/>
      <c r="H64" s="89"/>
      <c r="I64" s="89"/>
      <c r="J64" s="91"/>
      <c r="K64" s="111">
        <f>SUM(K17+K26+K35+K43+K52+K60)</f>
        <v>150000</v>
      </c>
      <c r="L64" s="111">
        <f aca="true" t="shared" si="18" ref="L64:W64">SUM(L17+L26+L35+L43+L52+L60)</f>
        <v>1800000</v>
      </c>
      <c r="M64" s="111">
        <f t="shared" si="18"/>
        <v>900000</v>
      </c>
      <c r="N64" s="111">
        <f t="shared" si="18"/>
        <v>3000000</v>
      </c>
      <c r="O64" s="111">
        <f t="shared" si="18"/>
        <v>90000</v>
      </c>
      <c r="P64" s="111">
        <f t="shared" si="18"/>
        <v>120000</v>
      </c>
      <c r="Q64" s="111">
        <f t="shared" si="18"/>
        <v>450000</v>
      </c>
      <c r="R64" s="111">
        <f t="shared" si="18"/>
        <v>450000</v>
      </c>
      <c r="S64" s="111">
        <f t="shared" si="18"/>
        <v>1500000</v>
      </c>
      <c r="T64" s="111">
        <f t="shared" si="18"/>
        <v>3000000</v>
      </c>
      <c r="U64" s="111">
        <f t="shared" si="18"/>
        <v>60000</v>
      </c>
      <c r="V64" s="111">
        <f t="shared" si="18"/>
        <v>90000</v>
      </c>
      <c r="W64" s="111">
        <f t="shared" si="18"/>
        <v>900000</v>
      </c>
      <c r="X64" s="92"/>
      <c r="Y64" s="92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</row>
    <row r="65" spans="1:66" ht="33.75" customHeight="1" thickBot="1">
      <c r="A65" s="225" t="s">
        <v>130</v>
      </c>
      <c r="B65" s="221"/>
      <c r="C65" s="222"/>
      <c r="D65" s="222"/>
      <c r="E65" s="62"/>
      <c r="F65" s="62"/>
      <c r="G65" s="62"/>
      <c r="H65" s="62"/>
      <c r="I65" s="62"/>
      <c r="J65" s="252" t="s">
        <v>207</v>
      </c>
      <c r="K65" s="253"/>
      <c r="L65" s="253"/>
      <c r="M65" s="253"/>
      <c r="N65" s="93"/>
      <c r="O65" s="93"/>
      <c r="P65" s="93"/>
      <c r="Q65" s="94" t="s">
        <v>214</v>
      </c>
      <c r="R65" s="95"/>
      <c r="S65" s="95"/>
      <c r="T65" s="95"/>
      <c r="U65" s="95"/>
      <c r="V65" s="95"/>
      <c r="W65" s="95"/>
      <c r="X65" s="96"/>
      <c r="Y65" s="97"/>
      <c r="Z65" s="43"/>
      <c r="AA65" s="44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</row>
    <row r="66" spans="1:66" ht="14.25">
      <c r="A66" s="35"/>
      <c r="B66" s="35"/>
      <c r="C66" s="45"/>
      <c r="D66" s="35"/>
      <c r="E66" s="35"/>
      <c r="F66" s="35"/>
      <c r="G66" s="45"/>
      <c r="H66" s="45"/>
      <c r="I66" s="45"/>
      <c r="J66" s="54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7"/>
      <c r="X66" s="48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</row>
    <row r="67" spans="1:66" ht="14.25">
      <c r="A67" s="35"/>
      <c r="B67" s="35"/>
      <c r="C67" s="45"/>
      <c r="D67" s="35"/>
      <c r="E67" s="35"/>
      <c r="F67" s="35"/>
      <c r="G67" s="45"/>
      <c r="H67" s="45"/>
      <c r="I67" s="45"/>
      <c r="J67" s="54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</row>
    <row r="68" spans="1:66" ht="14.25">
      <c r="A68" s="35" t="s">
        <v>6</v>
      </c>
      <c r="B68" s="35"/>
      <c r="C68" s="45"/>
      <c r="D68" s="35"/>
      <c r="E68" s="35"/>
      <c r="F68" s="35"/>
      <c r="G68" s="45"/>
      <c r="H68" s="45"/>
      <c r="I68" s="45"/>
      <c r="J68" s="54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7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</row>
  </sheetData>
  <mergeCells count="46">
    <mergeCell ref="R3:Y3"/>
    <mergeCell ref="A1:Y1"/>
    <mergeCell ref="A2:Y2"/>
    <mergeCell ref="R4:U4"/>
    <mergeCell ref="V4:Y4"/>
    <mergeCell ref="B3:J3"/>
    <mergeCell ref="N3:Q3"/>
    <mergeCell ref="N4:Q4"/>
    <mergeCell ref="B4:J4"/>
    <mergeCell ref="A65:D65"/>
    <mergeCell ref="J65:M65"/>
    <mergeCell ref="N6:N9"/>
    <mergeCell ref="A6:A9"/>
    <mergeCell ref="I6:I9"/>
    <mergeCell ref="K6:K9"/>
    <mergeCell ref="L6:L9"/>
    <mergeCell ref="D6:D9"/>
    <mergeCell ref="C6:C9"/>
    <mergeCell ref="B6:B9"/>
    <mergeCell ref="Y7:Y9"/>
    <mergeCell ref="V7:V9"/>
    <mergeCell ref="S7:S9"/>
    <mergeCell ref="T7:T9"/>
    <mergeCell ref="U7:U9"/>
    <mergeCell ref="K5:L5"/>
    <mergeCell ref="W6:W9"/>
    <mergeCell ref="X6:X9"/>
    <mergeCell ref="S6:T6"/>
    <mergeCell ref="M6:M9"/>
    <mergeCell ref="Q7:Q9"/>
    <mergeCell ref="O6:P6"/>
    <mergeCell ref="Q6:R6"/>
    <mergeCell ref="O7:O9"/>
    <mergeCell ref="P7:P9"/>
    <mergeCell ref="U6:V6"/>
    <mergeCell ref="R7:R9"/>
    <mergeCell ref="M5:N5"/>
    <mergeCell ref="O5:T5"/>
    <mergeCell ref="U5:X5"/>
    <mergeCell ref="A5:C5"/>
    <mergeCell ref="E6:E9"/>
    <mergeCell ref="G6:G9"/>
    <mergeCell ref="H6:H9"/>
    <mergeCell ref="F6:F9"/>
    <mergeCell ref="D5:J5"/>
    <mergeCell ref="J6:J9"/>
  </mergeCells>
  <printOptions horizontalCentered="1"/>
  <pageMargins left="0" right="0" top="0.28" bottom="0.6" header="0" footer="0.25"/>
  <pageSetup horizontalDpi="300" verticalDpi="300" orientation="landscape" paperSize="5" scale="50" r:id="rId1"/>
  <headerFooter alignWithMargins="0">
    <oddFooter>&amp;LABC Corporation 
COMPANY PROPRIETARY
&amp;CPage &amp;P of &amp;N
Disclaimer:  Data shown is for illustrative purposes only and does not reflect actual data. 
&amp;RJune 30,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L10" sqref="L10"/>
    </sheetView>
  </sheetViews>
  <sheetFormatPr defaultColWidth="9.140625" defaultRowHeight="12.75"/>
  <cols>
    <col min="1" max="1" width="15.8515625" style="0" customWidth="1"/>
    <col min="2" max="2" width="7.00390625" style="0" customWidth="1"/>
    <col min="3" max="3" width="9.00390625" style="0" customWidth="1"/>
    <col min="4" max="4" width="6.57421875" style="0" customWidth="1"/>
    <col min="5" max="5" width="9.57421875" style="0" customWidth="1"/>
    <col min="6" max="6" width="6.57421875" style="0" customWidth="1"/>
    <col min="7" max="7" width="9.57421875" style="0" customWidth="1"/>
    <col min="8" max="8" width="6.8515625" style="0" customWidth="1"/>
    <col min="9" max="9" width="9.57421875" style="0" customWidth="1"/>
    <col min="10" max="10" width="6.7109375" style="0" customWidth="1"/>
    <col min="11" max="11" width="9.421875" style="0" customWidth="1"/>
    <col min="12" max="12" width="6.8515625" style="0" customWidth="1"/>
    <col min="13" max="13" width="9.00390625" style="0" customWidth="1"/>
    <col min="14" max="14" width="6.57421875" style="0" customWidth="1"/>
    <col min="15" max="15" width="9.421875" style="0" customWidth="1"/>
    <col min="16" max="16" width="6.8515625" style="0" customWidth="1"/>
    <col min="17" max="17" width="9.28125" style="0" customWidth="1"/>
    <col min="18" max="18" width="6.7109375" style="0" customWidth="1"/>
    <col min="19" max="19" width="9.57421875" style="0" customWidth="1"/>
    <col min="20" max="20" width="6.421875" style="0" customWidth="1"/>
    <col min="21" max="21" width="8.8515625" style="0" customWidth="1"/>
    <col min="22" max="23" width="9.7109375" style="0" customWidth="1"/>
  </cols>
  <sheetData>
    <row r="1" spans="1:23" ht="18.75" thickTop="1">
      <c r="A1" s="314" t="s">
        <v>15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6"/>
      <c r="W1" s="59"/>
    </row>
    <row r="2" spans="1:33" s="3" customFormat="1" ht="24" customHeight="1" thickBot="1">
      <c r="A2" s="317" t="s">
        <v>171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9"/>
      <c r="W2" s="59"/>
      <c r="X2" s="1"/>
      <c r="Y2" s="7"/>
      <c r="Z2" s="1"/>
      <c r="AA2" s="1"/>
      <c r="AB2" s="1"/>
      <c r="AC2" s="1"/>
      <c r="AD2" s="1"/>
      <c r="AE2" s="1"/>
      <c r="AF2" s="1"/>
      <c r="AG2" s="4"/>
    </row>
    <row r="3" spans="1:33" s="3" customFormat="1" ht="12.75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2"/>
      <c r="W3" s="59"/>
      <c r="X3" s="1"/>
      <c r="Y3" s="7"/>
      <c r="Z3" s="1"/>
      <c r="AA3" s="1"/>
      <c r="AB3" s="1"/>
      <c r="AC3" s="1"/>
      <c r="AD3" s="1"/>
      <c r="AE3" s="1"/>
      <c r="AF3" s="1"/>
      <c r="AG3" s="4"/>
    </row>
    <row r="4" spans="1:33" s="3" customFormat="1" ht="14.25">
      <c r="A4" s="302" t="s">
        <v>213</v>
      </c>
      <c r="B4" s="301"/>
      <c r="C4" s="301"/>
      <c r="D4" s="313"/>
      <c r="E4" s="10"/>
      <c r="F4" s="320" t="s">
        <v>35</v>
      </c>
      <c r="G4" s="320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124"/>
      <c r="T4" s="124"/>
      <c r="U4" s="124"/>
      <c r="V4" s="125"/>
      <c r="W4" s="15"/>
      <c r="X4" s="1"/>
      <c r="Y4" s="7"/>
      <c r="Z4" s="1"/>
      <c r="AA4" s="1"/>
      <c r="AB4" s="1"/>
      <c r="AC4" s="1"/>
      <c r="AD4" s="1"/>
      <c r="AE4" s="1"/>
      <c r="AF4" s="1"/>
      <c r="AG4" s="4"/>
    </row>
    <row r="5" spans="1:33" s="3" customFormat="1" ht="12.75">
      <c r="A5" s="322" t="s">
        <v>172</v>
      </c>
      <c r="B5" s="323"/>
      <c r="C5" s="324"/>
      <c r="D5" s="324"/>
      <c r="E5" s="324"/>
      <c r="F5" s="301" t="s">
        <v>103</v>
      </c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123"/>
      <c r="T5" s="123"/>
      <c r="U5" s="123"/>
      <c r="V5" s="126"/>
      <c r="W5" s="16"/>
      <c r="X5" s="8"/>
      <c r="Y5" s="9"/>
      <c r="Z5" s="8"/>
      <c r="AA5" s="8"/>
      <c r="AB5" s="8"/>
      <c r="AC5" s="8"/>
      <c r="AD5" s="8"/>
      <c r="AE5" s="8"/>
      <c r="AF5" s="8"/>
      <c r="AG5" s="4"/>
    </row>
    <row r="6" spans="1:33" s="3" customFormat="1" ht="12.75">
      <c r="A6" s="325"/>
      <c r="B6" s="324"/>
      <c r="C6" s="324"/>
      <c r="D6" s="324"/>
      <c r="E6" s="324"/>
      <c r="F6" s="301" t="s">
        <v>104</v>
      </c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123"/>
      <c r="T6" s="123"/>
      <c r="U6" s="123"/>
      <c r="V6" s="125"/>
      <c r="W6" s="15"/>
      <c r="X6" s="1"/>
      <c r="Y6" s="7"/>
      <c r="Z6" s="1"/>
      <c r="AA6" s="1"/>
      <c r="AB6" s="1"/>
      <c r="AC6" s="1"/>
      <c r="AD6" s="1"/>
      <c r="AE6" s="1"/>
      <c r="AF6" s="1"/>
      <c r="AG6" s="4"/>
    </row>
    <row r="7" spans="1:33" s="3" customFormat="1" ht="13.5" customHeight="1">
      <c r="A7" s="325"/>
      <c r="B7" s="324"/>
      <c r="C7" s="324"/>
      <c r="D7" s="324"/>
      <c r="E7" s="324"/>
      <c r="F7" s="300"/>
      <c r="G7" s="300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123"/>
      <c r="T7" s="123"/>
      <c r="U7" s="123"/>
      <c r="V7" s="126"/>
      <c r="W7" s="16"/>
      <c r="X7" s="8"/>
      <c r="Y7" s="9"/>
      <c r="Z7" s="8"/>
      <c r="AA7" s="8"/>
      <c r="AB7" s="8"/>
      <c r="AC7" s="8"/>
      <c r="AD7" s="8"/>
      <c r="AE7" s="8"/>
      <c r="AF7" s="8"/>
      <c r="AG7" s="4"/>
    </row>
    <row r="8" spans="1:33" s="3" customFormat="1" ht="15" customHeight="1">
      <c r="A8" s="302" t="s">
        <v>18</v>
      </c>
      <c r="B8" s="301"/>
      <c r="C8" s="123"/>
      <c r="D8" s="128"/>
      <c r="E8" s="128"/>
      <c r="F8" s="300" t="s">
        <v>17</v>
      </c>
      <c r="G8" s="300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123"/>
      <c r="T8" s="123"/>
      <c r="U8" s="123"/>
      <c r="V8" s="126"/>
      <c r="W8" s="16"/>
      <c r="X8" s="8"/>
      <c r="Y8" s="9"/>
      <c r="Z8" s="8"/>
      <c r="AA8" s="8"/>
      <c r="AB8" s="8"/>
      <c r="AC8" s="8"/>
      <c r="AD8" s="8"/>
      <c r="AE8" s="8"/>
      <c r="AF8" s="8"/>
      <c r="AG8" s="4"/>
    </row>
    <row r="9" spans="1:33" s="3" customFormat="1" ht="13.5" customHeight="1">
      <c r="A9" s="302"/>
      <c r="B9" s="301"/>
      <c r="C9" s="123"/>
      <c r="D9" s="128"/>
      <c r="E9" s="128"/>
      <c r="F9" s="127"/>
      <c r="G9" s="127"/>
      <c r="H9" s="128"/>
      <c r="I9" s="128"/>
      <c r="J9" s="129"/>
      <c r="K9" s="129"/>
      <c r="L9" s="128"/>
      <c r="M9" s="128"/>
      <c r="N9" s="130"/>
      <c r="O9" s="130"/>
      <c r="P9" s="131"/>
      <c r="Q9" s="131"/>
      <c r="R9" s="131"/>
      <c r="S9" s="131"/>
      <c r="T9" s="131"/>
      <c r="U9" s="131"/>
      <c r="V9" s="132"/>
      <c r="W9" s="17"/>
      <c r="X9" s="4"/>
      <c r="Y9" s="6"/>
      <c r="Z9" s="4"/>
      <c r="AA9" s="4"/>
      <c r="AB9" s="4"/>
      <c r="AC9" s="4"/>
      <c r="AD9" s="4"/>
      <c r="AE9" s="4"/>
      <c r="AF9" s="4"/>
      <c r="AG9" s="4"/>
    </row>
    <row r="10" spans="1:22" ht="15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5"/>
      <c r="M10" s="135"/>
      <c r="N10" s="134"/>
      <c r="O10" s="134"/>
      <c r="P10" s="134"/>
      <c r="Q10" s="134"/>
      <c r="R10" s="134"/>
      <c r="S10" s="134"/>
      <c r="T10" s="134"/>
      <c r="U10" s="134"/>
      <c r="V10" s="136"/>
    </row>
    <row r="11" spans="1:22" ht="14.25">
      <c r="A11" s="137" t="s">
        <v>141</v>
      </c>
      <c r="B11" s="313"/>
      <c r="C11" s="313"/>
      <c r="D11" s="313"/>
      <c r="E11" s="313"/>
      <c r="F11" s="313"/>
      <c r="G11" s="313"/>
      <c r="H11" s="313"/>
      <c r="I11" s="313"/>
      <c r="J11" s="134"/>
      <c r="K11" s="134"/>
      <c r="L11" s="135"/>
      <c r="M11" s="135"/>
      <c r="N11" s="134"/>
      <c r="O11" s="134"/>
      <c r="P11" s="134"/>
      <c r="Q11" s="134"/>
      <c r="R11" s="134"/>
      <c r="S11" s="134"/>
      <c r="T11" s="134"/>
      <c r="U11" s="134"/>
      <c r="V11" s="136"/>
    </row>
    <row r="12" spans="1:23" ht="15.75" thickBot="1">
      <c r="A12" s="303"/>
      <c r="B12" s="304"/>
      <c r="C12" s="138"/>
      <c r="D12" s="134"/>
      <c r="E12" s="134"/>
      <c r="F12" s="134"/>
      <c r="G12" s="134"/>
      <c r="H12" s="10"/>
      <c r="I12" s="10"/>
      <c r="J12" s="10"/>
      <c r="K12" s="10"/>
      <c r="L12" s="10"/>
      <c r="M12" s="10"/>
      <c r="N12" s="10"/>
      <c r="O12" s="10"/>
      <c r="P12" s="5"/>
      <c r="Q12" s="5"/>
      <c r="R12" s="5"/>
      <c r="S12" s="5"/>
      <c r="T12" s="5"/>
      <c r="U12" s="5"/>
      <c r="V12" s="139"/>
      <c r="W12" s="5"/>
    </row>
    <row r="13" spans="1:23" s="2" customFormat="1" ht="13.5" customHeight="1" thickBot="1" thickTop="1">
      <c r="A13" s="305" t="s">
        <v>155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7"/>
      <c r="W13" s="58"/>
    </row>
    <row r="14" spans="1:23" s="15" customFormat="1" ht="14.25">
      <c r="A14" s="298" t="s">
        <v>79</v>
      </c>
      <c r="B14" s="297" t="s">
        <v>131</v>
      </c>
      <c r="C14" s="294"/>
      <c r="D14" s="293" t="s">
        <v>132</v>
      </c>
      <c r="E14" s="294"/>
      <c r="F14" s="293" t="s">
        <v>133</v>
      </c>
      <c r="G14" s="294"/>
      <c r="H14" s="293" t="s">
        <v>134</v>
      </c>
      <c r="I14" s="294"/>
      <c r="J14" s="293" t="s">
        <v>135</v>
      </c>
      <c r="K14" s="294"/>
      <c r="L14" s="293" t="s">
        <v>136</v>
      </c>
      <c r="M14" s="294"/>
      <c r="N14" s="293" t="s">
        <v>137</v>
      </c>
      <c r="O14" s="294"/>
      <c r="P14" s="293" t="s">
        <v>138</v>
      </c>
      <c r="Q14" s="294"/>
      <c r="R14" s="293" t="s">
        <v>211</v>
      </c>
      <c r="S14" s="294"/>
      <c r="T14" s="293" t="s">
        <v>139</v>
      </c>
      <c r="U14" s="294"/>
      <c r="V14" s="311" t="s">
        <v>140</v>
      </c>
      <c r="W14" s="61"/>
    </row>
    <row r="15" spans="1:23" s="2" customFormat="1" ht="25.5" customHeight="1" thickBot="1">
      <c r="A15" s="299"/>
      <c r="B15" s="114" t="s">
        <v>90</v>
      </c>
      <c r="C15" s="115" t="s">
        <v>89</v>
      </c>
      <c r="D15" s="115" t="s">
        <v>90</v>
      </c>
      <c r="E15" s="115" t="s">
        <v>89</v>
      </c>
      <c r="F15" s="115" t="s">
        <v>90</v>
      </c>
      <c r="G15" s="115" t="s">
        <v>89</v>
      </c>
      <c r="H15" s="115" t="s">
        <v>90</v>
      </c>
      <c r="I15" s="115" t="s">
        <v>89</v>
      </c>
      <c r="J15" s="115" t="s">
        <v>90</v>
      </c>
      <c r="K15" s="115" t="s">
        <v>89</v>
      </c>
      <c r="L15" s="115" t="s">
        <v>90</v>
      </c>
      <c r="M15" s="115" t="s">
        <v>89</v>
      </c>
      <c r="N15" s="115" t="s">
        <v>90</v>
      </c>
      <c r="O15" s="115" t="s">
        <v>89</v>
      </c>
      <c r="P15" s="115" t="s">
        <v>90</v>
      </c>
      <c r="Q15" s="115" t="s">
        <v>89</v>
      </c>
      <c r="R15" s="115" t="s">
        <v>90</v>
      </c>
      <c r="S15" s="115" t="s">
        <v>89</v>
      </c>
      <c r="T15" s="115" t="s">
        <v>90</v>
      </c>
      <c r="U15" s="115" t="s">
        <v>89</v>
      </c>
      <c r="V15" s="312"/>
      <c r="W15" s="24"/>
    </row>
    <row r="16" spans="1:23" s="2" customFormat="1" ht="14.25">
      <c r="A16" s="140" t="s">
        <v>80</v>
      </c>
      <c r="B16" s="116">
        <v>0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f aca="true" t="shared" si="0" ref="T16:U20">SUM(B16+D16+F16+H16+J16+L16+N16+P16+R16)</f>
        <v>0</v>
      </c>
      <c r="U16" s="116">
        <f t="shared" si="0"/>
        <v>0</v>
      </c>
      <c r="V16" s="142">
        <f>SUM(T16+U16)</f>
        <v>0</v>
      </c>
      <c r="W16" s="24"/>
    </row>
    <row r="17" spans="1:23" s="2" customFormat="1" ht="14.25">
      <c r="A17" s="141" t="s">
        <v>38</v>
      </c>
      <c r="B17" s="116">
        <v>0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f t="shared" si="0"/>
        <v>0</v>
      </c>
      <c r="U17" s="116">
        <f t="shared" si="0"/>
        <v>0</v>
      </c>
      <c r="V17" s="142">
        <f>SUM(T17+U17)</f>
        <v>0</v>
      </c>
      <c r="W17" s="24"/>
    </row>
    <row r="18" spans="1:23" s="2" customFormat="1" ht="14.25">
      <c r="A18" s="141" t="s">
        <v>81</v>
      </c>
      <c r="B18" s="116">
        <v>0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f t="shared" si="0"/>
        <v>0</v>
      </c>
      <c r="U18" s="116">
        <f t="shared" si="0"/>
        <v>0</v>
      </c>
      <c r="V18" s="142">
        <f>SUM(T18+U18)</f>
        <v>0</v>
      </c>
      <c r="W18" s="24"/>
    </row>
    <row r="19" spans="1:23" s="2" customFormat="1" ht="14.25">
      <c r="A19" s="141" t="s">
        <v>39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f t="shared" si="0"/>
        <v>0</v>
      </c>
      <c r="U19" s="117">
        <f t="shared" si="0"/>
        <v>0</v>
      </c>
      <c r="V19" s="142">
        <f>SUM(T19+U19)</f>
        <v>0</v>
      </c>
      <c r="W19" s="24"/>
    </row>
    <row r="20" spans="1:23" s="2" customFormat="1" ht="14.25" customHeight="1" thickBot="1">
      <c r="A20" s="143" t="s">
        <v>97</v>
      </c>
      <c r="B20" s="117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f t="shared" si="0"/>
        <v>0</v>
      </c>
      <c r="U20" s="117">
        <f t="shared" si="0"/>
        <v>0</v>
      </c>
      <c r="V20" s="144">
        <f>SUM(T20+U20)</f>
        <v>0</v>
      </c>
      <c r="W20" s="5"/>
    </row>
    <row r="21" spans="1:23" ht="13.5" thickBot="1">
      <c r="A21" s="145" t="s">
        <v>83</v>
      </c>
      <c r="B21" s="118">
        <f>SUM(B16:B20)</f>
        <v>0</v>
      </c>
      <c r="C21" s="119">
        <f aca="true" t="shared" si="1" ref="C21:S21">SUM(C16:C20)</f>
        <v>0</v>
      </c>
      <c r="D21" s="119">
        <f t="shared" si="1"/>
        <v>0</v>
      </c>
      <c r="E21" s="119">
        <f t="shared" si="1"/>
        <v>0</v>
      </c>
      <c r="F21" s="119">
        <f t="shared" si="1"/>
        <v>0</v>
      </c>
      <c r="G21" s="119">
        <f t="shared" si="1"/>
        <v>0</v>
      </c>
      <c r="H21" s="119">
        <f t="shared" si="1"/>
        <v>0</v>
      </c>
      <c r="I21" s="119">
        <f t="shared" si="1"/>
        <v>0</v>
      </c>
      <c r="J21" s="119">
        <f t="shared" si="1"/>
        <v>0</v>
      </c>
      <c r="K21" s="119">
        <f t="shared" si="1"/>
        <v>0</v>
      </c>
      <c r="L21" s="119">
        <f t="shared" si="1"/>
        <v>0</v>
      </c>
      <c r="M21" s="119">
        <f t="shared" si="1"/>
        <v>0</v>
      </c>
      <c r="N21" s="119">
        <f t="shared" si="1"/>
        <v>0</v>
      </c>
      <c r="O21" s="119">
        <f t="shared" si="1"/>
        <v>0</v>
      </c>
      <c r="P21" s="119">
        <f t="shared" si="1"/>
        <v>0</v>
      </c>
      <c r="Q21" s="119">
        <f t="shared" si="1"/>
        <v>0</v>
      </c>
      <c r="R21" s="119">
        <f t="shared" si="1"/>
        <v>0</v>
      </c>
      <c r="S21" s="119">
        <f t="shared" si="1"/>
        <v>0</v>
      </c>
      <c r="T21" s="119">
        <f>SUM(T16:T20)</f>
        <v>0</v>
      </c>
      <c r="U21" s="119">
        <f>SUM(U16:U20)</f>
        <v>0</v>
      </c>
      <c r="V21" s="146">
        <f>SUM(V16:V20)</f>
        <v>0</v>
      </c>
      <c r="W21" s="14"/>
    </row>
    <row r="22" spans="1:23" ht="15" customHeight="1" thickBot="1">
      <c r="A22" s="291" t="s">
        <v>154</v>
      </c>
      <c r="B22" s="292"/>
      <c r="C22" s="292"/>
      <c r="D22" s="292"/>
      <c r="E22" s="292"/>
      <c r="F22" s="292"/>
      <c r="G22" s="292"/>
      <c r="H22" s="292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8"/>
      <c r="W22" s="14"/>
    </row>
    <row r="23" spans="1:23" ht="15" customHeight="1" thickBot="1" thickTop="1">
      <c r="A23" s="155"/>
      <c r="B23" s="156"/>
      <c r="C23" s="156"/>
      <c r="D23" s="156"/>
      <c r="E23" s="156"/>
      <c r="F23" s="156"/>
      <c r="G23" s="156"/>
      <c r="H23" s="156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7"/>
      <c r="W23" s="14"/>
    </row>
    <row r="24" spans="1:23" s="2" customFormat="1" ht="15" customHeight="1" thickBot="1">
      <c r="A24" s="308" t="s">
        <v>156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10"/>
      <c r="W24" s="58"/>
    </row>
    <row r="25" spans="1:32" ht="14.25">
      <c r="A25" s="295" t="s">
        <v>91</v>
      </c>
      <c r="B25" s="297" t="s">
        <v>142</v>
      </c>
      <c r="C25" s="294"/>
      <c r="D25" s="293" t="s">
        <v>143</v>
      </c>
      <c r="E25" s="294"/>
      <c r="F25" s="293" t="s">
        <v>144</v>
      </c>
      <c r="G25" s="294"/>
      <c r="H25" s="293" t="s">
        <v>145</v>
      </c>
      <c r="I25" s="294"/>
      <c r="J25" s="293" t="s">
        <v>146</v>
      </c>
      <c r="K25" s="294"/>
      <c r="L25" s="293" t="s">
        <v>147</v>
      </c>
      <c r="M25" s="294"/>
      <c r="N25" s="293" t="s">
        <v>148</v>
      </c>
      <c r="O25" s="294"/>
      <c r="P25" s="293" t="s">
        <v>149</v>
      </c>
      <c r="Q25" s="294"/>
      <c r="R25" s="293" t="s">
        <v>211</v>
      </c>
      <c r="S25" s="294"/>
      <c r="T25" s="293" t="s">
        <v>150</v>
      </c>
      <c r="U25" s="294"/>
      <c r="V25" s="289" t="s">
        <v>151</v>
      </c>
      <c r="W25" s="24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33.75">
      <c r="A26" s="296"/>
      <c r="B26" s="63" t="s">
        <v>90</v>
      </c>
      <c r="C26" s="63" t="s">
        <v>89</v>
      </c>
      <c r="D26" s="63" t="s">
        <v>90</v>
      </c>
      <c r="E26" s="63" t="s">
        <v>89</v>
      </c>
      <c r="F26" s="63" t="s">
        <v>90</v>
      </c>
      <c r="G26" s="63" t="s">
        <v>89</v>
      </c>
      <c r="H26" s="63" t="s">
        <v>90</v>
      </c>
      <c r="I26" s="63" t="s">
        <v>89</v>
      </c>
      <c r="J26" s="63" t="s">
        <v>90</v>
      </c>
      <c r="K26" s="63" t="s">
        <v>89</v>
      </c>
      <c r="L26" s="63" t="s">
        <v>90</v>
      </c>
      <c r="M26" s="63" t="s">
        <v>89</v>
      </c>
      <c r="N26" s="63" t="s">
        <v>90</v>
      </c>
      <c r="O26" s="63" t="s">
        <v>89</v>
      </c>
      <c r="P26" s="63" t="s">
        <v>90</v>
      </c>
      <c r="Q26" s="63" t="s">
        <v>89</v>
      </c>
      <c r="R26" s="63" t="s">
        <v>90</v>
      </c>
      <c r="S26" s="63" t="s">
        <v>89</v>
      </c>
      <c r="T26" s="63" t="s">
        <v>90</v>
      </c>
      <c r="U26" s="63" t="s">
        <v>89</v>
      </c>
      <c r="V26" s="290"/>
      <c r="W26" s="24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4.25">
      <c r="A27" s="193" t="s">
        <v>84</v>
      </c>
      <c r="B27" s="116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f aca="true" t="shared" si="2" ref="T27:U30">SUM(B27+D27+F27+H27+J27+L27+N27+P27+R27)</f>
        <v>0</v>
      </c>
      <c r="U27" s="116">
        <f t="shared" si="2"/>
        <v>0</v>
      </c>
      <c r="V27" s="142">
        <f>SUM(T27+U27)</f>
        <v>0</v>
      </c>
      <c r="W27" s="14"/>
      <c r="Y27" s="12"/>
      <c r="Z27" s="12"/>
      <c r="AA27" s="12"/>
      <c r="AB27" s="12"/>
      <c r="AC27" s="12"/>
      <c r="AD27" s="12"/>
      <c r="AE27" s="12"/>
      <c r="AF27" s="12"/>
    </row>
    <row r="28" spans="1:32" ht="14.25">
      <c r="A28" s="194" t="s">
        <v>86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f t="shared" si="2"/>
        <v>0</v>
      </c>
      <c r="U28" s="116">
        <f t="shared" si="2"/>
        <v>0</v>
      </c>
      <c r="V28" s="142">
        <f>SUM(T28+U28)</f>
        <v>0</v>
      </c>
      <c r="W28" s="14"/>
      <c r="X28" t="s">
        <v>212</v>
      </c>
      <c r="Y28" s="12"/>
      <c r="Z28" s="12"/>
      <c r="AA28" s="12"/>
      <c r="AB28" s="12"/>
      <c r="AC28" s="12"/>
      <c r="AD28" s="12"/>
      <c r="AE28" s="12"/>
      <c r="AF28" s="12"/>
    </row>
    <row r="29" spans="1:32" ht="14.25">
      <c r="A29" s="194" t="s">
        <v>16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f t="shared" si="2"/>
        <v>0</v>
      </c>
      <c r="U29" s="116">
        <f t="shared" si="2"/>
        <v>0</v>
      </c>
      <c r="V29" s="142">
        <f>SUM(T29+U29)</f>
        <v>0</v>
      </c>
      <c r="W29" s="14"/>
      <c r="Y29" s="12"/>
      <c r="Z29" s="12"/>
      <c r="AA29" s="12"/>
      <c r="AB29" s="12"/>
      <c r="AC29" s="12"/>
      <c r="AD29" s="12"/>
      <c r="AE29" s="12"/>
      <c r="AF29" s="12"/>
    </row>
    <row r="30" spans="1:32" ht="15" thickBot="1">
      <c r="A30" s="195" t="s">
        <v>87</v>
      </c>
      <c r="B30" s="117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f t="shared" si="2"/>
        <v>0</v>
      </c>
      <c r="U30" s="117">
        <f t="shared" si="2"/>
        <v>0</v>
      </c>
      <c r="V30" s="142">
        <f>SUM(T30+U30)</f>
        <v>0</v>
      </c>
      <c r="W30" s="14"/>
      <c r="Y30" s="12"/>
      <c r="Z30" s="12"/>
      <c r="AA30" s="12"/>
      <c r="AB30" s="12"/>
      <c r="AC30" s="12"/>
      <c r="AD30" s="12"/>
      <c r="AE30" s="12"/>
      <c r="AF30" s="12"/>
    </row>
    <row r="31" spans="1:32" ht="13.5" thickBot="1">
      <c r="A31" s="149" t="s">
        <v>88</v>
      </c>
      <c r="B31" s="119">
        <f>SUM(B27:B30)</f>
        <v>0</v>
      </c>
      <c r="C31" s="119">
        <f aca="true" t="shared" si="3" ref="C31:S31">SUM(C27:C30)</f>
        <v>0</v>
      </c>
      <c r="D31" s="119">
        <f t="shared" si="3"/>
        <v>0</v>
      </c>
      <c r="E31" s="119">
        <f t="shared" si="3"/>
        <v>0</v>
      </c>
      <c r="F31" s="119">
        <f t="shared" si="3"/>
        <v>0</v>
      </c>
      <c r="G31" s="119">
        <f t="shared" si="3"/>
        <v>0</v>
      </c>
      <c r="H31" s="119">
        <f t="shared" si="3"/>
        <v>0</v>
      </c>
      <c r="I31" s="119">
        <f t="shared" si="3"/>
        <v>0</v>
      </c>
      <c r="J31" s="119">
        <f t="shared" si="3"/>
        <v>0</v>
      </c>
      <c r="K31" s="119">
        <f t="shared" si="3"/>
        <v>0</v>
      </c>
      <c r="L31" s="119">
        <f t="shared" si="3"/>
        <v>0</v>
      </c>
      <c r="M31" s="119">
        <f t="shared" si="3"/>
        <v>0</v>
      </c>
      <c r="N31" s="119">
        <f t="shared" si="3"/>
        <v>0</v>
      </c>
      <c r="O31" s="119">
        <f t="shared" si="3"/>
        <v>0</v>
      </c>
      <c r="P31" s="119">
        <f t="shared" si="3"/>
        <v>0</v>
      </c>
      <c r="Q31" s="119">
        <f t="shared" si="3"/>
        <v>0</v>
      </c>
      <c r="R31" s="119">
        <f t="shared" si="3"/>
        <v>0</v>
      </c>
      <c r="S31" s="119">
        <f t="shared" si="3"/>
        <v>0</v>
      </c>
      <c r="T31" s="119">
        <f>SUM(T27:T30)</f>
        <v>0</v>
      </c>
      <c r="U31" s="119">
        <f>SUM(U27:U30)</f>
        <v>0</v>
      </c>
      <c r="V31" s="146">
        <f>SUM(V27:V30)</f>
        <v>0</v>
      </c>
      <c r="W31" s="14"/>
      <c r="X31" s="13"/>
      <c r="Y31" s="13"/>
      <c r="Z31" s="12"/>
      <c r="AA31" s="12"/>
      <c r="AB31" s="12"/>
      <c r="AC31" s="12"/>
      <c r="AD31" s="12"/>
      <c r="AE31" s="12"/>
      <c r="AF31" s="12"/>
    </row>
    <row r="32" spans="1:23" ht="15" customHeight="1" thickBot="1">
      <c r="A32" s="291" t="s">
        <v>154</v>
      </c>
      <c r="B32" s="292"/>
      <c r="C32" s="292"/>
      <c r="D32" s="292"/>
      <c r="E32" s="292"/>
      <c r="F32" s="292"/>
      <c r="G32" s="292"/>
      <c r="H32" s="292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  <c r="W32" s="14"/>
    </row>
    <row r="33" spans="1:23" ht="15" customHeight="1" thickTop="1">
      <c r="A33" s="159"/>
      <c r="B33" s="160"/>
      <c r="C33" s="160"/>
      <c r="D33" s="160"/>
      <c r="E33" s="160"/>
      <c r="F33" s="160"/>
      <c r="G33" s="160"/>
      <c r="H33" s="16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7"/>
      <c r="W33" s="14"/>
    </row>
    <row r="34" spans="1:22" ht="14.25">
      <c r="A34" s="284" t="s">
        <v>153</v>
      </c>
      <c r="B34" s="285"/>
      <c r="C34" s="286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6"/>
    </row>
    <row r="35" spans="1:22" ht="12.75">
      <c r="A35" s="150" t="s">
        <v>85</v>
      </c>
      <c r="B35" s="283">
        <v>0</v>
      </c>
      <c r="C35" s="283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6"/>
    </row>
    <row r="36" spans="1:22" ht="12.75">
      <c r="A36" s="151" t="s">
        <v>86</v>
      </c>
      <c r="B36" s="283">
        <v>0</v>
      </c>
      <c r="C36" s="28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6"/>
    </row>
    <row r="37" spans="1:22" ht="12.75">
      <c r="A37" s="151" t="s">
        <v>16</v>
      </c>
      <c r="B37" s="283">
        <v>0</v>
      </c>
      <c r="C37" s="28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6"/>
    </row>
    <row r="38" spans="1:22" ht="12.75">
      <c r="A38" s="151" t="s">
        <v>87</v>
      </c>
      <c r="B38" s="287">
        <v>0</v>
      </c>
      <c r="C38" s="287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6"/>
    </row>
    <row r="39" spans="1:22" ht="26.25" thickBot="1">
      <c r="A39" s="152" t="s">
        <v>152</v>
      </c>
      <c r="B39" s="288">
        <f>SUM(B35:B38)</f>
        <v>0</v>
      </c>
      <c r="C39" s="288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4"/>
    </row>
    <row r="40" ht="13.5" thickTop="1"/>
  </sheetData>
  <mergeCells count="47">
    <mergeCell ref="A1:V1"/>
    <mergeCell ref="F6:R6"/>
    <mergeCell ref="F7:R7"/>
    <mergeCell ref="A2:V2"/>
    <mergeCell ref="F4:R4"/>
    <mergeCell ref="F5:R5"/>
    <mergeCell ref="A4:D4"/>
    <mergeCell ref="A5:E7"/>
    <mergeCell ref="H25:I25"/>
    <mergeCell ref="J25:K25"/>
    <mergeCell ref="A13:V13"/>
    <mergeCell ref="A24:V24"/>
    <mergeCell ref="V14:V15"/>
    <mergeCell ref="T14:U14"/>
    <mergeCell ref="L25:M25"/>
    <mergeCell ref="N25:O25"/>
    <mergeCell ref="B14:C14"/>
    <mergeCell ref="R14:S14"/>
    <mergeCell ref="P14:Q14"/>
    <mergeCell ref="L14:M14"/>
    <mergeCell ref="N14:O14"/>
    <mergeCell ref="D25:E25"/>
    <mergeCell ref="F25:G25"/>
    <mergeCell ref="A14:A15"/>
    <mergeCell ref="F8:R8"/>
    <mergeCell ref="A9:B9"/>
    <mergeCell ref="D14:E14"/>
    <mergeCell ref="F14:G14"/>
    <mergeCell ref="H14:I14"/>
    <mergeCell ref="J14:K14"/>
    <mergeCell ref="A12:B12"/>
    <mergeCell ref="A8:B8"/>
    <mergeCell ref="B11:I11"/>
    <mergeCell ref="B38:C38"/>
    <mergeCell ref="B39:C39"/>
    <mergeCell ref="V25:V26"/>
    <mergeCell ref="A22:H22"/>
    <mergeCell ref="A32:H32"/>
    <mergeCell ref="P25:Q25"/>
    <mergeCell ref="R25:S25"/>
    <mergeCell ref="T25:U25"/>
    <mergeCell ref="A25:A26"/>
    <mergeCell ref="B25:C25"/>
    <mergeCell ref="B35:C35"/>
    <mergeCell ref="B36:C36"/>
    <mergeCell ref="B37:C37"/>
    <mergeCell ref="A34:C34"/>
  </mergeCells>
  <printOptions/>
  <pageMargins left="0.46" right="0.17" top="0.5" bottom="0.5" header="0.5" footer="0.5"/>
  <pageSetup horizontalDpi="600" verticalDpi="600" orientation="landscape" scale="70" r:id="rId1"/>
  <headerFooter alignWithMargins="0">
    <oddFooter xml:space="preserve">&amp;C&amp;"Arial,Italic"&amp;14Disclaimer: Data shown is for illustrative purposes only and does reflect actual data.&amp;"Arial,Regular"&amp;10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9">
      <selection activeCell="J29" sqref="J29"/>
    </sheetView>
  </sheetViews>
  <sheetFormatPr defaultColWidth="9.140625" defaultRowHeight="12.75"/>
  <cols>
    <col min="1" max="1" width="19.7109375" style="11" customWidth="1"/>
    <col min="2" max="2" width="30.140625" style="11" customWidth="1"/>
    <col min="3" max="3" width="9.28125" style="18" customWidth="1"/>
    <col min="4" max="4" width="10.8515625" style="18" customWidth="1"/>
    <col min="5" max="5" width="9.28125" style="18" customWidth="1"/>
    <col min="6" max="6" width="9.421875" style="21" bestFit="1" customWidth="1"/>
    <col min="7" max="7" width="10.8515625" style="18" bestFit="1" customWidth="1"/>
    <col min="8" max="8" width="7.421875" style="22" customWidth="1"/>
    <col min="9" max="9" width="7.7109375" style="11" bestFit="1" customWidth="1"/>
    <col min="10" max="10" width="7.7109375" style="11" customWidth="1"/>
    <col min="11" max="11" width="9.140625" style="11" customWidth="1"/>
    <col min="12" max="12" width="7.00390625" style="11" customWidth="1"/>
    <col min="13" max="13" width="8.421875" style="11" bestFit="1" customWidth="1"/>
    <col min="14" max="14" width="10.28125" style="11" bestFit="1" customWidth="1"/>
    <col min="15" max="15" width="10.421875" style="33" bestFit="1" customWidth="1"/>
    <col min="16" max="21" width="7.00390625" style="11" customWidth="1"/>
    <col min="22" max="22" width="7.7109375" style="11" customWidth="1"/>
    <col min="23" max="23" width="12.8515625" style="11" customWidth="1"/>
    <col min="24" max="24" width="11.140625" style="11" customWidth="1"/>
    <col min="25" max="27" width="9.140625" style="11" customWidth="1"/>
    <col min="28" max="28" width="6.421875" style="11" customWidth="1"/>
    <col min="29" max="29" width="5.00390625" style="11" customWidth="1"/>
    <col min="30" max="30" width="7.00390625" style="11" customWidth="1"/>
    <col min="31" max="16384" width="9.140625" style="11" customWidth="1"/>
  </cols>
  <sheetData>
    <row r="1" spans="1:22" ht="23.25" customHeight="1" thickTop="1">
      <c r="A1" s="377" t="s">
        <v>173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9"/>
      <c r="N1" s="379"/>
      <c r="O1" s="380"/>
      <c r="P1" s="18"/>
      <c r="Q1" s="18"/>
      <c r="R1" s="18"/>
      <c r="S1" s="18"/>
      <c r="T1" s="18"/>
      <c r="U1" s="18"/>
      <c r="V1" s="19"/>
    </row>
    <row r="2" spans="1:22" ht="14.25">
      <c r="A2" s="381" t="s">
        <v>225</v>
      </c>
      <c r="B2" s="382"/>
      <c r="C2" s="27"/>
      <c r="D2" s="387" t="s">
        <v>36</v>
      </c>
      <c r="E2" s="388"/>
      <c r="F2" s="388"/>
      <c r="G2" s="388"/>
      <c r="H2" s="388"/>
      <c r="I2" s="388"/>
      <c r="J2" s="388"/>
      <c r="K2" s="388"/>
      <c r="L2" s="388"/>
      <c r="M2" s="106"/>
      <c r="N2" s="106"/>
      <c r="O2" s="196"/>
      <c r="P2" s="18"/>
      <c r="Q2" s="18"/>
      <c r="R2" s="18"/>
      <c r="S2" s="18"/>
      <c r="T2" s="18"/>
      <c r="U2" s="18"/>
      <c r="V2" s="19"/>
    </row>
    <row r="3" spans="1:22" ht="12.75">
      <c r="A3" s="385"/>
      <c r="B3" s="386"/>
      <c r="C3" s="27"/>
      <c r="D3" s="356" t="s">
        <v>103</v>
      </c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8"/>
      <c r="P3" s="20"/>
      <c r="Q3" s="20"/>
      <c r="R3" s="20"/>
      <c r="S3" s="20"/>
      <c r="T3" s="20"/>
      <c r="U3" s="20"/>
      <c r="V3" s="19"/>
    </row>
    <row r="4" spans="1:22" ht="12.75">
      <c r="A4" s="385"/>
      <c r="B4" s="386"/>
      <c r="C4" s="27"/>
      <c r="D4" s="356" t="s">
        <v>104</v>
      </c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  <c r="P4" s="18"/>
      <c r="Q4" s="18"/>
      <c r="R4" s="18"/>
      <c r="S4" s="18"/>
      <c r="T4" s="18"/>
      <c r="U4" s="18"/>
      <c r="V4" s="19"/>
    </row>
    <row r="5" spans="1:22" ht="13.5" customHeight="1">
      <c r="A5" s="385"/>
      <c r="B5" s="386"/>
      <c r="C5" s="27"/>
      <c r="D5" s="383" t="s">
        <v>19</v>
      </c>
      <c r="E5" s="384"/>
      <c r="F5" s="384"/>
      <c r="G5" s="384"/>
      <c r="H5" s="384"/>
      <c r="I5" s="384"/>
      <c r="J5" s="384"/>
      <c r="K5" s="384"/>
      <c r="L5" s="384"/>
      <c r="M5" s="105"/>
      <c r="N5" s="105"/>
      <c r="O5" s="197"/>
      <c r="P5" s="20"/>
      <c r="Q5" s="20"/>
      <c r="R5" s="20"/>
      <c r="S5" s="20"/>
      <c r="T5" s="20"/>
      <c r="U5" s="20"/>
      <c r="V5" s="19"/>
    </row>
    <row r="6" spans="1:22" ht="15" customHeight="1">
      <c r="A6" s="385"/>
      <c r="B6" s="386"/>
      <c r="C6" s="27"/>
      <c r="D6" s="383" t="s">
        <v>20</v>
      </c>
      <c r="E6" s="384"/>
      <c r="F6" s="384"/>
      <c r="G6" s="384"/>
      <c r="H6" s="384"/>
      <c r="I6" s="384"/>
      <c r="J6" s="384"/>
      <c r="K6" s="384"/>
      <c r="L6" s="384"/>
      <c r="M6" s="105"/>
      <c r="N6" s="105"/>
      <c r="O6" s="197"/>
      <c r="P6" s="20"/>
      <c r="Q6" s="20"/>
      <c r="R6" s="20"/>
      <c r="S6" s="20"/>
      <c r="T6" s="20"/>
      <c r="U6" s="20"/>
      <c r="V6" s="19"/>
    </row>
    <row r="7" spans="1:22" ht="13.5" customHeight="1">
      <c r="A7" s="381" t="s">
        <v>21</v>
      </c>
      <c r="B7" s="382"/>
      <c r="C7" s="27"/>
      <c r="D7" s="107" t="s">
        <v>22</v>
      </c>
      <c r="E7" s="106"/>
      <c r="F7" s="359"/>
      <c r="G7" s="281"/>
      <c r="H7" s="281"/>
      <c r="I7" s="281"/>
      <c r="J7" s="281"/>
      <c r="K7" s="281"/>
      <c r="L7" s="281"/>
      <c r="M7" s="108"/>
      <c r="N7" s="108"/>
      <c r="O7" s="198"/>
      <c r="P7" s="19"/>
      <c r="Q7" s="19"/>
      <c r="R7" s="19"/>
      <c r="S7" s="19"/>
      <c r="T7" s="19"/>
      <c r="U7" s="19"/>
      <c r="V7" s="19"/>
    </row>
    <row r="8" spans="1:22" ht="18" customHeight="1">
      <c r="A8" s="360" t="s">
        <v>14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2"/>
      <c r="P8" s="23"/>
      <c r="Q8" s="23"/>
      <c r="R8" s="23"/>
      <c r="S8" s="19"/>
      <c r="T8" s="19"/>
      <c r="U8" s="19"/>
      <c r="V8" s="19"/>
    </row>
    <row r="9" spans="1:22" ht="13.5" customHeight="1">
      <c r="A9" s="342" t="s">
        <v>23</v>
      </c>
      <c r="B9" s="339" t="s">
        <v>180</v>
      </c>
      <c r="C9" s="332" t="s">
        <v>181</v>
      </c>
      <c r="D9" s="332" t="s">
        <v>182</v>
      </c>
      <c r="E9" s="335" t="s">
        <v>183</v>
      </c>
      <c r="F9" s="338" t="s">
        <v>184</v>
      </c>
      <c r="G9" s="335" t="s">
        <v>185</v>
      </c>
      <c r="H9" s="338" t="s">
        <v>186</v>
      </c>
      <c r="I9" s="369" t="s">
        <v>187</v>
      </c>
      <c r="J9" s="370"/>
      <c r="K9" s="370"/>
      <c r="L9" s="371"/>
      <c r="M9" s="332" t="s">
        <v>188</v>
      </c>
      <c r="N9" s="335" t="s">
        <v>189</v>
      </c>
      <c r="O9" s="366" t="s">
        <v>190</v>
      </c>
      <c r="P9" s="23"/>
      <c r="Q9" s="23"/>
      <c r="R9" s="23"/>
      <c r="S9" s="23"/>
      <c r="T9" s="23"/>
      <c r="U9" s="23"/>
      <c r="V9" s="23"/>
    </row>
    <row r="10" spans="1:22" ht="13.5" customHeight="1">
      <c r="A10" s="343"/>
      <c r="B10" s="340"/>
      <c r="C10" s="333"/>
      <c r="D10" s="333"/>
      <c r="E10" s="336"/>
      <c r="F10" s="336"/>
      <c r="G10" s="336"/>
      <c r="H10" s="336"/>
      <c r="I10" s="372"/>
      <c r="J10" s="399"/>
      <c r="K10" s="399"/>
      <c r="L10" s="373"/>
      <c r="M10" s="333"/>
      <c r="N10" s="336"/>
      <c r="O10" s="367"/>
      <c r="P10" s="23"/>
      <c r="Q10" s="23"/>
      <c r="R10" s="23"/>
      <c r="S10" s="23"/>
      <c r="T10" s="23"/>
      <c r="U10" s="23"/>
      <c r="V10" s="23"/>
    </row>
    <row r="11" spans="1:22" ht="13.5" customHeight="1">
      <c r="A11" s="343"/>
      <c r="B11" s="340"/>
      <c r="C11" s="333"/>
      <c r="D11" s="333"/>
      <c r="E11" s="336"/>
      <c r="F11" s="336"/>
      <c r="G11" s="336"/>
      <c r="H11" s="336"/>
      <c r="I11" s="374"/>
      <c r="J11" s="375"/>
      <c r="K11" s="375"/>
      <c r="L11" s="376"/>
      <c r="M11" s="333"/>
      <c r="N11" s="336"/>
      <c r="O11" s="367"/>
      <c r="P11" s="23"/>
      <c r="Q11" s="23"/>
      <c r="R11" s="23"/>
      <c r="S11" s="23"/>
      <c r="T11" s="23"/>
      <c r="U11" s="23"/>
      <c r="V11" s="23"/>
    </row>
    <row r="12" spans="1:22" ht="16.5" customHeight="1">
      <c r="A12" s="344"/>
      <c r="B12" s="341"/>
      <c r="C12" s="334"/>
      <c r="D12" s="334"/>
      <c r="E12" s="337"/>
      <c r="F12" s="337"/>
      <c r="G12" s="337"/>
      <c r="H12" s="337"/>
      <c r="I12" s="217" t="s">
        <v>84</v>
      </c>
      <c r="J12" s="217" t="s">
        <v>37</v>
      </c>
      <c r="K12" s="217" t="s">
        <v>8</v>
      </c>
      <c r="L12" s="217" t="s">
        <v>9</v>
      </c>
      <c r="M12" s="334"/>
      <c r="N12" s="337"/>
      <c r="O12" s="368"/>
      <c r="P12" s="23"/>
      <c r="Q12" s="23"/>
      <c r="R12" s="23"/>
      <c r="S12" s="24"/>
      <c r="T12" s="24"/>
      <c r="U12" s="24"/>
      <c r="V12" s="24"/>
    </row>
    <row r="13" spans="1:22" s="25" customFormat="1" ht="13.5" customHeight="1">
      <c r="A13" s="148"/>
      <c r="B13" s="101"/>
      <c r="C13" s="27"/>
      <c r="D13" s="27"/>
      <c r="E13" s="27"/>
      <c r="F13" s="102"/>
      <c r="G13" s="102"/>
      <c r="H13" s="102"/>
      <c r="I13" s="27"/>
      <c r="J13" s="27"/>
      <c r="K13" s="27"/>
      <c r="L13" s="27"/>
      <c r="M13" s="27"/>
      <c r="N13" s="27"/>
      <c r="O13" s="199"/>
      <c r="P13" s="23"/>
      <c r="Q13" s="23"/>
      <c r="R13" s="23"/>
      <c r="S13" s="23"/>
      <c r="T13" s="23"/>
      <c r="U13" s="23"/>
      <c r="V13" s="23"/>
    </row>
    <row r="14" spans="1:22" ht="13.5" customHeight="1">
      <c r="A14" s="200" t="s">
        <v>92</v>
      </c>
      <c r="B14" s="26"/>
      <c r="C14" s="27"/>
      <c r="D14" s="27"/>
      <c r="E14" s="27"/>
      <c r="F14" s="28"/>
      <c r="G14" s="28"/>
      <c r="H14" s="28"/>
      <c r="I14" s="26"/>
      <c r="J14" s="26"/>
      <c r="K14" s="26"/>
      <c r="L14" s="26"/>
      <c r="M14" s="26"/>
      <c r="N14" s="26"/>
      <c r="O14" s="201"/>
      <c r="P14" s="29"/>
      <c r="Q14" s="29"/>
      <c r="R14" s="29"/>
      <c r="S14" s="29"/>
      <c r="T14" s="29"/>
      <c r="U14" s="29"/>
      <c r="V14" s="29"/>
    </row>
    <row r="15" spans="1:18" ht="13.5" customHeight="1">
      <c r="A15" s="202"/>
      <c r="B15" s="26"/>
      <c r="C15" s="27"/>
      <c r="D15" s="27"/>
      <c r="E15" s="27"/>
      <c r="F15" s="28"/>
      <c r="G15" s="28"/>
      <c r="H15" s="28"/>
      <c r="I15" s="26"/>
      <c r="J15" s="26"/>
      <c r="K15" s="26"/>
      <c r="L15" s="26"/>
      <c r="M15" s="26"/>
      <c r="N15" s="26"/>
      <c r="O15" s="201"/>
      <c r="P15" s="29"/>
      <c r="Q15" s="29"/>
      <c r="R15" s="29"/>
    </row>
    <row r="16" spans="1:18" ht="10.5" customHeight="1">
      <c r="A16" s="203" t="s">
        <v>176</v>
      </c>
      <c r="B16" s="165" t="s">
        <v>157</v>
      </c>
      <c r="C16" s="166" t="s">
        <v>7</v>
      </c>
      <c r="D16" s="166" t="s">
        <v>90</v>
      </c>
      <c r="E16" s="166">
        <v>32.16</v>
      </c>
      <c r="F16" s="167">
        <v>160</v>
      </c>
      <c r="G16" s="168">
        <f>+E16*F16</f>
        <v>5145.599999999999</v>
      </c>
      <c r="H16" s="167">
        <v>1</v>
      </c>
      <c r="I16" s="167">
        <v>1</v>
      </c>
      <c r="J16" s="167"/>
      <c r="K16" s="167"/>
      <c r="L16" s="165"/>
      <c r="M16" s="169">
        <f>300+F16</f>
        <v>460</v>
      </c>
      <c r="N16" s="170">
        <f>E16*300</f>
        <v>9647.999999999998</v>
      </c>
      <c r="O16" s="204">
        <f>N16+G16</f>
        <v>14793.599999999999</v>
      </c>
      <c r="P16" s="29"/>
      <c r="Q16" s="29"/>
      <c r="R16" s="29"/>
    </row>
    <row r="17" spans="1:18" ht="10.5" customHeight="1">
      <c r="A17" s="203" t="s">
        <v>10</v>
      </c>
      <c r="B17" s="165" t="s">
        <v>158</v>
      </c>
      <c r="C17" s="166" t="s">
        <v>7</v>
      </c>
      <c r="D17" s="166" t="s">
        <v>90</v>
      </c>
      <c r="E17" s="166">
        <v>25.65</v>
      </c>
      <c r="F17" s="167">
        <v>160</v>
      </c>
      <c r="G17" s="168">
        <f>+E17*F17</f>
        <v>4104</v>
      </c>
      <c r="H17" s="167">
        <v>1</v>
      </c>
      <c r="I17" s="165"/>
      <c r="J17" s="165"/>
      <c r="K17" s="167">
        <v>1</v>
      </c>
      <c r="L17" s="165"/>
      <c r="M17" s="169">
        <f>300+F17</f>
        <v>460</v>
      </c>
      <c r="N17" s="170">
        <f>E17*300</f>
        <v>7695</v>
      </c>
      <c r="O17" s="204">
        <f>N17+G17</f>
        <v>11799</v>
      </c>
      <c r="P17" s="29"/>
      <c r="Q17" s="29"/>
      <c r="R17" s="29"/>
    </row>
    <row r="18" spans="1:18" ht="10.5" customHeight="1">
      <c r="A18" s="203" t="s">
        <v>177</v>
      </c>
      <c r="B18" s="165" t="s">
        <v>159</v>
      </c>
      <c r="C18" s="166" t="s">
        <v>7</v>
      </c>
      <c r="D18" s="166" t="s">
        <v>90</v>
      </c>
      <c r="E18" s="166">
        <v>27.13</v>
      </c>
      <c r="F18" s="167">
        <v>152</v>
      </c>
      <c r="G18" s="168">
        <f>+E18*F18</f>
        <v>4123.76</v>
      </c>
      <c r="H18" s="167">
        <v>0.95</v>
      </c>
      <c r="I18" s="167"/>
      <c r="J18" s="167"/>
      <c r="K18" s="170">
        <v>0.95</v>
      </c>
      <c r="L18" s="165"/>
      <c r="M18" s="169">
        <f>300+F18</f>
        <v>452</v>
      </c>
      <c r="N18" s="170">
        <f>E18*300</f>
        <v>8139</v>
      </c>
      <c r="O18" s="204">
        <f>N18+G18</f>
        <v>12262.76</v>
      </c>
      <c r="P18" s="29"/>
      <c r="Q18" s="29"/>
      <c r="R18" s="29"/>
    </row>
    <row r="19" spans="1:18" ht="9.75" customHeight="1">
      <c r="A19" s="203" t="s">
        <v>178</v>
      </c>
      <c r="B19" s="165" t="s">
        <v>160</v>
      </c>
      <c r="C19" s="166" t="s">
        <v>7</v>
      </c>
      <c r="D19" s="166" t="s">
        <v>90</v>
      </c>
      <c r="E19" s="166">
        <v>27.13</v>
      </c>
      <c r="F19" s="167">
        <v>152</v>
      </c>
      <c r="G19" s="168">
        <f>+E19*F19</f>
        <v>4123.76</v>
      </c>
      <c r="H19" s="167">
        <v>0.95</v>
      </c>
      <c r="I19" s="167"/>
      <c r="J19" s="167"/>
      <c r="K19" s="169">
        <v>0.95</v>
      </c>
      <c r="L19" s="165"/>
      <c r="M19" s="169">
        <f>300+F19</f>
        <v>452</v>
      </c>
      <c r="N19" s="170">
        <f>E19*300</f>
        <v>8139</v>
      </c>
      <c r="O19" s="204">
        <f>N19+G19</f>
        <v>12262.76</v>
      </c>
      <c r="P19" s="29"/>
      <c r="Q19" s="29"/>
      <c r="R19" s="29"/>
    </row>
    <row r="20" spans="1:22" ht="9.75" customHeight="1">
      <c r="A20" s="203" t="s">
        <v>179</v>
      </c>
      <c r="B20" s="165" t="s">
        <v>161</v>
      </c>
      <c r="C20" s="166" t="s">
        <v>12</v>
      </c>
      <c r="D20" s="166" t="s">
        <v>13</v>
      </c>
      <c r="E20" s="166">
        <v>28.02</v>
      </c>
      <c r="F20" s="167">
        <v>80</v>
      </c>
      <c r="G20" s="168">
        <f>+E20*F20</f>
        <v>2241.6</v>
      </c>
      <c r="H20" s="167">
        <v>0.5</v>
      </c>
      <c r="I20" s="167"/>
      <c r="J20" s="167"/>
      <c r="K20" s="170">
        <v>0.5</v>
      </c>
      <c r="L20" s="165"/>
      <c r="M20" s="169">
        <f>300+F20</f>
        <v>380</v>
      </c>
      <c r="N20" s="170">
        <f>E20*300</f>
        <v>8406</v>
      </c>
      <c r="O20" s="204">
        <f>N20+G20</f>
        <v>10647.6</v>
      </c>
      <c r="P20" s="29"/>
      <c r="Q20" s="29"/>
      <c r="R20" s="29"/>
      <c r="S20" s="29"/>
      <c r="T20" s="29"/>
      <c r="U20" s="29"/>
      <c r="V20" s="29"/>
    </row>
    <row r="21" spans="1:22" ht="13.5" customHeight="1">
      <c r="A21" s="203"/>
      <c r="B21" s="171" t="s">
        <v>162</v>
      </c>
      <c r="C21" s="166"/>
      <c r="D21" s="166"/>
      <c r="E21" s="166"/>
      <c r="F21" s="167">
        <f aca="true" t="shared" si="0" ref="F21:M21">SUM(F16:F20)</f>
        <v>704</v>
      </c>
      <c r="G21" s="168">
        <f t="shared" si="0"/>
        <v>19738.719999999998</v>
      </c>
      <c r="H21" s="167">
        <f t="shared" si="0"/>
        <v>4.4</v>
      </c>
      <c r="I21" s="167">
        <f t="shared" si="0"/>
        <v>1</v>
      </c>
      <c r="J21" s="167"/>
      <c r="K21" s="167">
        <f t="shared" si="0"/>
        <v>3.4</v>
      </c>
      <c r="L21" s="172">
        <f t="shared" si="0"/>
        <v>0</v>
      </c>
      <c r="M21" s="172">
        <f t="shared" si="0"/>
        <v>2204</v>
      </c>
      <c r="N21" s="170">
        <f>SUM(N16:N20)</f>
        <v>42027</v>
      </c>
      <c r="O21" s="204">
        <f>SUM(O16:O20)</f>
        <v>61765.72</v>
      </c>
      <c r="P21" s="30"/>
      <c r="Q21" s="30"/>
      <c r="R21" s="30"/>
      <c r="S21" s="30"/>
      <c r="T21" s="30"/>
      <c r="U21" s="30"/>
      <c r="V21" s="30"/>
    </row>
    <row r="22" spans="1:22" s="18" customFormat="1" ht="13.5" customHeight="1">
      <c r="A22" s="205" t="s">
        <v>163</v>
      </c>
      <c r="B22" s="165"/>
      <c r="C22" s="166"/>
      <c r="D22" s="166"/>
      <c r="E22" s="166"/>
      <c r="F22" s="167"/>
      <c r="G22" s="167"/>
      <c r="H22" s="167"/>
      <c r="I22" s="165"/>
      <c r="J22" s="165"/>
      <c r="K22" s="165"/>
      <c r="L22" s="166"/>
      <c r="M22" s="166"/>
      <c r="N22" s="166"/>
      <c r="O22" s="206"/>
      <c r="P22" s="23"/>
      <c r="Q22" s="23"/>
      <c r="R22" s="23"/>
      <c r="S22" s="23"/>
      <c r="T22" s="23"/>
      <c r="U22" s="23"/>
      <c r="V22" s="23"/>
    </row>
    <row r="23" spans="1:22" s="18" customFormat="1" ht="13.5" customHeight="1">
      <c r="A23" s="205" t="s">
        <v>164</v>
      </c>
      <c r="B23" s="165"/>
      <c r="C23" s="166"/>
      <c r="D23" s="166"/>
      <c r="E23" s="166"/>
      <c r="F23" s="167"/>
      <c r="G23" s="167"/>
      <c r="H23" s="167"/>
      <c r="I23" s="165"/>
      <c r="J23" s="165"/>
      <c r="K23" s="165"/>
      <c r="L23" s="166"/>
      <c r="M23" s="166"/>
      <c r="N23" s="166"/>
      <c r="O23" s="206"/>
      <c r="P23" s="23"/>
      <c r="Q23" s="23"/>
      <c r="R23" s="23"/>
      <c r="S23" s="23"/>
      <c r="T23" s="23"/>
      <c r="U23" s="23"/>
      <c r="V23" s="23"/>
    </row>
    <row r="24" spans="1:22" ht="13.5" customHeight="1">
      <c r="A24" s="207"/>
      <c r="B24" s="166"/>
      <c r="C24" s="166"/>
      <c r="D24" s="166"/>
      <c r="E24" s="166"/>
      <c r="F24" s="173"/>
      <c r="G24" s="166"/>
      <c r="H24" s="166"/>
      <c r="I24" s="166"/>
      <c r="J24" s="166"/>
      <c r="K24" s="166"/>
      <c r="L24" s="166"/>
      <c r="M24" s="166"/>
      <c r="N24" s="166"/>
      <c r="O24" s="206"/>
      <c r="P24" s="23"/>
      <c r="Q24" s="23"/>
      <c r="R24" s="23"/>
      <c r="S24" s="23"/>
      <c r="T24" s="23"/>
      <c r="U24" s="23"/>
      <c r="V24" s="23"/>
    </row>
    <row r="25" spans="1:22" ht="27.75" customHeight="1">
      <c r="A25" s="208" t="s">
        <v>165</v>
      </c>
      <c r="B25" s="174" t="s">
        <v>166</v>
      </c>
      <c r="C25" s="166"/>
      <c r="D25" s="166"/>
      <c r="E25" s="166"/>
      <c r="F25" s="173"/>
      <c r="G25" s="175"/>
      <c r="H25" s="167"/>
      <c r="I25" s="165"/>
      <c r="J25" s="165"/>
      <c r="K25" s="165"/>
      <c r="L25" s="165"/>
      <c r="M25" s="165"/>
      <c r="N25" s="165"/>
      <c r="O25" s="206"/>
      <c r="P25" s="29"/>
      <c r="Q25" s="29"/>
      <c r="R25" s="29"/>
      <c r="S25" s="29"/>
      <c r="T25" s="29"/>
      <c r="U25" s="29"/>
      <c r="V25" s="29"/>
    </row>
    <row r="26" spans="1:22" ht="13.5" customHeight="1">
      <c r="A26" s="205" t="s">
        <v>167</v>
      </c>
      <c r="B26" s="176"/>
      <c r="C26" s="166"/>
      <c r="D26" s="166"/>
      <c r="E26" s="166"/>
      <c r="F26" s="173"/>
      <c r="G26" s="167">
        <v>100</v>
      </c>
      <c r="H26" s="177"/>
      <c r="I26" s="178"/>
      <c r="J26" s="178"/>
      <c r="K26" s="178"/>
      <c r="L26" s="177"/>
      <c r="M26" s="178"/>
      <c r="N26" s="168">
        <v>100</v>
      </c>
      <c r="O26" s="204">
        <f>N26+G26</f>
        <v>200</v>
      </c>
      <c r="P26" s="31"/>
      <c r="Q26" s="31"/>
      <c r="R26" s="31"/>
      <c r="S26" s="31"/>
      <c r="T26" s="31"/>
      <c r="U26" s="31"/>
      <c r="V26" s="31"/>
    </row>
    <row r="27" spans="1:22" ht="13.5" customHeight="1">
      <c r="A27" s="205" t="s">
        <v>168</v>
      </c>
      <c r="B27" s="165"/>
      <c r="C27" s="166"/>
      <c r="D27" s="166"/>
      <c r="E27" s="166"/>
      <c r="F27" s="173"/>
      <c r="G27" s="167">
        <v>200</v>
      </c>
      <c r="H27" s="177"/>
      <c r="I27" s="178"/>
      <c r="J27" s="178"/>
      <c r="K27" s="178"/>
      <c r="L27" s="177"/>
      <c r="M27" s="179"/>
      <c r="N27" s="168">
        <v>500</v>
      </c>
      <c r="O27" s="204">
        <f>N27+G27</f>
        <v>700</v>
      </c>
      <c r="P27" s="32"/>
      <c r="Q27" s="32"/>
      <c r="R27" s="32"/>
      <c r="S27" s="32"/>
      <c r="T27" s="32"/>
      <c r="U27" s="32"/>
      <c r="V27" s="32"/>
    </row>
    <row r="28" spans="1:22" ht="13.5" customHeight="1">
      <c r="A28" s="205" t="s">
        <v>169</v>
      </c>
      <c r="B28" s="180"/>
      <c r="C28" s="166"/>
      <c r="D28" s="166"/>
      <c r="E28" s="166"/>
      <c r="F28" s="173"/>
      <c r="G28" s="167">
        <v>300</v>
      </c>
      <c r="H28" s="177"/>
      <c r="I28" s="178"/>
      <c r="J28" s="178"/>
      <c r="K28" s="178"/>
      <c r="L28" s="177"/>
      <c r="M28" s="179"/>
      <c r="N28" s="168">
        <v>300</v>
      </c>
      <c r="O28" s="204">
        <f>N28+G28</f>
        <v>600</v>
      </c>
      <c r="P28" s="32"/>
      <c r="Q28" s="32"/>
      <c r="R28" s="32"/>
      <c r="S28" s="32"/>
      <c r="T28" s="32"/>
      <c r="U28" s="32"/>
      <c r="V28" s="32"/>
    </row>
    <row r="29" spans="1:22" ht="13.5" customHeight="1">
      <c r="A29" s="205" t="s">
        <v>191</v>
      </c>
      <c r="B29" s="165"/>
      <c r="C29" s="166"/>
      <c r="D29" s="166"/>
      <c r="E29" s="166"/>
      <c r="F29" s="173"/>
      <c r="G29" s="167"/>
      <c r="H29" s="177"/>
      <c r="I29" s="178"/>
      <c r="J29" s="178"/>
      <c r="K29" s="178"/>
      <c r="L29" s="177"/>
      <c r="M29" s="179"/>
      <c r="N29" s="168"/>
      <c r="O29" s="204"/>
      <c r="P29" s="32"/>
      <c r="Q29" s="32"/>
      <c r="R29" s="32"/>
      <c r="S29" s="32"/>
      <c r="T29" s="32"/>
      <c r="U29" s="32"/>
      <c r="V29" s="32"/>
    </row>
    <row r="30" spans="1:22" ht="13.5" customHeight="1">
      <c r="A30" s="205" t="s">
        <v>193</v>
      </c>
      <c r="B30" s="165"/>
      <c r="C30" s="166"/>
      <c r="D30" s="166"/>
      <c r="E30" s="166"/>
      <c r="F30" s="173"/>
      <c r="G30" s="167"/>
      <c r="H30" s="177"/>
      <c r="I30" s="178"/>
      <c r="J30" s="178"/>
      <c r="K30" s="178"/>
      <c r="L30" s="177"/>
      <c r="M30" s="179"/>
      <c r="N30" s="168"/>
      <c r="O30" s="204"/>
      <c r="P30" s="32"/>
      <c r="Q30" s="32"/>
      <c r="R30" s="32"/>
      <c r="S30" s="32"/>
      <c r="T30" s="32"/>
      <c r="U30" s="32"/>
      <c r="V30" s="32"/>
    </row>
    <row r="31" spans="1:22" s="188" customFormat="1" ht="13.5" customHeight="1">
      <c r="A31" s="209" t="s">
        <v>192</v>
      </c>
      <c r="B31" s="181"/>
      <c r="C31" s="182"/>
      <c r="D31" s="182"/>
      <c r="E31" s="182"/>
      <c r="F31" s="183"/>
      <c r="G31" s="219">
        <f>SUM(G26:G30)</f>
        <v>600</v>
      </c>
      <c r="H31" s="184"/>
      <c r="I31" s="185"/>
      <c r="J31" s="185"/>
      <c r="K31" s="185"/>
      <c r="L31" s="184"/>
      <c r="M31" s="181"/>
      <c r="N31" s="186">
        <v>190</v>
      </c>
      <c r="O31" s="210"/>
      <c r="P31" s="187"/>
      <c r="Q31" s="187"/>
      <c r="R31" s="187"/>
      <c r="S31" s="187"/>
      <c r="T31" s="187"/>
      <c r="U31" s="187"/>
      <c r="V31" s="187"/>
    </row>
    <row r="32" spans="1:22" s="188" customFormat="1" ht="13.5" customHeight="1">
      <c r="A32" s="218" t="s">
        <v>215</v>
      </c>
      <c r="B32" s="189"/>
      <c r="C32" s="182"/>
      <c r="D32" s="189"/>
      <c r="E32" s="189"/>
      <c r="F32" s="183"/>
      <c r="G32" s="220">
        <v>60</v>
      </c>
      <c r="H32" s="190"/>
      <c r="I32" s="181"/>
      <c r="J32" s="181"/>
      <c r="K32" s="181"/>
      <c r="L32" s="181"/>
      <c r="M32" s="181"/>
      <c r="N32" s="181"/>
      <c r="O32" s="210"/>
      <c r="P32" s="191"/>
      <c r="Q32" s="191"/>
      <c r="R32" s="191"/>
      <c r="S32" s="191"/>
      <c r="T32" s="191"/>
      <c r="U32" s="191"/>
      <c r="V32" s="191"/>
    </row>
    <row r="33" spans="1:22" s="188" customFormat="1" ht="13.5" customHeight="1">
      <c r="A33" s="209" t="s">
        <v>216</v>
      </c>
      <c r="B33" s="164"/>
      <c r="C33" s="182"/>
      <c r="D33" s="189"/>
      <c r="E33" s="189"/>
      <c r="F33" s="183"/>
      <c r="G33" s="190">
        <f>SUM(G21+G31+G32)</f>
        <v>20398.719999999998</v>
      </c>
      <c r="H33" s="190"/>
      <c r="I33" s="192"/>
      <c r="J33" s="192"/>
      <c r="K33" s="189"/>
      <c r="L33" s="189"/>
      <c r="M33" s="189"/>
      <c r="N33" s="189">
        <f>SUM(N26:N32)+N21</f>
        <v>43117</v>
      </c>
      <c r="O33" s="211">
        <f>SUM(O26:O32)+O21</f>
        <v>63265.72</v>
      </c>
      <c r="P33" s="187"/>
      <c r="Q33" s="187"/>
      <c r="R33" s="187"/>
      <c r="S33" s="187"/>
      <c r="T33" s="187"/>
      <c r="U33" s="187"/>
      <c r="V33" s="187"/>
    </row>
    <row r="34" spans="1:15" ht="12.75" customHeight="1">
      <c r="A34" s="205" t="s">
        <v>217</v>
      </c>
      <c r="B34" s="26"/>
      <c r="C34" s="27"/>
      <c r="D34" s="27"/>
      <c r="E34" s="27"/>
      <c r="F34" s="393"/>
      <c r="G34" s="168">
        <v>20</v>
      </c>
      <c r="H34" s="28"/>
      <c r="I34" s="26"/>
      <c r="J34" s="26"/>
      <c r="K34" s="26"/>
      <c r="L34" s="26"/>
      <c r="M34" s="26"/>
      <c r="N34" s="394"/>
      <c r="O34" s="400"/>
    </row>
    <row r="35" spans="1:15" ht="12.75" customHeight="1">
      <c r="A35" s="209" t="s">
        <v>218</v>
      </c>
      <c r="B35" s="26"/>
      <c r="C35" s="27"/>
      <c r="D35" s="27"/>
      <c r="E35" s="27"/>
      <c r="F35" s="393"/>
      <c r="G35" s="186">
        <f>SUM(G33+G34)</f>
        <v>20418.719999999998</v>
      </c>
      <c r="H35" s="28"/>
      <c r="I35" s="26"/>
      <c r="J35" s="26"/>
      <c r="K35" s="26"/>
      <c r="L35" s="26"/>
      <c r="M35" s="26"/>
      <c r="N35" s="394"/>
      <c r="O35" s="400"/>
    </row>
    <row r="36" spans="1:15" ht="12.75" customHeight="1">
      <c r="A36" s="401"/>
      <c r="B36" s="395"/>
      <c r="C36" s="396"/>
      <c r="D36" s="396"/>
      <c r="E36" s="396"/>
      <c r="F36" s="397"/>
      <c r="G36" s="396"/>
      <c r="H36" s="398"/>
      <c r="I36" s="395"/>
      <c r="J36" s="395"/>
      <c r="K36" s="395"/>
      <c r="L36" s="395"/>
      <c r="M36" s="395"/>
      <c r="N36" s="395"/>
      <c r="O36" s="402"/>
    </row>
    <row r="37" spans="1:15" ht="14.25">
      <c r="A37" s="389" t="s">
        <v>219</v>
      </c>
      <c r="B37" s="390"/>
      <c r="C37" s="390"/>
      <c r="D37" s="390"/>
      <c r="E37" s="390"/>
      <c r="F37" s="390"/>
      <c r="G37" s="390"/>
      <c r="H37" s="391"/>
      <c r="I37" s="391"/>
      <c r="J37" s="391"/>
      <c r="K37" s="391"/>
      <c r="L37" s="391"/>
      <c r="M37" s="392"/>
      <c r="N37" s="212"/>
      <c r="O37" s="213"/>
    </row>
    <row r="38" spans="1:15" ht="14.25">
      <c r="A38" s="326" t="s">
        <v>220</v>
      </c>
      <c r="B38" s="327"/>
      <c r="C38" s="327"/>
      <c r="D38" s="327"/>
      <c r="E38" s="327"/>
      <c r="F38" s="327"/>
      <c r="G38" s="328"/>
      <c r="H38" s="161"/>
      <c r="I38" s="162"/>
      <c r="J38" s="162"/>
      <c r="K38" s="162"/>
      <c r="L38" s="162"/>
      <c r="M38" s="163"/>
      <c r="N38" s="212"/>
      <c r="O38" s="213"/>
    </row>
    <row r="39" spans="1:15" ht="32.25" customHeight="1">
      <c r="A39" s="214" t="s">
        <v>75</v>
      </c>
      <c r="B39" s="66" t="s">
        <v>93</v>
      </c>
      <c r="C39" s="66" t="s">
        <v>94</v>
      </c>
      <c r="D39" s="66" t="s">
        <v>95</v>
      </c>
      <c r="E39" s="66" t="s">
        <v>76</v>
      </c>
      <c r="F39" s="66" t="s">
        <v>82</v>
      </c>
      <c r="G39" s="67" t="s">
        <v>96</v>
      </c>
      <c r="H39" s="364" t="s">
        <v>221</v>
      </c>
      <c r="I39" s="365"/>
      <c r="J39" s="364" t="s">
        <v>222</v>
      </c>
      <c r="K39" s="365"/>
      <c r="L39" s="349" t="s">
        <v>223</v>
      </c>
      <c r="M39" s="350"/>
      <c r="N39" s="212"/>
      <c r="O39" s="215"/>
    </row>
    <row r="40" spans="1:15" ht="12.75" customHeight="1">
      <c r="A40" s="216"/>
      <c r="B40" s="64"/>
      <c r="C40" s="64"/>
      <c r="D40" s="65"/>
      <c r="E40" s="65"/>
      <c r="F40" s="65"/>
      <c r="G40" s="65"/>
      <c r="H40" s="352"/>
      <c r="I40" s="353"/>
      <c r="J40" s="352"/>
      <c r="K40" s="353"/>
      <c r="L40" s="351"/>
      <c r="M40" s="350"/>
      <c r="N40" s="212"/>
      <c r="O40" s="215"/>
    </row>
    <row r="41" spans="1:15" ht="12.75" customHeight="1">
      <c r="A41" s="216"/>
      <c r="B41" s="64"/>
      <c r="C41" s="64"/>
      <c r="D41" s="65"/>
      <c r="E41" s="65"/>
      <c r="F41" s="65"/>
      <c r="G41" s="65"/>
      <c r="H41" s="352"/>
      <c r="I41" s="353"/>
      <c r="J41" s="352"/>
      <c r="K41" s="353"/>
      <c r="L41" s="351"/>
      <c r="M41" s="350"/>
      <c r="N41" s="212"/>
      <c r="O41" s="215"/>
    </row>
    <row r="42" spans="1:15" ht="12.75">
      <c r="A42" s="216"/>
      <c r="B42" s="64"/>
      <c r="C42" s="64"/>
      <c r="D42" s="65"/>
      <c r="E42" s="65"/>
      <c r="F42" s="65"/>
      <c r="G42" s="65"/>
      <c r="H42" s="352"/>
      <c r="I42" s="353"/>
      <c r="J42" s="352"/>
      <c r="K42" s="353"/>
      <c r="L42" s="351"/>
      <c r="M42" s="350"/>
      <c r="N42" s="212"/>
      <c r="O42" s="215"/>
    </row>
    <row r="43" spans="1:15" ht="13.5" thickBot="1">
      <c r="A43" s="329" t="s">
        <v>224</v>
      </c>
      <c r="B43" s="330"/>
      <c r="C43" s="330"/>
      <c r="D43" s="330"/>
      <c r="E43" s="330"/>
      <c r="F43" s="330"/>
      <c r="G43" s="331"/>
      <c r="H43" s="345"/>
      <c r="I43" s="346"/>
      <c r="J43" s="347"/>
      <c r="K43" s="348"/>
      <c r="L43" s="347"/>
      <c r="M43" s="363"/>
      <c r="N43" s="354"/>
      <c r="O43" s="355"/>
    </row>
    <row r="44" spans="14:15" ht="13.5" thickTop="1">
      <c r="N44" s="103"/>
      <c r="O44" s="104"/>
    </row>
  </sheetData>
  <mergeCells count="45">
    <mergeCell ref="A1:O1"/>
    <mergeCell ref="A7:B7"/>
    <mergeCell ref="D6:L6"/>
    <mergeCell ref="A6:B6"/>
    <mergeCell ref="D5:L5"/>
    <mergeCell ref="D2:L2"/>
    <mergeCell ref="A2:B2"/>
    <mergeCell ref="A3:B3"/>
    <mergeCell ref="A4:B4"/>
    <mergeCell ref="A5:B5"/>
    <mergeCell ref="H9:H12"/>
    <mergeCell ref="H42:I42"/>
    <mergeCell ref="O9:O12"/>
    <mergeCell ref="N9:N12"/>
    <mergeCell ref="M9:M12"/>
    <mergeCell ref="I9:L11"/>
    <mergeCell ref="J42:K42"/>
    <mergeCell ref="H39:I39"/>
    <mergeCell ref="H40:I40"/>
    <mergeCell ref="H41:I41"/>
    <mergeCell ref="N43:O43"/>
    <mergeCell ref="L42:M42"/>
    <mergeCell ref="D3:O3"/>
    <mergeCell ref="D4:O4"/>
    <mergeCell ref="F7:L7"/>
    <mergeCell ref="A37:M37"/>
    <mergeCell ref="A8:O8"/>
    <mergeCell ref="L43:M43"/>
    <mergeCell ref="J39:K39"/>
    <mergeCell ref="J40:K40"/>
    <mergeCell ref="H43:I43"/>
    <mergeCell ref="J43:K43"/>
    <mergeCell ref="L39:M39"/>
    <mergeCell ref="L40:M40"/>
    <mergeCell ref="L41:M41"/>
    <mergeCell ref="J41:K41"/>
    <mergeCell ref="A38:G38"/>
    <mergeCell ref="A43:G43"/>
    <mergeCell ref="C9:C12"/>
    <mergeCell ref="D9:D12"/>
    <mergeCell ref="E9:E12"/>
    <mergeCell ref="G9:G12"/>
    <mergeCell ref="F9:F12"/>
    <mergeCell ref="B9:B12"/>
    <mergeCell ref="A9:A12"/>
  </mergeCells>
  <printOptions/>
  <pageMargins left="0.75" right="0.75" top="0.17" bottom="0.23" header="0.5" footer="0.17"/>
  <pageSetup horizontalDpi="300" verticalDpi="300" orientation="landscape" paperSize="5" scale="95" r:id="rId1"/>
  <headerFooter alignWithMargins="0">
    <oddFooter xml:space="preserve">&amp;CDisclaimer: Data shown is for illustrative purposes only and does not reflect actual data.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 LM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Kennedy</dc:creator>
  <cp:keywords/>
  <dc:description/>
  <cp:lastModifiedBy>Melinda Kennedy</cp:lastModifiedBy>
  <cp:lastPrinted>2006-09-01T17:44:39Z</cp:lastPrinted>
  <dcterms:created xsi:type="dcterms:W3CDTF">2000-08-21T19:24:34Z</dcterms:created>
  <dcterms:modified xsi:type="dcterms:W3CDTF">2006-09-01T18:03:37Z</dcterms:modified>
  <cp:category/>
  <cp:version/>
  <cp:contentType/>
  <cp:contentStatus/>
</cp:coreProperties>
</file>