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875" windowWidth="15480" windowHeight="7185" tabRatio="626" activeTab="0"/>
  </bookViews>
  <sheets>
    <sheet name="CMR Template" sheetId="1" r:id="rId1"/>
    <sheet name="Invoice Detail" sheetId="2" r:id="rId2"/>
    <sheet name="Staff Summary" sheetId="3" r:id="rId3"/>
  </sheets>
  <definedNames>
    <definedName name="CurrentPeriodEndDate">#REF!</definedName>
    <definedName name="DBDAT">#REF!</definedName>
    <definedName name="DBDATA">#REF!</definedName>
    <definedName name="FETABLE">#REF!</definedName>
    <definedName name="_xlnm.Print_Area" localSheetId="1">'Invoice Detail'!$A$1:$Q$44</definedName>
    <definedName name="_xlnm.Print_Area" localSheetId="2">'Staff Summary'!$A$1:$M$36</definedName>
    <definedName name="This_Invoice">#REF!</definedName>
  </definedNames>
  <calcPr fullCalcOnLoad="1"/>
</workbook>
</file>

<file path=xl/sharedStrings.xml><?xml version="1.0" encoding="utf-8"?>
<sst xmlns="http://schemas.openxmlformats.org/spreadsheetml/2006/main" count="235" uniqueCount="188">
  <si>
    <t>Research and Development</t>
  </si>
  <si>
    <t>MY COMPANY, LLC</t>
  </si>
  <si>
    <t>4567 Apple Lane, Anywhere, USA</t>
  </si>
  <si>
    <t>Accrued Costs</t>
  </si>
  <si>
    <t>Projections</t>
  </si>
  <si>
    <t>Reporting Period</t>
  </si>
  <si>
    <t>Cumulative to Date</t>
  </si>
  <si>
    <t>Plan</t>
  </si>
  <si>
    <t>COST MANAGEMENT REPORT</t>
  </si>
  <si>
    <t>NATIONAL ENERGY TECHNOLOGY LABORATORY</t>
  </si>
  <si>
    <t>FY to date</t>
  </si>
  <si>
    <t xml:space="preserve">                                                          </t>
  </si>
  <si>
    <t>Obligations</t>
  </si>
  <si>
    <t>Subtotal</t>
  </si>
  <si>
    <t>1610232</t>
  </si>
  <si>
    <t>1610328</t>
  </si>
  <si>
    <t>A</t>
  </si>
  <si>
    <t>1610247</t>
  </si>
  <si>
    <t>220318</t>
  </si>
  <si>
    <t>B</t>
  </si>
  <si>
    <t>7/30/2008 to 8/30/2008</t>
  </si>
  <si>
    <t>10/01/2008 to 9/30/2009</t>
  </si>
  <si>
    <t>220221</t>
  </si>
  <si>
    <t>1720285</t>
  </si>
  <si>
    <t>1610257</t>
  </si>
  <si>
    <t>Element Identification</t>
  </si>
  <si>
    <t>Invoice/Staffing Data</t>
  </si>
  <si>
    <t>P. O. Box 10940</t>
  </si>
  <si>
    <t>Pittsburgh PA, 15236</t>
  </si>
  <si>
    <t>Current Period</t>
  </si>
  <si>
    <t>Cumulative</t>
  </si>
  <si>
    <t>Worked of</t>
  </si>
  <si>
    <t>Available</t>
  </si>
  <si>
    <t>Current</t>
  </si>
  <si>
    <t>FTE</t>
  </si>
  <si>
    <t>Period</t>
  </si>
  <si>
    <t>Labor hours</t>
  </si>
  <si>
    <t>Mgn</t>
  </si>
  <si>
    <t>Pgh</t>
  </si>
  <si>
    <t>Offsite</t>
  </si>
  <si>
    <t>Costs</t>
  </si>
  <si>
    <t>Cost</t>
  </si>
  <si>
    <t>Jones, Tom</t>
  </si>
  <si>
    <t>Program Mgt Support Specialist (E)</t>
  </si>
  <si>
    <t>FT</t>
  </si>
  <si>
    <t>ABC, Inc.</t>
  </si>
  <si>
    <t>Lemon, Jason</t>
  </si>
  <si>
    <t>Secretary 1 (NE)</t>
  </si>
  <si>
    <t>Page, Sharon</t>
  </si>
  <si>
    <t>Word Processing Operator 1 (NE)</t>
  </si>
  <si>
    <t>Vernon, Greg</t>
  </si>
  <si>
    <t>Palm, Karen</t>
  </si>
  <si>
    <t>Clerk 1 (NE)</t>
  </si>
  <si>
    <t>PT</t>
  </si>
  <si>
    <t>XYZ Co.</t>
  </si>
  <si>
    <t>Reporting Entity</t>
  </si>
  <si>
    <t>Program Number</t>
  </si>
  <si>
    <t>CLIN</t>
  </si>
  <si>
    <t>Actual RP Cost</t>
  </si>
  <si>
    <t>Staffing Report Summary</t>
  </si>
  <si>
    <t xml:space="preserve">        P. O. Box 10940</t>
  </si>
  <si>
    <t xml:space="preserve">        Pittsburgh PA, 15236</t>
  </si>
  <si>
    <t>FTE Staffing Summary</t>
  </si>
  <si>
    <t>Program Area</t>
  </si>
  <si>
    <t>Environmental Restoration</t>
  </si>
  <si>
    <t>Clean Coal</t>
  </si>
  <si>
    <t>1610318-331</t>
  </si>
  <si>
    <t>1610346-352</t>
  </si>
  <si>
    <t>1610306-316 1610357-405</t>
  </si>
  <si>
    <t>1720285-936</t>
  </si>
  <si>
    <t>1610276-303 1610317 1610686-688 1610703</t>
  </si>
  <si>
    <t>FTEs</t>
  </si>
  <si>
    <t>PGH</t>
  </si>
  <si>
    <t>MGN</t>
  </si>
  <si>
    <t>TOTAL</t>
  </si>
  <si>
    <t>CLIN 01 TOTAL</t>
  </si>
  <si>
    <t>Tul</t>
  </si>
  <si>
    <t>Alb</t>
  </si>
  <si>
    <t>AK</t>
  </si>
  <si>
    <t>02863001</t>
  </si>
  <si>
    <t>CLIN 01 Mission Specific Support</t>
  </si>
  <si>
    <t>CLIN 02 Research Information Technology Support</t>
  </si>
  <si>
    <t>CLIN 03 Engineering Research</t>
  </si>
  <si>
    <t>CLIN 02 TOTAL</t>
  </si>
  <si>
    <t>CLIN 03 TOTAL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</si>
  <si>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</si>
  <si>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</si>
  <si>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</si>
  <si>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</si>
  <si>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</si>
  <si>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</si>
  <si>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</si>
  <si>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r>
      <t xml:space="preserve"> 8 </t>
    </r>
    <r>
      <rPr>
        <b/>
        <sz val="10"/>
        <rFont val="Calibri"/>
        <family val="2"/>
      </rPr>
      <t>CLIN/Task Number / Title</t>
    </r>
  </si>
  <si>
    <r>
      <t>9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Rev</t>
    </r>
  </si>
  <si>
    <r>
      <t>10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Approp Year</t>
    </r>
  </si>
  <si>
    <r>
      <t>11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Reporting Entity</t>
    </r>
  </si>
  <si>
    <r>
      <t>12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Program Number</t>
    </r>
  </si>
  <si>
    <r>
      <t>13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WFO Or Project No</t>
    </r>
  </si>
  <si>
    <r>
      <t>14</t>
    </r>
    <r>
      <rPr>
        <b/>
        <sz val="10"/>
        <rFont val="Calibri"/>
        <family val="2"/>
      </rPr>
      <t xml:space="preserve"> Local Use</t>
    </r>
  </si>
  <si>
    <r>
      <t>15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Prior FY Funding</t>
    </r>
  </si>
  <si>
    <r>
      <t>16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Current FY Obligations</t>
    </r>
  </si>
  <si>
    <r>
      <t>17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Total Obligations</t>
    </r>
  </si>
  <si>
    <r>
      <t xml:space="preserve">18 </t>
    </r>
    <r>
      <rPr>
        <b/>
        <sz val="10"/>
        <rFont val="Calibri"/>
        <family val="2"/>
      </rPr>
      <t>Approved FY Cost Plan</t>
    </r>
  </si>
  <si>
    <r>
      <t>19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Total Plan Value</t>
    </r>
  </si>
  <si>
    <r>
      <t xml:space="preserve">20 </t>
    </r>
    <r>
      <rPr>
        <b/>
        <sz val="10"/>
        <rFont val="Calibri"/>
        <family val="2"/>
      </rPr>
      <t>Actual</t>
    </r>
  </si>
  <si>
    <r>
      <t>21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Plan</t>
    </r>
  </si>
  <si>
    <r>
      <t xml:space="preserve">22 </t>
    </r>
    <r>
      <rPr>
        <b/>
        <sz val="10"/>
        <rFont val="Calibri"/>
        <family val="2"/>
      </rPr>
      <t>Actual</t>
    </r>
  </si>
  <si>
    <r>
      <t xml:space="preserve">23 </t>
    </r>
    <r>
      <rPr>
        <b/>
        <sz val="10"/>
        <rFont val="Calibri"/>
        <family val="2"/>
      </rPr>
      <t>FY Bal
 of Plan</t>
    </r>
  </si>
  <si>
    <r>
      <t xml:space="preserve">24 </t>
    </r>
    <r>
      <rPr>
        <b/>
        <sz val="10"/>
        <rFont val="Calibri"/>
        <family val="2"/>
      </rPr>
      <t>Actual</t>
    </r>
  </si>
  <si>
    <r>
      <t xml:space="preserve">25 </t>
    </r>
    <r>
      <rPr>
        <b/>
        <sz val="10"/>
        <rFont val="Calibri"/>
        <family val="2"/>
      </rPr>
      <t>Plan</t>
    </r>
  </si>
  <si>
    <r>
      <t xml:space="preserve">26 </t>
    </r>
    <r>
      <rPr>
        <b/>
        <sz val="10"/>
        <rFont val="Calibri"/>
        <family val="2"/>
      </rPr>
      <t xml:space="preserve">Open Commitments </t>
    </r>
  </si>
  <si>
    <r>
      <t xml:space="preserve">27 </t>
    </r>
    <r>
      <rPr>
        <b/>
        <sz val="10"/>
        <rFont val="Calibri"/>
        <family val="2"/>
      </rPr>
      <t>Next Month Plan</t>
    </r>
  </si>
  <si>
    <r>
      <t>28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FY Total Cost</t>
    </r>
  </si>
  <si>
    <r>
      <t xml:space="preserve">29 </t>
    </r>
    <r>
      <rPr>
        <b/>
        <sz val="10"/>
        <rFont val="Calibri"/>
        <family val="2"/>
      </rPr>
      <t>Funds Expiration</t>
    </r>
  </si>
  <si>
    <r>
      <t xml:space="preserve">1 </t>
    </r>
    <r>
      <rPr>
        <b/>
        <sz val="10"/>
        <rFont val="Calibri"/>
        <family val="2"/>
      </rPr>
      <t>Participant Name and Address</t>
    </r>
  </si>
  <si>
    <r>
      <t xml:space="preserve">3 </t>
    </r>
    <r>
      <rPr>
        <b/>
        <sz val="10"/>
        <rFont val="Calibri"/>
        <family val="2"/>
      </rPr>
      <t>To:  U.S. DOE - NETL</t>
    </r>
  </si>
  <si>
    <r>
      <t>5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Contract:  </t>
    </r>
    <r>
      <rPr>
        <sz val="10"/>
        <rFont val="Calibri"/>
        <family val="2"/>
      </rPr>
      <t>ABC</t>
    </r>
  </si>
  <si>
    <r>
      <t xml:space="preserve">10 </t>
    </r>
    <r>
      <rPr>
        <sz val="10"/>
        <rFont val="Calibri"/>
        <family val="2"/>
      </rPr>
      <t>MGN</t>
    </r>
  </si>
  <si>
    <r>
      <t xml:space="preserve">12 </t>
    </r>
    <r>
      <rPr>
        <sz val="10"/>
        <rFont val="Calibri"/>
        <family val="2"/>
      </rPr>
      <t>Headcount Staffing Summary</t>
    </r>
  </si>
  <si>
    <t>1610214-252   1610884-910  1610317   1610345</t>
  </si>
  <si>
    <t>1610447-451   1610253-271   1610911-955   1610484-871   1610876-878</t>
  </si>
  <si>
    <t>1004170-224 1004241-400  1004402-572   1004577-593   1004609-663   1004665-900   1005098   2923835-3845   3123553-668   2220651-1068   2221134-1339   2221494-1554   1110486-678   1721119-26</t>
  </si>
  <si>
    <r>
      <t xml:space="preserve">8 </t>
    </r>
    <r>
      <rPr>
        <b/>
        <sz val="10"/>
        <rFont val="Calibri"/>
        <family val="2"/>
      </rPr>
      <t>Non Inst</t>
    </r>
  </si>
  <si>
    <r>
      <t xml:space="preserve">9 </t>
    </r>
    <r>
      <rPr>
        <b/>
        <sz val="10"/>
        <rFont val="Calibri"/>
        <family val="2"/>
      </rPr>
      <t>Total</t>
    </r>
    <r>
      <rPr>
        <sz val="10"/>
        <rFont val="Calibri"/>
        <family val="2"/>
      </rPr>
      <t xml:space="preserve"> </t>
    </r>
  </si>
  <si>
    <r>
      <t xml:space="preserve">(b) </t>
    </r>
    <r>
      <rPr>
        <sz val="10"/>
        <rFont val="Calibri"/>
        <family val="2"/>
      </rPr>
      <t>YN supports CHRIS (ITES contract only)</t>
    </r>
  </si>
  <si>
    <r>
      <t>(a)</t>
    </r>
    <r>
      <rPr>
        <sz val="10"/>
        <rFont val="Calibri"/>
        <family val="2"/>
      </rPr>
      <t xml:space="preserve"> Program numbers as assigned according to FY budget requirements.</t>
    </r>
  </si>
  <si>
    <r>
      <t>CHRIS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 xml:space="preserve">(YN) </t>
    </r>
    <r>
      <rPr>
        <i/>
        <vertAlign val="superscript"/>
        <sz val="10"/>
        <rFont val="Calibri"/>
        <family val="2"/>
      </rPr>
      <t>(b)</t>
    </r>
  </si>
  <si>
    <r>
      <t xml:space="preserve">Program Numbers </t>
    </r>
    <r>
      <rPr>
        <vertAlign val="superscript"/>
        <sz val="10"/>
        <rFont val="Calibri"/>
        <family val="2"/>
      </rPr>
      <t>(a)</t>
    </r>
  </si>
  <si>
    <t>1713278-279  1714193  1721310   2221494-1554</t>
  </si>
  <si>
    <r>
      <t xml:space="preserve">6 </t>
    </r>
    <r>
      <rPr>
        <b/>
        <sz val="10"/>
        <rFont val="Calibri"/>
        <family val="2"/>
      </rPr>
      <t>Program Direction</t>
    </r>
  </si>
  <si>
    <r>
      <t>Coal Programs</t>
    </r>
  </si>
  <si>
    <r>
      <t>Oil - Gas</t>
    </r>
  </si>
  <si>
    <r>
      <t>Mining</t>
    </r>
  </si>
  <si>
    <t>Reimbursable and WFO</t>
  </si>
  <si>
    <r>
      <t xml:space="preserve">7 </t>
    </r>
    <r>
      <rPr>
        <b/>
        <sz val="10"/>
        <rFont val="Calibri"/>
        <family val="2"/>
      </rPr>
      <t>Other Inst</t>
    </r>
  </si>
  <si>
    <t>1610305  1610334 1110449-466  1110499-678  1721119-24</t>
  </si>
  <si>
    <r>
      <t>PMC</t>
    </r>
    <r>
      <rPr>
        <b/>
        <vertAlign val="superscript"/>
        <sz val="10"/>
        <rFont val="Calibri"/>
        <family val="2"/>
      </rPr>
      <t xml:space="preserve"> (c)</t>
    </r>
  </si>
  <si>
    <r>
      <t xml:space="preserve">(c) </t>
    </r>
    <r>
      <rPr>
        <sz val="10"/>
        <rFont val="Calibri"/>
        <family val="2"/>
      </rPr>
      <t xml:space="preserve">Show FTEs for these Program Number Values ONLY if they are associated with Reporting Entities 6XX (ORD) and 4XX (OSAP); otherwise show under Non Inst </t>
    </r>
  </si>
  <si>
    <r>
      <t xml:space="preserve">(d) </t>
    </r>
    <r>
      <rPr>
        <sz val="10"/>
        <rFont val="Calibri"/>
        <family val="2"/>
      </rPr>
      <t xml:space="preserve">Show FTEs for these Program Number Values ONLY if they are associated with Reporting Entities 6XX (ORD) and 4XX (OSAP) under Reimb &amp; WFO </t>
    </r>
  </si>
  <si>
    <r>
      <t xml:space="preserve">1 </t>
    </r>
    <r>
      <rPr>
        <sz val="10"/>
        <rFont val="Calibri"/>
        <family val="2"/>
      </rPr>
      <t>Participant Name and Address</t>
    </r>
  </si>
  <si>
    <r>
      <t xml:space="preserve">4 </t>
    </r>
    <r>
      <rPr>
        <sz val="10"/>
        <rFont val="Calibri"/>
        <family val="2"/>
      </rPr>
      <t xml:space="preserve">Invoice No.  </t>
    </r>
  </si>
  <si>
    <r>
      <t xml:space="preserve">2 </t>
    </r>
    <r>
      <rPr>
        <sz val="10"/>
        <rFont val="Calibri"/>
        <family val="2"/>
      </rPr>
      <t>Contract No.:</t>
    </r>
  </si>
  <si>
    <r>
      <t>15</t>
    </r>
    <r>
      <rPr>
        <sz val="10"/>
        <rFont val="Calibri"/>
        <family val="2"/>
      </rPr>
      <t xml:space="preserve"> Labor by Site</t>
    </r>
  </si>
  <si>
    <r>
      <t xml:space="preserve">  </t>
    </r>
    <r>
      <rPr>
        <sz val="10"/>
        <rFont val="Calibri"/>
        <family val="2"/>
      </rPr>
      <t>Rate</t>
    </r>
  </si>
  <si>
    <r>
      <t>31</t>
    </r>
    <r>
      <rPr>
        <sz val="10"/>
        <rFont val="Calibri"/>
        <family val="2"/>
      </rPr>
      <t xml:space="preserve"> Labor Summary by Program Number</t>
    </r>
  </si>
  <si>
    <r>
      <t xml:space="preserve">19 </t>
    </r>
    <r>
      <rPr>
        <sz val="10"/>
        <color indexed="12"/>
        <rFont val="Calibri"/>
        <family val="2"/>
      </rPr>
      <t>CLIN 01 Mission Specific Support</t>
    </r>
  </si>
  <si>
    <t>0005432.01</t>
  </si>
  <si>
    <t>0005432.02</t>
  </si>
  <si>
    <t>0005432.03</t>
  </si>
  <si>
    <t>220201</t>
  </si>
  <si>
    <r>
      <t xml:space="preserve">2 </t>
    </r>
    <r>
      <rPr>
        <b/>
        <sz val="10"/>
        <rFont val="Calibri"/>
        <family val="2"/>
      </rPr>
      <t xml:space="preserve">Contract No.:  </t>
    </r>
    <r>
      <rPr>
        <sz val="10"/>
        <rFont val="Calibri"/>
        <family val="2"/>
      </rPr>
      <t>DE-NT0005432</t>
    </r>
  </si>
  <si>
    <r>
      <t>30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Subtotal FE</t>
    </r>
  </si>
  <si>
    <r>
      <t xml:space="preserve">31 </t>
    </r>
    <r>
      <rPr>
        <b/>
        <sz val="10"/>
        <rFont val="Calibri"/>
        <family val="2"/>
      </rPr>
      <t>Subtotal NonFE</t>
    </r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</si>
  <si>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</si>
  <si>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</si>
  <si>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</si>
  <si>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>35</t>
    </r>
    <r>
      <rPr>
        <b/>
        <vertAlign val="superscript"/>
        <sz val="10"/>
        <rFont val="Calibri"/>
        <family val="2"/>
      </rPr>
      <t xml:space="preserve"> </t>
    </r>
    <r>
      <rPr>
        <b/>
        <sz val="10"/>
        <rFont val="Calibri"/>
        <family val="2"/>
      </rPr>
      <t>Signature of Participant's Authorized Financial Representative and Date</t>
    </r>
  </si>
  <si>
    <t>DE-NT0005432 Mod # A001</t>
  </si>
  <si>
    <r>
      <t xml:space="preserve">36 </t>
    </r>
    <r>
      <rPr>
        <b/>
        <u val="single"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</si>
  <si>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r>
      <t xml:space="preserve">3 </t>
    </r>
    <r>
      <rPr>
        <sz val="10"/>
        <rFont val="Calibri"/>
        <family val="2"/>
      </rPr>
      <t>To:  U.S. DOE - NETL</t>
    </r>
  </si>
  <si>
    <r>
      <t xml:space="preserve">5 </t>
    </r>
    <r>
      <rPr>
        <sz val="10"/>
        <rFont val="Calibri"/>
        <family val="2"/>
      </rPr>
      <t>Invoice Date:</t>
    </r>
  </si>
  <si>
    <r>
      <t xml:space="preserve">6 </t>
    </r>
    <r>
      <rPr>
        <sz val="10"/>
        <rFont val="Calibri"/>
        <family val="2"/>
      </rPr>
      <t>Billing Period:</t>
    </r>
  </si>
  <si>
    <r>
      <t xml:space="preserve">12 </t>
    </r>
    <r>
      <rPr>
        <sz val="10"/>
        <rFont val="Calibri"/>
        <family val="2"/>
      </rPr>
      <t>Hours</t>
    </r>
  </si>
  <si>
    <r>
      <t xml:space="preserve">13 </t>
    </r>
    <r>
      <rPr>
        <sz val="10"/>
        <rFont val="Calibri"/>
        <family val="2"/>
      </rPr>
      <t>Total Cost</t>
    </r>
  </si>
  <si>
    <r>
      <t xml:space="preserve">14 </t>
    </r>
    <r>
      <rPr>
        <sz val="10"/>
        <rFont val="Calibri"/>
        <family val="2"/>
      </rPr>
      <t>Total</t>
    </r>
  </si>
  <si>
    <r>
      <t xml:space="preserve">8 </t>
    </r>
    <r>
      <rPr>
        <sz val="10"/>
        <rFont val="Calibri"/>
        <family val="2"/>
      </rPr>
      <t>Labor Category (E N/E) or Description</t>
    </r>
  </si>
  <si>
    <r>
      <t xml:space="preserve">11 </t>
    </r>
    <r>
      <rPr>
        <sz val="10"/>
        <rFont val="Calibri"/>
        <family val="2"/>
      </rPr>
      <t>Current</t>
    </r>
  </si>
  <si>
    <r>
      <t xml:space="preserve">17 </t>
    </r>
    <r>
      <rPr>
        <sz val="10"/>
        <rFont val="Calibri"/>
        <family val="2"/>
      </rPr>
      <t>Prev</t>
    </r>
  </si>
  <si>
    <r>
      <t xml:space="preserve">18 </t>
    </r>
    <r>
      <rPr>
        <sz val="10"/>
        <rFont val="Calibri"/>
        <family val="2"/>
      </rPr>
      <t>Current</t>
    </r>
  </si>
  <si>
    <r>
      <t xml:space="preserve">7 </t>
    </r>
    <r>
      <rPr>
        <sz val="10"/>
        <rFont val="Calibri"/>
        <family val="2"/>
      </rPr>
      <t>Name</t>
    </r>
  </si>
  <si>
    <r>
      <t xml:space="preserve">9 </t>
    </r>
    <r>
      <rPr>
        <sz val="10"/>
        <rFont val="Calibri"/>
        <family val="2"/>
      </rPr>
      <t>Status</t>
    </r>
  </si>
  <si>
    <r>
      <t xml:space="preserve">10 </t>
    </r>
    <r>
      <rPr>
        <sz val="10"/>
        <rFont val="Calibri"/>
        <family val="2"/>
      </rPr>
      <t>Employer</t>
    </r>
  </si>
  <si>
    <r>
      <t xml:space="preserve">16 </t>
    </r>
    <r>
      <rPr>
        <sz val="10"/>
        <rFont val="Calibri"/>
        <family val="2"/>
      </rPr>
      <t>Hours</t>
    </r>
  </si>
  <si>
    <r>
      <t xml:space="preserve">20 </t>
    </r>
    <r>
      <rPr>
        <b/>
        <sz val="10"/>
        <rFont val="Calibri"/>
        <family val="2"/>
      </rPr>
      <t>TOTAL:</t>
    </r>
  </si>
  <si>
    <r>
      <t xml:space="preserve">21 </t>
    </r>
    <r>
      <rPr>
        <sz val="10"/>
        <rFont val="Calibri"/>
        <family val="2"/>
      </rPr>
      <t>(Planned/Actual Labor hours - Current XXX / XXX)</t>
    </r>
  </si>
  <si>
    <r>
      <t xml:space="preserve">22 </t>
    </r>
    <r>
      <rPr>
        <sz val="10"/>
        <rFont val="Calibri"/>
        <family val="2"/>
      </rPr>
      <t>(Planned/Actual Labor hours - Cumulative XXXX /XXXX )</t>
    </r>
  </si>
  <si>
    <r>
      <t xml:space="preserve">23 </t>
    </r>
    <r>
      <rPr>
        <sz val="10"/>
        <rFont val="Calibri"/>
        <family val="2"/>
      </rPr>
      <t>Other Direct Costs (ODCs)</t>
    </r>
  </si>
  <si>
    <r>
      <t xml:space="preserve">24 </t>
    </r>
    <r>
      <rPr>
        <sz val="10"/>
        <rFont val="Calibri"/>
        <family val="2"/>
      </rPr>
      <t>Description</t>
    </r>
  </si>
  <si>
    <r>
      <t xml:space="preserve">25 </t>
    </r>
    <r>
      <rPr>
        <sz val="10"/>
        <rFont val="Calibri"/>
        <family val="2"/>
      </rPr>
      <t>Materials</t>
    </r>
  </si>
  <si>
    <r>
      <t xml:space="preserve">26 </t>
    </r>
    <r>
      <rPr>
        <sz val="10"/>
        <rFont val="Calibri"/>
        <family val="2"/>
      </rPr>
      <t>Travel</t>
    </r>
  </si>
  <si>
    <r>
      <t xml:space="preserve">27 </t>
    </r>
    <r>
      <rPr>
        <sz val="10"/>
        <rFont val="Calibri"/>
        <family val="2"/>
      </rPr>
      <t>Training</t>
    </r>
  </si>
  <si>
    <r>
      <t xml:space="preserve">30 </t>
    </r>
    <r>
      <rPr>
        <b/>
        <sz val="10"/>
        <rFont val="Calibri"/>
        <family val="2"/>
      </rPr>
      <t>Total Cost &amp;Fee</t>
    </r>
  </si>
  <si>
    <r>
      <t xml:space="preserve">11 </t>
    </r>
    <r>
      <rPr>
        <b/>
        <sz val="10"/>
        <rFont val="Calibri"/>
        <family val="2"/>
      </rPr>
      <t>TOTAL</t>
    </r>
  </si>
  <si>
    <t>TUL</t>
  </si>
  <si>
    <t>ALB</t>
  </si>
  <si>
    <r>
      <t xml:space="preserve">4 </t>
    </r>
    <r>
      <rPr>
        <b/>
        <sz val="10"/>
        <rFont val="Calibri"/>
        <family val="2"/>
      </rPr>
      <t xml:space="preserve">Reporting Period:  </t>
    </r>
  </si>
  <si>
    <r>
      <t xml:space="preserve">28 </t>
    </r>
    <r>
      <rPr>
        <b/>
        <sz val="10"/>
        <rFont val="Calibri"/>
        <family val="2"/>
      </rPr>
      <t>Total ODCs</t>
    </r>
  </si>
  <si>
    <r>
      <t xml:space="preserve">29 </t>
    </r>
    <r>
      <rPr>
        <sz val="10"/>
        <rFont val="Calibri"/>
        <family val="2"/>
      </rPr>
      <t>Fee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</si>
</sst>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000"/>
    <numFmt numFmtId="171" formatCode="0.0000000"/>
    <numFmt numFmtId="172" formatCode="0.00000000"/>
    <numFmt numFmtId="173" formatCode="0.00000"/>
    <numFmt numFmtId="174" formatCode="#,##0.0"/>
    <numFmt numFmtId="175" formatCode="#,##0.00000"/>
    <numFmt numFmtId="176" formatCode="#,##0.000"/>
    <numFmt numFmtId="177" formatCode="#,##0.0000"/>
    <numFmt numFmtId="178" formatCode="_(* #,##0.00000_);_(* \(#,##0.00000\);_(* &quot;-&quot;?????_);_(@_)"/>
    <numFmt numFmtId="179" formatCode="0.0000000000"/>
    <numFmt numFmtId="180" formatCode="0.000000000"/>
    <numFmt numFmtId="181" formatCode="mm/dd/yy"/>
    <numFmt numFmtId="182" formatCode="_(* #,##0.0000_);_(* \(#,##0.0000\);_(* &quot;-&quot;??_);_(@_)"/>
    <numFmt numFmtId="183" formatCode="_(* #,##0.00000_);_(* \(#,##0.00000\);_(* &quot;-&quot;??_);_(@_)"/>
    <numFmt numFmtId="184" formatCode="_(* #,##0.000_);_(* \(#,##0.000\);_(* &quot;-&quot;???_);_(@_)"/>
    <numFmt numFmtId="185" formatCode="_(* #,##0.0000_);_(* \(#,##0.0000\);_(* &quot;-&quot;????_);_(@_)"/>
    <numFmt numFmtId="186" formatCode="#,##0.0_);[Red]\(#,##0.0\)"/>
    <numFmt numFmtId="187" formatCode="#,##0.000_);[Red]\(#,##0.000\)"/>
    <numFmt numFmtId="188" formatCode="#,##0.0000_);[Red]\(#,##0.0000\)"/>
    <numFmt numFmtId="189" formatCode="0_);[Red]\(0\)"/>
    <numFmt numFmtId="190" formatCode="0_);\(0\)"/>
    <numFmt numFmtId="191" formatCode="&quot;$&quot;#,##0.00"/>
    <numFmt numFmtId="192" formatCode="&quot;$&quot;#,##0"/>
    <numFmt numFmtId="193" formatCode="#,##0.000000000_);[Red]\(#,##0.000000000\)"/>
    <numFmt numFmtId="194" formatCode="mmmm\ d\,\ yyyy"/>
    <numFmt numFmtId="195" formatCode=";;;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mmmm\-yy"/>
    <numFmt numFmtId="199" formatCode="00000"/>
    <numFmt numFmtId="200" formatCode="dd\-mmm\-yy"/>
    <numFmt numFmtId="201" formatCode="0.000_)"/>
    <numFmt numFmtId="202" formatCode="0.00_)"/>
    <numFmt numFmtId="203" formatCode="_(* #,##0.0_);_(* \(#,##0.0\);_(* &quot;-&quot;?_);_(@_)"/>
    <numFmt numFmtId="204" formatCode="[$-409]dddd\,\ mmmm\ dd\,\ yyyy"/>
    <numFmt numFmtId="205" formatCode="#,##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mmm\-yyyy"/>
    <numFmt numFmtId="211" formatCode="mm/dd/yy;@"/>
    <numFmt numFmtId="212" formatCode="mm/dd/yy_)"/>
    <numFmt numFmtId="213" formatCode="[$-409]d\-mmm\-yy;@"/>
    <numFmt numFmtId="214" formatCode="0.00_);[Red]\(0.00\)"/>
    <numFmt numFmtId="215" formatCode="#,##0.000000"/>
    <numFmt numFmtId="216" formatCode="#,##0.00;[Red]#,##0.00"/>
    <numFmt numFmtId="217" formatCode="0.00_);\(0.00\)"/>
    <numFmt numFmtId="218" formatCode="#,##0.000_);\(#,##0.000\)"/>
    <numFmt numFmtId="219" formatCode="_(* #,##0.000000_);_(* \(#,##0.000000\);_(* &quot;-&quot;??????_);_(@_)"/>
    <numFmt numFmtId="220" formatCode="[$-409]mmmmm\-yy;@"/>
    <numFmt numFmtId="221" formatCode="[$-409]mmm\-yy;@"/>
    <numFmt numFmtId="222" formatCode="\:"/>
    <numFmt numFmtId="223" formatCode="[$-409]h:mm:ss\ AM/PM"/>
    <numFmt numFmtId="224" formatCode="m/d/yy;@"/>
    <numFmt numFmtId="225" formatCode="0000"/>
    <numFmt numFmtId="226" formatCode="000"/>
    <numFmt numFmtId="227" formatCode="\'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ms Rmn"/>
      <family val="1"/>
    </font>
    <font>
      <b/>
      <i/>
      <sz val="16"/>
      <name val="Helv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6"/>
      <name val="Calibri"/>
      <family val="2"/>
    </font>
    <font>
      <b/>
      <i/>
      <sz val="10"/>
      <name val="Calibri"/>
      <family val="2"/>
    </font>
    <font>
      <b/>
      <sz val="10"/>
      <color indexed="16"/>
      <name val="Calibri"/>
      <family val="2"/>
    </font>
    <font>
      <b/>
      <u val="single"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201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15" applyFont="1" applyFill="1" applyBorder="1" applyAlignment="1">
      <alignment/>
    </xf>
    <xf numFmtId="168" fontId="6" fillId="0" borderId="0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68" fontId="6" fillId="0" borderId="23" xfId="15" applyNumberFormat="1" applyFont="1" applyFill="1" applyBorder="1" applyAlignment="1">
      <alignment horizontal="right"/>
    </xf>
    <xf numFmtId="168" fontId="6" fillId="0" borderId="24" xfId="15" applyNumberFormat="1" applyFont="1" applyFill="1" applyBorder="1" applyAlignment="1">
      <alignment horizontal="right" vertical="center"/>
    </xf>
    <xf numFmtId="168" fontId="6" fillId="0" borderId="25" xfId="15" applyNumberFormat="1" applyFont="1" applyFill="1" applyBorder="1" applyAlignment="1">
      <alignment horizontal="right"/>
    </xf>
    <xf numFmtId="43" fontId="8" fillId="0" borderId="23" xfId="15" applyFont="1" applyFill="1" applyBorder="1" applyAlignment="1">
      <alignment horizontal="right" vertical="center"/>
    </xf>
    <xf numFmtId="168" fontId="8" fillId="0" borderId="25" xfId="15" applyNumberFormat="1" applyFont="1" applyFill="1" applyBorder="1" applyAlignment="1">
      <alignment horizontal="right" vertical="center"/>
    </xf>
    <xf numFmtId="168" fontId="6" fillId="0" borderId="17" xfId="15" applyNumberFormat="1" applyFont="1" applyFill="1" applyBorder="1" applyAlignment="1">
      <alignment horizontal="right" vertical="center"/>
    </xf>
    <xf numFmtId="168" fontId="6" fillId="0" borderId="25" xfId="15" applyNumberFormat="1" applyFont="1" applyFill="1" applyBorder="1" applyAlignment="1">
      <alignment horizontal="right" vertical="center"/>
    </xf>
    <xf numFmtId="168" fontId="6" fillId="0" borderId="26" xfId="15" applyNumberFormat="1" applyFont="1" applyFill="1" applyBorder="1" applyAlignment="1">
      <alignment horizontal="right" vertical="center"/>
    </xf>
    <xf numFmtId="224" fontId="7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43" fontId="6" fillId="0" borderId="23" xfId="15" applyFont="1" applyFill="1" applyBorder="1" applyAlignment="1">
      <alignment horizontal="right" vertical="center"/>
    </xf>
    <xf numFmtId="168" fontId="6" fillId="0" borderId="23" xfId="15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37" fontId="6" fillId="0" borderId="23" xfId="15" applyNumberFormat="1" applyFont="1" applyFill="1" applyBorder="1" applyAlignment="1">
      <alignment horizontal="right"/>
    </xf>
    <xf numFmtId="37" fontId="6" fillId="0" borderId="24" xfId="15" applyNumberFormat="1" applyFont="1" applyFill="1" applyBorder="1" applyAlignment="1">
      <alignment horizontal="right" vertical="center"/>
    </xf>
    <xf numFmtId="168" fontId="10" fillId="0" borderId="25" xfId="15" applyNumberFormat="1" applyFont="1" applyFill="1" applyBorder="1" applyAlignment="1">
      <alignment horizontal="right"/>
    </xf>
    <xf numFmtId="38" fontId="6" fillId="0" borderId="23" xfId="15" applyNumberFormat="1" applyFont="1" applyFill="1" applyBorder="1" applyAlignment="1">
      <alignment horizontal="right" vertical="center"/>
    </xf>
    <xf numFmtId="224" fontId="6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/>
    </xf>
    <xf numFmtId="37" fontId="11" fillId="2" borderId="17" xfId="15" applyNumberFormat="1" applyFont="1" applyFill="1" applyBorder="1" applyAlignment="1">
      <alignment horizontal="right"/>
    </xf>
    <xf numFmtId="37" fontId="11" fillId="2" borderId="29" xfId="15" applyNumberFormat="1" applyFont="1" applyFill="1" applyBorder="1" applyAlignment="1">
      <alignment horizontal="right"/>
    </xf>
    <xf numFmtId="37" fontId="11" fillId="2" borderId="21" xfId="15" applyNumberFormat="1" applyFont="1" applyFill="1" applyBorder="1" applyAlignment="1">
      <alignment horizontal="right"/>
    </xf>
    <xf numFmtId="37" fontId="11" fillId="2" borderId="30" xfId="15" applyNumberFormat="1" applyFont="1" applyFill="1" applyBorder="1" applyAlignment="1">
      <alignment horizontal="right"/>
    </xf>
    <xf numFmtId="37" fontId="11" fillId="2" borderId="28" xfId="15" applyNumberFormat="1" applyFont="1" applyFill="1" applyBorder="1" applyAlignment="1">
      <alignment horizontal="right"/>
    </xf>
    <xf numFmtId="37" fontId="11" fillId="2" borderId="23" xfId="15" applyNumberFormat="1" applyFont="1" applyFill="1" applyBorder="1" applyAlignment="1">
      <alignment horizontal="right"/>
    </xf>
    <xf numFmtId="224" fontId="7" fillId="2" borderId="2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37" fontId="6" fillId="0" borderId="17" xfId="15" applyNumberFormat="1" applyFont="1" applyFill="1" applyBorder="1" applyAlignment="1">
      <alignment horizontal="right"/>
    </xf>
    <xf numFmtId="37" fontId="11" fillId="0" borderId="24" xfId="15" applyNumberFormat="1" applyFont="1" applyFill="1" applyBorder="1" applyAlignment="1">
      <alignment horizontal="right"/>
    </xf>
    <xf numFmtId="37" fontId="11" fillId="0" borderId="22" xfId="15" applyNumberFormat="1" applyFont="1" applyFill="1" applyBorder="1" applyAlignment="1">
      <alignment horizontal="right"/>
    </xf>
    <xf numFmtId="37" fontId="11" fillId="0" borderId="23" xfId="15" applyNumberFormat="1" applyFont="1" applyFill="1" applyBorder="1" applyAlignment="1">
      <alignment horizontal="right"/>
    </xf>
    <xf numFmtId="37" fontId="11" fillId="0" borderId="17" xfId="15" applyNumberFormat="1" applyFont="1" applyFill="1" applyBorder="1" applyAlignment="1">
      <alignment horizontal="right"/>
    </xf>
    <xf numFmtId="37" fontId="11" fillId="0" borderId="25" xfId="15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left" indent="2"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7" fontId="12" fillId="0" borderId="17" xfId="15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/>
    </xf>
    <xf numFmtId="168" fontId="12" fillId="0" borderId="22" xfId="15" applyNumberFormat="1" applyFont="1" applyFill="1" applyBorder="1" applyAlignment="1">
      <alignment horizontal="right"/>
    </xf>
    <xf numFmtId="168" fontId="12" fillId="0" borderId="23" xfId="15" applyNumberFormat="1" applyFont="1" applyFill="1" applyBorder="1" applyAlignment="1">
      <alignment horizontal="right"/>
    </xf>
    <xf numFmtId="38" fontId="12" fillId="0" borderId="17" xfId="15" applyNumberFormat="1" applyFont="1" applyFill="1" applyBorder="1" applyAlignment="1">
      <alignment horizontal="right" vertical="center"/>
    </xf>
    <xf numFmtId="168" fontId="12" fillId="0" borderId="25" xfId="15" applyNumberFormat="1" applyFont="1" applyFill="1" applyBorder="1" applyAlignment="1">
      <alignment horizontal="right" vertical="center"/>
    </xf>
    <xf numFmtId="168" fontId="12" fillId="0" borderId="17" xfId="15" applyNumberFormat="1" applyFont="1" applyFill="1" applyBorder="1" applyAlignment="1">
      <alignment horizontal="right" vertical="center"/>
    </xf>
    <xf numFmtId="224" fontId="12" fillId="0" borderId="26" xfId="0" applyNumberFormat="1" applyFont="1" applyFill="1" applyBorder="1" applyAlignment="1">
      <alignment horizontal="center" vertical="center" wrapText="1"/>
    </xf>
    <xf numFmtId="37" fontId="11" fillId="2" borderId="22" xfId="15" applyNumberFormat="1" applyFont="1" applyFill="1" applyBorder="1" applyAlignment="1">
      <alignment horizontal="right"/>
    </xf>
    <xf numFmtId="37" fontId="11" fillId="2" borderId="31" xfId="15" applyNumberFormat="1" applyFont="1" applyFill="1" applyBorder="1" applyAlignment="1">
      <alignment horizontal="right"/>
    </xf>
    <xf numFmtId="37" fontId="6" fillId="0" borderId="30" xfId="15" applyNumberFormat="1" applyFont="1" applyFill="1" applyBorder="1" applyAlignment="1">
      <alignment horizontal="right" vertical="center"/>
    </xf>
    <xf numFmtId="3" fontId="6" fillId="0" borderId="30" xfId="15" applyNumberFormat="1" applyFont="1" applyFill="1" applyBorder="1" applyAlignment="1">
      <alignment horizontal="right" vertical="center"/>
    </xf>
    <xf numFmtId="37" fontId="6" fillId="0" borderId="23" xfId="15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/>
    </xf>
    <xf numFmtId="168" fontId="12" fillId="0" borderId="25" xfId="15" applyNumberFormat="1" applyFont="1" applyFill="1" applyBorder="1" applyAlignment="1">
      <alignment horizontal="right"/>
    </xf>
    <xf numFmtId="3" fontId="12" fillId="0" borderId="17" xfId="1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168" fontId="6" fillId="0" borderId="32" xfId="15" applyNumberFormat="1" applyFont="1" applyFill="1" applyBorder="1" applyAlignment="1">
      <alignment horizontal="right" vertical="center"/>
    </xf>
    <xf numFmtId="0" fontId="8" fillId="4" borderId="3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6" xfId="0" applyFont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43" fontId="6" fillId="0" borderId="0" xfId="15" applyFont="1" applyFill="1" applyBorder="1" applyAlignment="1">
      <alignment/>
    </xf>
    <xf numFmtId="168" fontId="6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4" fontId="15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3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/>
    </xf>
    <xf numFmtId="2" fontId="20" fillId="0" borderId="47" xfId="0" applyNumberFormat="1" applyFont="1" applyBorder="1" applyAlignment="1">
      <alignment horizontal="center"/>
    </xf>
    <xf numFmtId="2" fontId="20" fillId="0" borderId="48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 wrapText="1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6" fillId="0" borderId="5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4" fontId="8" fillId="0" borderId="56" xfId="0" applyNumberFormat="1" applyFont="1" applyBorder="1" applyAlignment="1">
      <alignment horizontal="center" wrapText="1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2" fontId="7" fillId="5" borderId="59" xfId="0" applyNumberFormat="1" applyFont="1" applyFill="1" applyBorder="1" applyAlignment="1">
      <alignment horizontal="center" wrapText="1"/>
    </xf>
    <xf numFmtId="2" fontId="6" fillId="0" borderId="57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4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65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8" xfId="0" applyFont="1" applyBorder="1" applyAlignment="1">
      <alignment/>
    </xf>
    <xf numFmtId="0" fontId="6" fillId="0" borderId="66" xfId="0" applyFont="1" applyBorder="1" applyAlignment="1">
      <alignment/>
    </xf>
    <xf numFmtId="4" fontId="6" fillId="0" borderId="66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2" fontId="6" fillId="0" borderId="69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4" fontId="6" fillId="0" borderId="71" xfId="0" applyNumberFormat="1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2" fontId="6" fillId="0" borderId="74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 wrapText="1"/>
    </xf>
    <xf numFmtId="2" fontId="6" fillId="0" borderId="72" xfId="0" applyNumberFormat="1" applyFont="1" applyBorder="1" applyAlignment="1">
      <alignment horizontal="right"/>
    </xf>
    <xf numFmtId="0" fontId="6" fillId="0" borderId="72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4" fontId="6" fillId="0" borderId="76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77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2" fontId="22" fillId="0" borderId="78" xfId="0" applyNumberFormat="1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43" fontId="6" fillId="0" borderId="66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0" fontId="6" fillId="0" borderId="79" xfId="0" applyFont="1" applyBorder="1" applyAlignment="1">
      <alignment horizontal="left" vertical="center"/>
    </xf>
    <xf numFmtId="0" fontId="6" fillId="0" borderId="43" xfId="0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0" fillId="0" borderId="65" xfId="0" applyNumberFormat="1" applyFont="1" applyBorder="1" applyAlignment="1">
      <alignment horizontal="right"/>
    </xf>
    <xf numFmtId="4" fontId="20" fillId="0" borderId="29" xfId="0" applyNumberFormat="1" applyFont="1" applyBorder="1" applyAlignment="1">
      <alignment horizontal="right"/>
    </xf>
    <xf numFmtId="2" fontId="20" fillId="0" borderId="79" xfId="0" applyNumberFormat="1" applyFont="1" applyBorder="1" applyAlignment="1">
      <alignment horizontal="right"/>
    </xf>
    <xf numFmtId="2" fontId="20" fillId="0" borderId="29" xfId="0" applyNumberFormat="1" applyFont="1" applyBorder="1" applyAlignment="1">
      <alignment horizontal="right"/>
    </xf>
    <xf numFmtId="0" fontId="20" fillId="0" borderId="48" xfId="0" applyFont="1" applyBorder="1" applyAlignment="1">
      <alignment/>
    </xf>
    <xf numFmtId="2" fontId="20" fillId="0" borderId="66" xfId="0" applyNumberFormat="1" applyFont="1" applyBorder="1" applyAlignment="1">
      <alignment/>
    </xf>
    <xf numFmtId="4" fontId="20" fillId="0" borderId="66" xfId="0" applyNumberFormat="1" applyFont="1" applyBorder="1" applyAlignment="1">
      <alignment/>
    </xf>
    <xf numFmtId="4" fontId="20" fillId="0" borderId="29" xfId="0" applyNumberFormat="1" applyFont="1" applyBorder="1" applyAlignment="1">
      <alignment/>
    </xf>
    <xf numFmtId="2" fontId="20" fillId="0" borderId="29" xfId="0" applyNumberFormat="1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4" fontId="20" fillId="0" borderId="63" xfId="0" applyNumberFormat="1" applyFont="1" applyBorder="1" applyAlignment="1">
      <alignment horizontal="right"/>
    </xf>
    <xf numFmtId="4" fontId="20" fillId="0" borderId="63" xfId="0" applyNumberFormat="1" applyFont="1" applyBorder="1" applyAlignment="1">
      <alignment/>
    </xf>
    <xf numFmtId="4" fontId="20" fillId="0" borderId="66" xfId="0" applyNumberFormat="1" applyFont="1" applyBorder="1" applyAlignment="1">
      <alignment horizontal="right"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left"/>
    </xf>
    <xf numFmtId="224" fontId="7" fillId="0" borderId="80" xfId="0" applyNumberFormat="1" applyFont="1" applyFill="1" applyBorder="1" applyAlignment="1">
      <alignment horizontal="center" vertical="center"/>
    </xf>
    <xf numFmtId="168" fontId="6" fillId="0" borderId="81" xfId="15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168" fontId="6" fillId="0" borderId="75" xfId="15" applyNumberFormat="1" applyFont="1" applyFill="1" applyBorder="1" applyAlignment="1">
      <alignment horizontal="right" vertical="center"/>
    </xf>
    <xf numFmtId="168" fontId="6" fillId="0" borderId="76" xfId="15" applyNumberFormat="1" applyFont="1" applyFill="1" applyBorder="1" applyAlignment="1">
      <alignment horizontal="right" vertical="center"/>
    </xf>
    <xf numFmtId="43" fontId="6" fillId="0" borderId="32" xfId="15" applyFont="1" applyFill="1" applyBorder="1" applyAlignment="1">
      <alignment horizontal="right" vertical="center"/>
    </xf>
    <xf numFmtId="0" fontId="8" fillId="0" borderId="82" xfId="0" applyFont="1" applyFill="1" applyBorder="1" applyAlignment="1">
      <alignment horizontal="left" vertical="center"/>
    </xf>
    <xf numFmtId="3" fontId="6" fillId="0" borderId="62" xfId="0" applyNumberFormat="1" applyFont="1" applyFill="1" applyBorder="1" applyAlignment="1">
      <alignment horizontal="right" vertical="center"/>
    </xf>
    <xf numFmtId="168" fontId="6" fillId="0" borderId="44" xfId="15" applyNumberFormat="1" applyFont="1" applyFill="1" applyBorder="1" applyAlignment="1">
      <alignment horizontal="right" vertical="center"/>
    </xf>
    <xf numFmtId="168" fontId="6" fillId="0" borderId="34" xfId="15" applyNumberFormat="1" applyFont="1" applyFill="1" applyBorder="1" applyAlignment="1">
      <alignment horizontal="right" vertical="center"/>
    </xf>
    <xf numFmtId="168" fontId="6" fillId="0" borderId="82" xfId="15" applyNumberFormat="1" applyFont="1" applyFill="1" applyBorder="1" applyAlignment="1">
      <alignment horizontal="right" vertical="center"/>
    </xf>
    <xf numFmtId="168" fontId="6" fillId="0" borderId="83" xfId="15" applyNumberFormat="1" applyFont="1" applyFill="1" applyBorder="1" applyAlignment="1">
      <alignment horizontal="right" vertical="center"/>
    </xf>
    <xf numFmtId="43" fontId="6" fillId="0" borderId="82" xfId="15" applyFont="1" applyFill="1" applyBorder="1" applyAlignment="1">
      <alignment horizontal="right" vertical="center"/>
    </xf>
    <xf numFmtId="224" fontId="7" fillId="0" borderId="84" xfId="0" applyNumberFormat="1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87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 vertical="center"/>
    </xf>
    <xf numFmtId="37" fontId="6" fillId="0" borderId="88" xfId="15" applyNumberFormat="1" applyFont="1" applyFill="1" applyBorder="1" applyAlignment="1">
      <alignment horizontal="right"/>
    </xf>
    <xf numFmtId="37" fontId="6" fillId="0" borderId="43" xfId="15" applyNumberFormat="1" applyFont="1" applyFill="1" applyBorder="1" applyAlignment="1">
      <alignment horizontal="right" vertical="center"/>
    </xf>
    <xf numFmtId="168" fontId="6" fillId="0" borderId="89" xfId="15" applyNumberFormat="1" applyFont="1" applyFill="1" applyBorder="1" applyAlignment="1">
      <alignment horizontal="right"/>
    </xf>
    <xf numFmtId="168" fontId="6" fillId="0" borderId="88" xfId="15" applyNumberFormat="1" applyFont="1" applyFill="1" applyBorder="1" applyAlignment="1">
      <alignment horizontal="right"/>
    </xf>
    <xf numFmtId="40" fontId="6" fillId="0" borderId="88" xfId="15" applyNumberFormat="1" applyFont="1" applyFill="1" applyBorder="1" applyAlignment="1">
      <alignment horizontal="right" vertical="center"/>
    </xf>
    <xf numFmtId="168" fontId="6" fillId="0" borderId="89" xfId="15" applyNumberFormat="1" applyFont="1" applyFill="1" applyBorder="1" applyAlignment="1">
      <alignment horizontal="right" vertical="center"/>
    </xf>
    <xf numFmtId="168" fontId="6" fillId="0" borderId="85" xfId="15" applyNumberFormat="1" applyFont="1" applyFill="1" applyBorder="1" applyAlignment="1">
      <alignment horizontal="right" vertical="center"/>
    </xf>
    <xf numFmtId="168" fontId="6" fillId="0" borderId="90" xfId="15" applyNumberFormat="1" applyFont="1" applyFill="1" applyBorder="1" applyAlignment="1">
      <alignment horizontal="right" vertical="center"/>
    </xf>
    <xf numFmtId="224" fontId="7" fillId="0" borderId="90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/>
    </xf>
    <xf numFmtId="43" fontId="6" fillId="0" borderId="91" xfId="15" applyFont="1" applyFill="1" applyBorder="1" applyAlignment="1">
      <alignment/>
    </xf>
    <xf numFmtId="0" fontId="6" fillId="0" borderId="6" xfId="0" applyFont="1" applyFill="1" applyBorder="1" applyAlignment="1">
      <alignment/>
    </xf>
    <xf numFmtId="43" fontId="6" fillId="0" borderId="49" xfId="15" applyFont="1" applyFill="1" applyBorder="1" applyAlignment="1">
      <alignment/>
    </xf>
    <xf numFmtId="168" fontId="6" fillId="0" borderId="49" xfId="15" applyNumberFormat="1" applyFont="1" applyFill="1" applyBorder="1" applyAlignment="1">
      <alignment/>
    </xf>
    <xf numFmtId="0" fontId="6" fillId="0" borderId="75" xfId="0" applyFont="1" applyFill="1" applyBorder="1" applyAlignment="1">
      <alignment/>
    </xf>
    <xf numFmtId="168" fontId="23" fillId="0" borderId="92" xfId="15" applyNumberFormat="1" applyFont="1" applyFill="1" applyBorder="1" applyAlignment="1">
      <alignment horizontal="center"/>
    </xf>
    <xf numFmtId="168" fontId="23" fillId="0" borderId="93" xfId="15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vertical="top"/>
    </xf>
    <xf numFmtId="0" fontId="6" fillId="0" borderId="52" xfId="0" applyFont="1" applyBorder="1" applyAlignment="1">
      <alignment/>
    </xf>
    <xf numFmtId="0" fontId="6" fillId="0" borderId="55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65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69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2" fontId="20" fillId="0" borderId="69" xfId="0" applyNumberFormat="1" applyFont="1" applyBorder="1" applyAlignment="1">
      <alignment horizontal="right"/>
    </xf>
    <xf numFmtId="4" fontId="20" fillId="0" borderId="67" xfId="0" applyNumberFormat="1" applyFont="1" applyBorder="1" applyAlignment="1">
      <alignment horizontal="right"/>
    </xf>
    <xf numFmtId="2" fontId="20" fillId="0" borderId="95" xfId="0" applyNumberFormat="1" applyFont="1" applyBorder="1" applyAlignment="1">
      <alignment horizontal="right"/>
    </xf>
    <xf numFmtId="2" fontId="20" fillId="0" borderId="67" xfId="0" applyNumberFormat="1" applyFont="1" applyBorder="1" applyAlignment="1">
      <alignment horizontal="right"/>
    </xf>
    <xf numFmtId="4" fontId="20" fillId="0" borderId="67" xfId="0" applyNumberFormat="1" applyFont="1" applyBorder="1" applyAlignment="1">
      <alignment/>
    </xf>
    <xf numFmtId="0" fontId="20" fillId="0" borderId="70" xfId="0" applyFont="1" applyBorder="1" applyAlignment="1">
      <alignment/>
    </xf>
    <xf numFmtId="2" fontId="20" fillId="0" borderId="71" xfId="0" applyNumberFormat="1" applyFont="1" applyBorder="1" applyAlignment="1">
      <alignment/>
    </xf>
    <xf numFmtId="4" fontId="20" fillId="0" borderId="71" xfId="0" applyNumberFormat="1" applyFont="1" applyBorder="1" applyAlignment="1">
      <alignment/>
    </xf>
    <xf numFmtId="0" fontId="7" fillId="6" borderId="74" xfId="0" applyFont="1" applyFill="1" applyBorder="1" applyAlignment="1">
      <alignment/>
    </xf>
    <xf numFmtId="0" fontId="14" fillId="6" borderId="72" xfId="0" applyFont="1" applyFill="1" applyBorder="1" applyAlignment="1">
      <alignment horizontal="left"/>
    </xf>
    <xf numFmtId="0" fontId="7" fillId="6" borderId="72" xfId="0" applyFont="1" applyFill="1" applyBorder="1" applyAlignment="1">
      <alignment horizontal="center"/>
    </xf>
    <xf numFmtId="0" fontId="7" fillId="6" borderId="73" xfId="0" applyFont="1" applyFill="1" applyBorder="1" applyAlignment="1">
      <alignment horizontal="center"/>
    </xf>
    <xf numFmtId="2" fontId="21" fillId="6" borderId="74" xfId="0" applyNumberFormat="1" applyFont="1" applyFill="1" applyBorder="1" applyAlignment="1">
      <alignment horizontal="right"/>
    </xf>
    <xf numFmtId="4" fontId="21" fillId="6" borderId="72" xfId="0" applyNumberFormat="1" applyFont="1" applyFill="1" applyBorder="1" applyAlignment="1">
      <alignment horizontal="right"/>
    </xf>
    <xf numFmtId="2" fontId="21" fillId="6" borderId="96" xfId="0" applyNumberFormat="1" applyFont="1" applyFill="1" applyBorder="1" applyAlignment="1">
      <alignment horizontal="right"/>
    </xf>
    <xf numFmtId="2" fontId="21" fillId="6" borderId="72" xfId="0" applyNumberFormat="1" applyFont="1" applyFill="1" applyBorder="1" applyAlignment="1">
      <alignment horizontal="right"/>
    </xf>
    <xf numFmtId="39" fontId="21" fillId="6" borderId="75" xfId="0" applyNumberFormat="1" applyFont="1" applyFill="1" applyBorder="1" applyAlignment="1">
      <alignment/>
    </xf>
    <xf numFmtId="39" fontId="21" fillId="6" borderId="76" xfId="0" applyNumberFormat="1" applyFont="1" applyFill="1" applyBorder="1" applyAlignment="1">
      <alignment/>
    </xf>
    <xf numFmtId="4" fontId="21" fillId="6" borderId="76" xfId="0" applyNumberFormat="1" applyFont="1" applyFill="1" applyBorder="1" applyAlignment="1">
      <alignment/>
    </xf>
    <xf numFmtId="2" fontId="6" fillId="0" borderId="77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6" fillId="0" borderId="78" xfId="0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8" fillId="0" borderId="74" xfId="0" applyFont="1" applyBorder="1" applyAlignment="1">
      <alignment wrapText="1"/>
    </xf>
    <xf numFmtId="0" fontId="8" fillId="0" borderId="77" xfId="0" applyFont="1" applyBorder="1" applyAlignment="1">
      <alignment/>
    </xf>
    <xf numFmtId="0" fontId="8" fillId="0" borderId="65" xfId="0" applyFont="1" applyBorder="1" applyAlignment="1">
      <alignment/>
    </xf>
    <xf numFmtId="2" fontId="20" fillId="0" borderId="67" xfId="0" applyNumberFormat="1" applyFont="1" applyBorder="1" applyAlignment="1">
      <alignment horizontal="center"/>
    </xf>
    <xf numFmtId="0" fontId="14" fillId="6" borderId="74" xfId="0" applyFont="1" applyFill="1" applyBorder="1" applyAlignment="1">
      <alignment/>
    </xf>
    <xf numFmtId="0" fontId="7" fillId="6" borderId="72" xfId="0" applyFont="1" applyFill="1" applyBorder="1" applyAlignment="1">
      <alignment/>
    </xf>
    <xf numFmtId="2" fontId="7" fillId="6" borderId="74" xfId="0" applyNumberFormat="1" applyFont="1" applyFill="1" applyBorder="1" applyAlignment="1">
      <alignment horizontal="center"/>
    </xf>
    <xf numFmtId="2" fontId="21" fillId="6" borderId="72" xfId="0" applyNumberFormat="1" applyFont="1" applyFill="1" applyBorder="1" applyAlignment="1">
      <alignment horizontal="center"/>
    </xf>
    <xf numFmtId="0" fontId="13" fillId="6" borderId="72" xfId="0" applyFont="1" applyFill="1" applyBorder="1" applyAlignment="1">
      <alignment horizontal="center"/>
    </xf>
    <xf numFmtId="2" fontId="13" fillId="6" borderId="75" xfId="0" applyNumberFormat="1" applyFont="1" applyFill="1" applyBorder="1" applyAlignment="1">
      <alignment horizontal="center"/>
    </xf>
    <xf numFmtId="0" fontId="7" fillId="6" borderId="76" xfId="0" applyFont="1" applyFill="1" applyBorder="1" applyAlignment="1">
      <alignment/>
    </xf>
    <xf numFmtId="4" fontId="21" fillId="6" borderId="76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43" fontId="6" fillId="0" borderId="10" xfId="0" applyNumberFormat="1" applyFont="1" applyBorder="1" applyAlignment="1">
      <alignment horizontal="center"/>
    </xf>
    <xf numFmtId="43" fontId="6" fillId="0" borderId="9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56" xfId="0" applyFont="1" applyBorder="1" applyAlignment="1">
      <alignment/>
    </xf>
    <xf numFmtId="0" fontId="20" fillId="0" borderId="56" xfId="0" applyFont="1" applyBorder="1" applyAlignment="1">
      <alignment/>
    </xf>
    <xf numFmtId="4" fontId="20" fillId="0" borderId="56" xfId="0" applyNumberFormat="1" applyFont="1" applyBorder="1" applyAlignment="1">
      <alignment/>
    </xf>
    <xf numFmtId="0" fontId="14" fillId="6" borderId="97" xfId="0" applyFont="1" applyFill="1" applyBorder="1" applyAlignment="1">
      <alignment/>
    </xf>
    <xf numFmtId="0" fontId="14" fillId="6" borderId="98" xfId="0" applyFont="1" applyFill="1" applyBorder="1" applyAlignment="1">
      <alignment/>
    </xf>
    <xf numFmtId="0" fontId="7" fillId="6" borderId="98" xfId="0" applyFont="1" applyFill="1" applyBorder="1" applyAlignment="1">
      <alignment horizontal="center"/>
    </xf>
    <xf numFmtId="43" fontId="7" fillId="6" borderId="98" xfId="0" applyNumberFormat="1" applyFont="1" applyFill="1" applyBorder="1" applyAlignment="1">
      <alignment horizontal="center"/>
    </xf>
    <xf numFmtId="43" fontId="7" fillId="6" borderId="99" xfId="0" applyNumberFormat="1" applyFont="1" applyFill="1" applyBorder="1" applyAlignment="1">
      <alignment horizontal="center"/>
    </xf>
    <xf numFmtId="2" fontId="7" fillId="6" borderId="97" xfId="0" applyNumberFormat="1" applyFont="1" applyFill="1" applyBorder="1" applyAlignment="1">
      <alignment horizontal="center"/>
    </xf>
    <xf numFmtId="43" fontId="21" fillId="6" borderId="98" xfId="0" applyNumberFormat="1" applyFont="1" applyFill="1" applyBorder="1" applyAlignment="1">
      <alignment horizontal="center"/>
    </xf>
    <xf numFmtId="43" fontId="7" fillId="6" borderId="100" xfId="0" applyNumberFormat="1" applyFont="1" applyFill="1" applyBorder="1" applyAlignment="1">
      <alignment horizontal="right"/>
    </xf>
    <xf numFmtId="43" fontId="7" fillId="6" borderId="98" xfId="0" applyNumberFormat="1" applyFont="1" applyFill="1" applyBorder="1" applyAlignment="1">
      <alignment/>
    </xf>
    <xf numFmtId="43" fontId="7" fillId="6" borderId="101" xfId="0" applyNumberFormat="1" applyFont="1" applyFill="1" applyBorder="1" applyAlignment="1">
      <alignment horizontal="center"/>
    </xf>
    <xf numFmtId="43" fontId="7" fillId="6" borderId="102" xfId="0" applyNumberFormat="1" applyFont="1" applyFill="1" applyBorder="1" applyAlignment="1">
      <alignment horizontal="center"/>
    </xf>
    <xf numFmtId="43" fontId="21" fillId="6" borderId="102" xfId="0" applyNumberFormat="1" applyFont="1" applyFill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right"/>
    </xf>
    <xf numFmtId="0" fontId="6" fillId="0" borderId="58" xfId="0" applyFont="1" applyBorder="1" applyAlignment="1">
      <alignment/>
    </xf>
    <xf numFmtId="0" fontId="6" fillId="0" borderId="103" xfId="0" applyFont="1" applyBorder="1" applyAlignment="1">
      <alignment/>
    </xf>
    <xf numFmtId="0" fontId="6" fillId="0" borderId="44" xfId="0" applyFont="1" applyBorder="1" applyAlignment="1">
      <alignment/>
    </xf>
    <xf numFmtId="4" fontId="6" fillId="0" borderId="44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45" xfId="0" applyFont="1" applyBorder="1" applyAlignment="1">
      <alignment horizontal="left" vertical="center"/>
    </xf>
    <xf numFmtId="49" fontId="20" fillId="0" borderId="104" xfId="0" applyNumberFormat="1" applyFont="1" applyFill="1" applyBorder="1" applyAlignment="1">
      <alignment horizontal="left"/>
    </xf>
    <xf numFmtId="0" fontId="6" fillId="0" borderId="47" xfId="0" applyFont="1" applyBorder="1" applyAlignment="1">
      <alignment/>
    </xf>
    <xf numFmtId="49" fontId="20" fillId="0" borderId="40" xfId="0" applyNumberFormat="1" applyFont="1" applyFill="1" applyBorder="1" applyAlignment="1">
      <alignment horizontal="left"/>
    </xf>
    <xf numFmtId="0" fontId="20" fillId="0" borderId="67" xfId="0" applyFont="1" applyBorder="1" applyAlignment="1">
      <alignment horizontal="left" vertical="center"/>
    </xf>
    <xf numFmtId="0" fontId="20" fillId="0" borderId="67" xfId="0" applyFont="1" applyBorder="1" applyAlignment="1">
      <alignment horizontal="center" vertical="center"/>
    </xf>
    <xf numFmtId="3" fontId="20" fillId="0" borderId="67" xfId="0" applyNumberFormat="1" applyFont="1" applyBorder="1" applyAlignment="1">
      <alignment horizontal="right" vertical="center"/>
    </xf>
    <xf numFmtId="2" fontId="20" fillId="0" borderId="67" xfId="0" applyNumberFormat="1" applyFont="1" applyBorder="1" applyAlignment="1">
      <alignment/>
    </xf>
    <xf numFmtId="0" fontId="6" fillId="0" borderId="105" xfId="0" applyFont="1" applyBorder="1" applyAlignment="1">
      <alignment/>
    </xf>
    <xf numFmtId="0" fontId="7" fillId="6" borderId="38" xfId="0" applyFont="1" applyFill="1" applyBorder="1" applyAlignment="1">
      <alignment horizontal="left" vertical="center"/>
    </xf>
    <xf numFmtId="0" fontId="7" fillId="6" borderId="72" xfId="0" applyFont="1" applyFill="1" applyBorder="1" applyAlignment="1">
      <alignment horizontal="left" vertical="center"/>
    </xf>
    <xf numFmtId="3" fontId="21" fillId="6" borderId="72" xfId="0" applyNumberFormat="1" applyFont="1" applyFill="1" applyBorder="1" applyAlignment="1">
      <alignment horizontal="right" vertical="center"/>
    </xf>
    <xf numFmtId="2" fontId="21" fillId="6" borderId="72" xfId="0" applyNumberFormat="1" applyFont="1" applyFill="1" applyBorder="1" applyAlignment="1">
      <alignment/>
    </xf>
    <xf numFmtId="2" fontId="21" fillId="6" borderId="72" xfId="0" applyNumberFormat="1" applyFont="1" applyFill="1" applyBorder="1" applyAlignment="1">
      <alignment/>
    </xf>
    <xf numFmtId="0" fontId="7" fillId="6" borderId="106" xfId="0" applyFont="1" applyFill="1" applyBorder="1" applyAlignment="1">
      <alignment/>
    </xf>
    <xf numFmtId="168" fontId="23" fillId="0" borderId="0" xfId="15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20" fillId="0" borderId="107" xfId="0" applyNumberFormat="1" applyFont="1" applyBorder="1" applyAlignment="1">
      <alignment horizontal="center"/>
    </xf>
    <xf numFmtId="2" fontId="20" fillId="0" borderId="71" xfId="0" applyNumberFormat="1" applyFont="1" applyBorder="1" applyAlignment="1">
      <alignment horizontal="center"/>
    </xf>
    <xf numFmtId="0" fontId="14" fillId="6" borderId="108" xfId="0" applyFont="1" applyFill="1" applyBorder="1" applyAlignment="1">
      <alignment/>
    </xf>
    <xf numFmtId="2" fontId="21" fillId="6" borderId="98" xfId="0" applyNumberFormat="1" applyFont="1" applyFill="1" applyBorder="1" applyAlignment="1">
      <alignment horizontal="center"/>
    </xf>
    <xf numFmtId="2" fontId="21" fillId="6" borderId="102" xfId="0" applyNumberFormat="1" applyFont="1" applyFill="1" applyBorder="1" applyAlignment="1">
      <alignment horizontal="center"/>
    </xf>
    <xf numFmtId="0" fontId="6" fillId="0" borderId="109" xfId="0" applyFont="1" applyBorder="1" applyAlignment="1">
      <alignment horizontal="left" indent="1"/>
    </xf>
    <xf numFmtId="0" fontId="20" fillId="0" borderId="31" xfId="0" applyFont="1" applyBorder="1" applyAlignment="1">
      <alignment/>
    </xf>
    <xf numFmtId="0" fontId="6" fillId="0" borderId="110" xfId="0" applyFont="1" applyBorder="1" applyAlignment="1">
      <alignment horizontal="left" indent="1"/>
    </xf>
    <xf numFmtId="0" fontId="20" fillId="0" borderId="68" xfId="0" applyFont="1" applyBorder="1" applyAlignment="1">
      <alignment/>
    </xf>
    <xf numFmtId="0" fontId="6" fillId="0" borderId="70" xfId="0" applyFont="1" applyBorder="1" applyAlignment="1">
      <alignment/>
    </xf>
    <xf numFmtId="0" fontId="7" fillId="6" borderId="108" xfId="0" applyFont="1" applyFill="1" applyBorder="1" applyAlignment="1">
      <alignment/>
    </xf>
    <xf numFmtId="0" fontId="21" fillId="6" borderId="99" xfId="0" applyFont="1" applyFill="1" applyBorder="1" applyAlignment="1">
      <alignment/>
    </xf>
    <xf numFmtId="0" fontId="7" fillId="6" borderId="101" xfId="0" applyFont="1" applyFill="1" applyBorder="1" applyAlignment="1">
      <alignment/>
    </xf>
    <xf numFmtId="0" fontId="8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indent="1"/>
    </xf>
    <xf numFmtId="0" fontId="8" fillId="0" borderId="65" xfId="0" applyFont="1" applyBorder="1" applyAlignment="1">
      <alignment/>
    </xf>
    <xf numFmtId="0" fontId="14" fillId="0" borderId="5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4" fontId="21" fillId="0" borderId="56" xfId="0" applyNumberFormat="1" applyFont="1" applyFill="1" applyBorder="1" applyAlignment="1">
      <alignment horizontal="right"/>
    </xf>
    <xf numFmtId="4" fontId="21" fillId="0" borderId="56" xfId="0" applyNumberFormat="1" applyFont="1" applyFill="1" applyBorder="1" applyAlignment="1">
      <alignment/>
    </xf>
    <xf numFmtId="2" fontId="22" fillId="0" borderId="29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2" fontId="13" fillId="6" borderId="72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7" fillId="0" borderId="54" xfId="0" applyFont="1" applyFill="1" applyBorder="1" applyAlignment="1">
      <alignment/>
    </xf>
    <xf numFmtId="43" fontId="6" fillId="0" borderId="2" xfId="15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7" fillId="7" borderId="37" xfId="0" applyFont="1" applyFill="1" applyBorder="1" applyAlignment="1">
      <alignment horizontal="center" vertical="center"/>
    </xf>
    <xf numFmtId="168" fontId="7" fillId="5" borderId="1" xfId="15" applyNumberFormat="1" applyFont="1" applyFill="1" applyBorder="1" applyAlignment="1">
      <alignment horizontal="center" vertical="center"/>
    </xf>
    <xf numFmtId="168" fontId="7" fillId="5" borderId="2" xfId="15" applyNumberFormat="1" applyFont="1" applyFill="1" applyBorder="1" applyAlignment="1">
      <alignment horizontal="center" vertical="center"/>
    </xf>
    <xf numFmtId="168" fontId="7" fillId="5" borderId="111" xfId="15" applyNumberFormat="1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7" fillId="8" borderId="1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7" fillId="0" borderId="113" xfId="0" applyFont="1" applyFill="1" applyBorder="1" applyAlignment="1">
      <alignment horizontal="left"/>
    </xf>
    <xf numFmtId="0" fontId="6" fillId="0" borderId="114" xfId="0" applyFont="1" applyBorder="1" applyAlignment="1">
      <alignment horizontal="left"/>
    </xf>
    <xf numFmtId="0" fontId="11" fillId="2" borderId="113" xfId="0" applyFont="1" applyFill="1" applyBorder="1" applyAlignment="1">
      <alignment horizontal="center"/>
    </xf>
    <xf numFmtId="0" fontId="11" fillId="2" borderId="114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111" xfId="0" applyFont="1" applyFill="1" applyBorder="1" applyAlignment="1">
      <alignment horizontal="center"/>
    </xf>
    <xf numFmtId="0" fontId="6" fillId="0" borderId="114" xfId="0" applyFont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68" fontId="23" fillId="0" borderId="118" xfId="15" applyNumberFormat="1" applyFont="1" applyFill="1" applyBorder="1" applyAlignment="1">
      <alignment horizontal="center"/>
    </xf>
    <xf numFmtId="168" fontId="23" fillId="0" borderId="92" xfId="15" applyNumberFormat="1" applyFont="1" applyFill="1" applyBorder="1" applyAlignment="1">
      <alignment horizontal="center"/>
    </xf>
    <xf numFmtId="168" fontId="23" fillId="0" borderId="93" xfId="15" applyNumberFormat="1" applyFont="1" applyFill="1" applyBorder="1" applyAlignment="1">
      <alignment horizontal="center"/>
    </xf>
    <xf numFmtId="168" fontId="23" fillId="0" borderId="5" xfId="15" applyNumberFormat="1" applyFont="1" applyFill="1" applyBorder="1" applyAlignment="1">
      <alignment horizontal="center"/>
    </xf>
    <xf numFmtId="168" fontId="23" fillId="0" borderId="6" xfId="15" applyNumberFormat="1" applyFont="1" applyFill="1" applyBorder="1" applyAlignment="1">
      <alignment horizontal="center"/>
    </xf>
    <xf numFmtId="168" fontId="23" fillId="0" borderId="119" xfId="15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11" xfId="0" applyFont="1" applyFill="1" applyBorder="1" applyAlignment="1">
      <alignment horizontal="center" vertical="center"/>
    </xf>
    <xf numFmtId="0" fontId="7" fillId="7" borderId="9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6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2" fontId="7" fillId="0" borderId="3" xfId="15" applyNumberFormat="1" applyFont="1" applyFill="1" applyBorder="1" applyAlignment="1">
      <alignment horizontal="center" vertical="center"/>
    </xf>
    <xf numFmtId="2" fontId="7" fillId="0" borderId="120" xfId="15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left"/>
    </xf>
    <xf numFmtId="0" fontId="8" fillId="0" borderId="122" xfId="0" applyFont="1" applyFill="1" applyBorder="1" applyAlignment="1">
      <alignment horizontal="left"/>
    </xf>
    <xf numFmtId="0" fontId="8" fillId="0" borderId="123" xfId="0" applyFont="1" applyFill="1" applyBorder="1" applyAlignment="1">
      <alignment horizontal="left"/>
    </xf>
    <xf numFmtId="0" fontId="8" fillId="0" borderId="124" xfId="0" applyFont="1" applyFill="1" applyBorder="1" applyAlignment="1">
      <alignment horizontal="left"/>
    </xf>
    <xf numFmtId="0" fontId="8" fillId="0" borderId="125" xfId="0" applyFont="1" applyFill="1" applyBorder="1" applyAlignment="1">
      <alignment horizontal="left"/>
    </xf>
    <xf numFmtId="4" fontId="7" fillId="0" borderId="4" xfId="15" applyNumberFormat="1" applyFont="1" applyFill="1" applyBorder="1" applyAlignment="1">
      <alignment horizontal="center" vertical="center"/>
    </xf>
    <xf numFmtId="4" fontId="6" fillId="0" borderId="120" xfId="15" applyNumberFormat="1" applyFont="1" applyFill="1" applyBorder="1" applyAlignment="1">
      <alignment horizontal="center" vertical="center"/>
    </xf>
    <xf numFmtId="168" fontId="7" fillId="0" borderId="3" xfId="15" applyNumberFormat="1" applyFont="1" applyFill="1" applyBorder="1" applyAlignment="1">
      <alignment horizontal="center" vertical="center"/>
    </xf>
    <xf numFmtId="168" fontId="6" fillId="0" borderId="120" xfId="15" applyNumberFormat="1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128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0" fontId="6" fillId="0" borderId="111" xfId="0" applyFont="1" applyFill="1" applyBorder="1" applyAlignment="1">
      <alignment horizontal="left"/>
    </xf>
    <xf numFmtId="14" fontId="6" fillId="0" borderId="49" xfId="0" applyNumberFormat="1" applyFont="1" applyFill="1" applyBorder="1" applyAlignment="1">
      <alignment horizontal="left"/>
    </xf>
    <xf numFmtId="14" fontId="6" fillId="0" borderId="129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168" fontId="24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9" borderId="38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6" fillId="9" borderId="75" xfId="0" applyFont="1" applyFill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8" fillId="0" borderId="104" xfId="0" applyFont="1" applyBorder="1" applyAlignment="1">
      <alignment/>
    </xf>
    <xf numFmtId="0" fontId="0" fillId="0" borderId="21" xfId="0" applyBorder="1" applyAlignment="1">
      <alignment/>
    </xf>
    <xf numFmtId="0" fontId="8" fillId="0" borderId="109" xfId="0" applyFont="1" applyBorder="1" applyAlignment="1">
      <alignment/>
    </xf>
    <xf numFmtId="0" fontId="0" fillId="0" borderId="79" xfId="0" applyBorder="1" applyAlignment="1">
      <alignment/>
    </xf>
    <xf numFmtId="0" fontId="6" fillId="7" borderId="38" xfId="0" applyFont="1" applyFill="1" applyBorder="1" applyAlignment="1">
      <alignment horizontal="center"/>
    </xf>
    <xf numFmtId="0" fontId="6" fillId="7" borderId="49" xfId="0" applyFont="1" applyFill="1" applyBorder="1" applyAlignment="1">
      <alignment/>
    </xf>
    <xf numFmtId="0" fontId="6" fillId="7" borderId="75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109" xfId="0" applyFont="1" applyBorder="1" applyAlignment="1">
      <alignment horizontal="left"/>
    </xf>
    <xf numFmtId="0" fontId="8" fillId="0" borderId="7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94" fontId="16" fillId="0" borderId="0" xfId="0" applyNumberFormat="1" applyFont="1" applyAlignment="1" quotePrefix="1">
      <alignment horizontal="left"/>
    </xf>
    <xf numFmtId="0" fontId="16" fillId="0" borderId="0" xfId="0" applyFont="1" applyAlignment="1">
      <alignment/>
    </xf>
    <xf numFmtId="0" fontId="7" fillId="0" borderId="3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168" fontId="23" fillId="0" borderId="0" xfId="15" applyNumberFormat="1" applyFont="1" applyFill="1" applyBorder="1" applyAlignment="1">
      <alignment horizontal="center"/>
    </xf>
    <xf numFmtId="0" fontId="8" fillId="0" borderId="13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V208"/>
  <sheetViews>
    <sheetView tabSelected="1" workbookViewId="0" topLeftCell="A1">
      <selection activeCell="A2" sqref="A2:V2"/>
    </sheetView>
  </sheetViews>
  <sheetFormatPr defaultColWidth="9.140625" defaultRowHeight="12.75"/>
  <cols>
    <col min="1" max="1" width="38.00390625" style="1" customWidth="1"/>
    <col min="2" max="2" width="5.7109375" style="1" customWidth="1"/>
    <col min="3" max="3" width="8.7109375" style="1" customWidth="1"/>
    <col min="4" max="6" width="10.7109375" style="1" customWidth="1"/>
    <col min="7" max="7" width="10.28125" style="1" customWidth="1"/>
    <col min="8" max="10" width="10.7109375" style="1" customWidth="1"/>
    <col min="11" max="11" width="12.7109375" style="1" customWidth="1"/>
    <col min="12" max="18" width="10.7109375" style="1" customWidth="1"/>
    <col min="19" max="22" width="12.7109375" style="1" customWidth="1"/>
    <col min="23" max="16384" width="10.421875" style="1" customWidth="1"/>
  </cols>
  <sheetData>
    <row r="1" ht="11.25" customHeight="1" thickBot="1"/>
    <row r="2" spans="1:22" ht="19.5" customHeight="1" thickTop="1">
      <c r="A2" s="461" t="s">
        <v>9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3"/>
    </row>
    <row r="3" spans="1:22" ht="16.5" customHeight="1" thickBot="1">
      <c r="A3" s="464" t="s">
        <v>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ht="20.25" customHeight="1" thickBot="1" thickTop="1">
      <c r="A4" s="2" t="s">
        <v>85</v>
      </c>
      <c r="B4" s="443" t="s">
        <v>0</v>
      </c>
      <c r="C4" s="443"/>
      <c r="D4" s="443"/>
      <c r="E4" s="443"/>
      <c r="F4" s="443"/>
      <c r="G4" s="3"/>
      <c r="H4" s="4"/>
      <c r="I4" s="4"/>
      <c r="J4" s="4"/>
      <c r="K4" s="4"/>
      <c r="L4" s="3"/>
      <c r="M4" s="448" t="s">
        <v>87</v>
      </c>
      <c r="N4" s="449"/>
      <c r="O4" s="435" t="s">
        <v>20</v>
      </c>
      <c r="P4" s="435"/>
      <c r="Q4" s="435"/>
      <c r="R4" s="5"/>
      <c r="S4" s="448" t="s">
        <v>89</v>
      </c>
      <c r="T4" s="449"/>
      <c r="U4" s="443" t="s">
        <v>157</v>
      </c>
      <c r="V4" s="508"/>
    </row>
    <row r="5" spans="1:22" ht="19.5" customHeight="1" thickBot="1">
      <c r="A5" s="8" t="s">
        <v>86</v>
      </c>
      <c r="B5" s="472" t="s">
        <v>1</v>
      </c>
      <c r="C5" s="472"/>
      <c r="D5" s="472"/>
      <c r="E5" s="472"/>
      <c r="F5" s="472"/>
      <c r="G5" s="10"/>
      <c r="H5" s="9"/>
      <c r="I5" s="9"/>
      <c r="J5" s="9"/>
      <c r="K5" s="9"/>
      <c r="L5" s="9"/>
      <c r="M5" s="436" t="s">
        <v>88</v>
      </c>
      <c r="N5" s="471"/>
      <c r="O5" s="301" t="s">
        <v>21</v>
      </c>
      <c r="P5" s="302"/>
      <c r="Q5" s="301"/>
      <c r="R5" s="303"/>
      <c r="S5" s="436" t="s">
        <v>90</v>
      </c>
      <c r="T5" s="471"/>
      <c r="U5" s="509">
        <v>39722</v>
      </c>
      <c r="V5" s="510"/>
    </row>
    <row r="6" spans="1:22" ht="19.5" customHeight="1" thickBot="1">
      <c r="A6" s="11" t="s">
        <v>11</v>
      </c>
      <c r="B6" s="460" t="s">
        <v>2</v>
      </c>
      <c r="C6" s="460"/>
      <c r="D6" s="460"/>
      <c r="E6" s="460"/>
      <c r="F6" s="460"/>
      <c r="G6" s="12"/>
      <c r="H6" s="12"/>
      <c r="I6" s="12"/>
      <c r="J6" s="12"/>
      <c r="K6" s="12"/>
      <c r="L6" s="12"/>
      <c r="M6" s="299"/>
      <c r="N6" s="300"/>
      <c r="O6" s="6"/>
      <c r="P6" s="7"/>
      <c r="Q6" s="6"/>
      <c r="R6" s="13"/>
      <c r="S6" s="436" t="s">
        <v>91</v>
      </c>
      <c r="T6" s="471"/>
      <c r="U6" s="509">
        <v>40816</v>
      </c>
      <c r="V6" s="510"/>
    </row>
    <row r="7" spans="1:22" ht="20.25" customHeight="1" thickBot="1" thickTop="1">
      <c r="A7" s="450" t="s">
        <v>25</v>
      </c>
      <c r="B7" s="451"/>
      <c r="C7" s="451"/>
      <c r="D7" s="451"/>
      <c r="E7" s="451"/>
      <c r="F7" s="451"/>
      <c r="G7" s="452"/>
      <c r="H7" s="467" t="s">
        <v>12</v>
      </c>
      <c r="I7" s="468"/>
      <c r="J7" s="469"/>
      <c r="K7" s="470" t="s">
        <v>7</v>
      </c>
      <c r="L7" s="437"/>
      <c r="M7" s="438" t="s">
        <v>3</v>
      </c>
      <c r="N7" s="439"/>
      <c r="O7" s="439"/>
      <c r="P7" s="439"/>
      <c r="Q7" s="439"/>
      <c r="R7" s="440"/>
      <c r="S7" s="441" t="s">
        <v>4</v>
      </c>
      <c r="T7" s="441"/>
      <c r="U7" s="441"/>
      <c r="V7" s="442"/>
    </row>
    <row r="8" spans="1:22" ht="18.75" customHeight="1">
      <c r="A8" s="14"/>
      <c r="B8" s="15"/>
      <c r="C8" s="15"/>
      <c r="D8" s="16"/>
      <c r="E8" s="17"/>
      <c r="F8" s="18"/>
      <c r="G8" s="19"/>
      <c r="H8" s="20"/>
      <c r="I8" s="17"/>
      <c r="J8" s="21"/>
      <c r="K8" s="22"/>
      <c r="L8" s="23"/>
      <c r="M8" s="490" t="s">
        <v>5</v>
      </c>
      <c r="N8" s="491"/>
      <c r="O8" s="492" t="s">
        <v>10</v>
      </c>
      <c r="P8" s="493"/>
      <c r="Q8" s="476" t="s">
        <v>6</v>
      </c>
      <c r="R8" s="477"/>
      <c r="S8" s="24"/>
      <c r="T8" s="25"/>
      <c r="U8" s="25"/>
      <c r="V8" s="26"/>
    </row>
    <row r="9" spans="1:22" ht="18" customHeight="1">
      <c r="A9" s="478" t="s">
        <v>92</v>
      </c>
      <c r="B9" s="474" t="s">
        <v>93</v>
      </c>
      <c r="C9" s="481" t="s">
        <v>94</v>
      </c>
      <c r="D9" s="481" t="s">
        <v>95</v>
      </c>
      <c r="E9" s="481" t="s">
        <v>96</v>
      </c>
      <c r="F9" s="454" t="s">
        <v>97</v>
      </c>
      <c r="G9" s="454" t="s">
        <v>98</v>
      </c>
      <c r="H9" s="456" t="s">
        <v>99</v>
      </c>
      <c r="I9" s="481" t="s">
        <v>100</v>
      </c>
      <c r="J9" s="458" t="s">
        <v>101</v>
      </c>
      <c r="K9" s="456" t="s">
        <v>102</v>
      </c>
      <c r="L9" s="458" t="s">
        <v>103</v>
      </c>
      <c r="M9" s="473" t="s">
        <v>104</v>
      </c>
      <c r="N9" s="496" t="s">
        <v>105</v>
      </c>
      <c r="O9" s="473" t="s">
        <v>106</v>
      </c>
      <c r="P9" s="500" t="s">
        <v>107</v>
      </c>
      <c r="Q9" s="473" t="s">
        <v>108</v>
      </c>
      <c r="R9" s="496" t="s">
        <v>109</v>
      </c>
      <c r="S9" s="478" t="s">
        <v>110</v>
      </c>
      <c r="T9" s="500" t="s">
        <v>111</v>
      </c>
      <c r="U9" s="494" t="s">
        <v>112</v>
      </c>
      <c r="V9" s="494" t="s">
        <v>113</v>
      </c>
    </row>
    <row r="10" spans="1:22" ht="18" customHeight="1">
      <c r="A10" s="479"/>
      <c r="B10" s="474"/>
      <c r="C10" s="482"/>
      <c r="D10" s="482"/>
      <c r="E10" s="481"/>
      <c r="F10" s="454"/>
      <c r="G10" s="454"/>
      <c r="H10" s="456"/>
      <c r="I10" s="481"/>
      <c r="J10" s="458"/>
      <c r="K10" s="456"/>
      <c r="L10" s="458"/>
      <c r="M10" s="474"/>
      <c r="N10" s="497"/>
      <c r="O10" s="474"/>
      <c r="P10" s="458"/>
      <c r="Q10" s="474"/>
      <c r="R10" s="497"/>
      <c r="S10" s="478"/>
      <c r="T10" s="458"/>
      <c r="U10" s="501"/>
      <c r="V10" s="494"/>
    </row>
    <row r="11" spans="1:22" ht="16.5" customHeight="1" thickBot="1">
      <c r="A11" s="480"/>
      <c r="B11" s="475"/>
      <c r="C11" s="483"/>
      <c r="D11" s="483"/>
      <c r="E11" s="484"/>
      <c r="F11" s="455"/>
      <c r="G11" s="455"/>
      <c r="H11" s="457"/>
      <c r="I11" s="484"/>
      <c r="J11" s="459"/>
      <c r="K11" s="457"/>
      <c r="L11" s="459"/>
      <c r="M11" s="475"/>
      <c r="N11" s="498"/>
      <c r="O11" s="475"/>
      <c r="P11" s="459"/>
      <c r="Q11" s="475"/>
      <c r="R11" s="498"/>
      <c r="S11" s="499"/>
      <c r="T11" s="459"/>
      <c r="U11" s="502"/>
      <c r="V11" s="495"/>
    </row>
    <row r="12" spans="1:22" ht="15">
      <c r="A12" s="27"/>
      <c r="B12" s="28"/>
      <c r="C12" s="29"/>
      <c r="D12" s="30"/>
      <c r="E12" s="31"/>
      <c r="F12" s="32"/>
      <c r="G12" s="33"/>
      <c r="H12" s="34"/>
      <c r="I12" s="35"/>
      <c r="J12" s="36"/>
      <c r="K12" s="34"/>
      <c r="L12" s="36"/>
      <c r="M12" s="37"/>
      <c r="N12" s="38"/>
      <c r="O12" s="37"/>
      <c r="P12" s="38"/>
      <c r="Q12" s="37"/>
      <c r="R12" s="38"/>
      <c r="S12" s="39"/>
      <c r="T12" s="40"/>
      <c r="U12" s="41"/>
      <c r="V12" s="42"/>
    </row>
    <row r="13" spans="1:22" ht="12.75">
      <c r="A13" s="444" t="s">
        <v>80</v>
      </c>
      <c r="B13" s="453"/>
      <c r="C13" s="453"/>
      <c r="D13" s="453"/>
      <c r="E13" s="453"/>
      <c r="F13" s="453"/>
      <c r="G13" s="43"/>
      <c r="H13" s="34"/>
      <c r="I13" s="35"/>
      <c r="J13" s="36"/>
      <c r="K13" s="34"/>
      <c r="L13" s="36"/>
      <c r="M13" s="44"/>
      <c r="N13" s="40"/>
      <c r="O13" s="45"/>
      <c r="P13" s="40"/>
      <c r="Q13" s="45"/>
      <c r="R13" s="40"/>
      <c r="S13" s="39"/>
      <c r="T13" s="40"/>
      <c r="U13" s="41"/>
      <c r="V13" s="42"/>
    </row>
    <row r="14" spans="1:22" ht="12.75">
      <c r="A14" s="269" t="s">
        <v>146</v>
      </c>
      <c r="B14" s="28" t="s">
        <v>16</v>
      </c>
      <c r="C14" s="28">
        <v>2008</v>
      </c>
      <c r="D14" s="46" t="s">
        <v>149</v>
      </c>
      <c r="E14" s="31" t="s">
        <v>15</v>
      </c>
      <c r="F14" s="47"/>
      <c r="G14" s="48" t="s">
        <v>79</v>
      </c>
      <c r="H14" s="49">
        <v>0</v>
      </c>
      <c r="I14" s="50">
        <v>2000</v>
      </c>
      <c r="J14" s="51">
        <f>H14+I14</f>
        <v>2000</v>
      </c>
      <c r="K14" s="34">
        <v>150000</v>
      </c>
      <c r="L14" s="36">
        <v>156000</v>
      </c>
      <c r="M14" s="52">
        <v>2000</v>
      </c>
      <c r="N14" s="40">
        <v>2500</v>
      </c>
      <c r="O14" s="52">
        <v>53060</v>
      </c>
      <c r="P14" s="40">
        <v>140007</v>
      </c>
      <c r="Q14" s="52">
        <v>53060</v>
      </c>
      <c r="R14" s="40">
        <v>91158</v>
      </c>
      <c r="S14" s="39">
        <v>40000</v>
      </c>
      <c r="T14" s="40">
        <v>2000</v>
      </c>
      <c r="U14" s="41">
        <v>231166</v>
      </c>
      <c r="V14" s="53">
        <v>39585</v>
      </c>
    </row>
    <row r="15" spans="1:22" ht="12.75">
      <c r="A15" s="269" t="s">
        <v>146</v>
      </c>
      <c r="B15" s="28" t="s">
        <v>16</v>
      </c>
      <c r="C15" s="28">
        <v>2008</v>
      </c>
      <c r="D15" s="46" t="s">
        <v>149</v>
      </c>
      <c r="E15" s="31" t="s">
        <v>14</v>
      </c>
      <c r="F15" s="47"/>
      <c r="G15" s="54" t="s">
        <v>79</v>
      </c>
      <c r="H15" s="49">
        <v>1000</v>
      </c>
      <c r="I15" s="50">
        <v>4000</v>
      </c>
      <c r="J15" s="51">
        <f>H15+I15</f>
        <v>5000</v>
      </c>
      <c r="K15" s="34">
        <v>56000</v>
      </c>
      <c r="L15" s="36">
        <v>56000</v>
      </c>
      <c r="M15" s="52">
        <v>2000</v>
      </c>
      <c r="N15" s="40">
        <v>2600</v>
      </c>
      <c r="O15" s="52">
        <v>16756</v>
      </c>
      <c r="P15" s="40">
        <v>44992</v>
      </c>
      <c r="Q15" s="52">
        <v>16756</v>
      </c>
      <c r="R15" s="40">
        <v>5000</v>
      </c>
      <c r="S15" s="39">
        <v>0.5</v>
      </c>
      <c r="T15" s="40">
        <v>3</v>
      </c>
      <c r="U15" s="41">
        <v>3</v>
      </c>
      <c r="V15" s="53">
        <v>39585</v>
      </c>
    </row>
    <row r="16" spans="1:22" ht="12.75">
      <c r="A16" s="269" t="s">
        <v>146</v>
      </c>
      <c r="B16" s="28" t="s">
        <v>16</v>
      </c>
      <c r="C16" s="28">
        <v>2008</v>
      </c>
      <c r="D16" s="46" t="s">
        <v>149</v>
      </c>
      <c r="E16" s="31" t="s">
        <v>17</v>
      </c>
      <c r="F16" s="47"/>
      <c r="G16" s="54" t="s">
        <v>79</v>
      </c>
      <c r="H16" s="49"/>
      <c r="I16" s="50">
        <v>4000</v>
      </c>
      <c r="J16" s="51">
        <f>H16+I16</f>
        <v>4000</v>
      </c>
      <c r="K16" s="34">
        <v>56000</v>
      </c>
      <c r="L16" s="36">
        <v>56000</v>
      </c>
      <c r="M16" s="52">
        <v>2000</v>
      </c>
      <c r="N16" s="40">
        <v>2600</v>
      </c>
      <c r="O16" s="52">
        <v>16000</v>
      </c>
      <c r="P16" s="40">
        <v>45000</v>
      </c>
      <c r="Q16" s="52">
        <v>22</v>
      </c>
      <c r="R16" s="40">
        <v>29</v>
      </c>
      <c r="S16" s="39">
        <v>1</v>
      </c>
      <c r="T16" s="40">
        <v>3</v>
      </c>
      <c r="U16" s="41">
        <v>3</v>
      </c>
      <c r="V16" s="53">
        <v>39585</v>
      </c>
    </row>
    <row r="17" spans="1:22" ht="12.75">
      <c r="A17" s="446" t="s">
        <v>75</v>
      </c>
      <c r="B17" s="447"/>
      <c r="C17" s="447"/>
      <c r="D17" s="447"/>
      <c r="E17" s="447"/>
      <c r="F17" s="447"/>
      <c r="G17" s="55"/>
      <c r="H17" s="56">
        <f>SUM(H14:H16)</f>
        <v>1000</v>
      </c>
      <c r="I17" s="57">
        <f aca="true" t="shared" si="0" ref="I17:U17">SUM(I14:I16)</f>
        <v>10000</v>
      </c>
      <c r="J17" s="58">
        <f t="shared" si="0"/>
        <v>11000</v>
      </c>
      <c r="K17" s="59">
        <f t="shared" si="0"/>
        <v>262000</v>
      </c>
      <c r="L17" s="58">
        <f t="shared" si="0"/>
        <v>268000</v>
      </c>
      <c r="M17" s="56">
        <f t="shared" si="0"/>
        <v>6000</v>
      </c>
      <c r="N17" s="60">
        <f t="shared" si="0"/>
        <v>7700</v>
      </c>
      <c r="O17" s="56">
        <f t="shared" si="0"/>
        <v>85816</v>
      </c>
      <c r="P17" s="60">
        <f t="shared" si="0"/>
        <v>229999</v>
      </c>
      <c r="Q17" s="56">
        <f t="shared" si="0"/>
        <v>69838</v>
      </c>
      <c r="R17" s="60">
        <f t="shared" si="0"/>
        <v>96187</v>
      </c>
      <c r="S17" s="56">
        <f t="shared" si="0"/>
        <v>40001.5</v>
      </c>
      <c r="T17" s="60">
        <f t="shared" si="0"/>
        <v>2006</v>
      </c>
      <c r="U17" s="61">
        <f t="shared" si="0"/>
        <v>231172</v>
      </c>
      <c r="V17" s="62"/>
    </row>
    <row r="18" spans="1:22" ht="12.75">
      <c r="A18" s="63"/>
      <c r="B18" s="28"/>
      <c r="C18" s="28"/>
      <c r="D18" s="46"/>
      <c r="E18" s="31"/>
      <c r="F18" s="47"/>
      <c r="G18" s="64"/>
      <c r="H18" s="65"/>
      <c r="I18" s="66"/>
      <c r="J18" s="67"/>
      <c r="K18" s="68"/>
      <c r="L18" s="67"/>
      <c r="M18" s="69"/>
      <c r="N18" s="70"/>
      <c r="O18" s="69"/>
      <c r="P18" s="70"/>
      <c r="Q18" s="69"/>
      <c r="R18" s="70"/>
      <c r="S18" s="69"/>
      <c r="T18" s="70"/>
      <c r="U18" s="69"/>
      <c r="V18" s="42"/>
    </row>
    <row r="19" spans="1:22" ht="12.75">
      <c r="A19" s="444" t="s">
        <v>81</v>
      </c>
      <c r="B19" s="445"/>
      <c r="C19" s="445"/>
      <c r="D19" s="445"/>
      <c r="E19" s="445"/>
      <c r="F19" s="445"/>
      <c r="G19" s="71"/>
      <c r="H19" s="34"/>
      <c r="I19" s="35"/>
      <c r="J19" s="36"/>
      <c r="K19" s="34"/>
      <c r="L19" s="36"/>
      <c r="M19" s="44"/>
      <c r="N19" s="40"/>
      <c r="O19" s="45"/>
      <c r="P19" s="40"/>
      <c r="Q19" s="45"/>
      <c r="R19" s="40"/>
      <c r="S19" s="39"/>
      <c r="T19" s="40"/>
      <c r="U19" s="41"/>
      <c r="V19" s="42"/>
    </row>
    <row r="20" spans="1:22" ht="12.75">
      <c r="A20" s="269" t="s">
        <v>147</v>
      </c>
      <c r="B20" s="28" t="s">
        <v>16</v>
      </c>
      <c r="C20" s="28">
        <v>2008</v>
      </c>
      <c r="D20" s="46" t="s">
        <v>18</v>
      </c>
      <c r="E20" s="31" t="s">
        <v>15</v>
      </c>
      <c r="F20" s="47"/>
      <c r="G20" s="48"/>
      <c r="H20" s="72">
        <v>120000</v>
      </c>
      <c r="J20" s="36">
        <f>SUM(H20:H20)</f>
        <v>120000</v>
      </c>
      <c r="K20" s="34">
        <v>0</v>
      </c>
      <c r="L20" s="36">
        <v>204649</v>
      </c>
      <c r="M20" s="52">
        <v>0</v>
      </c>
      <c r="N20" s="40">
        <v>0</v>
      </c>
      <c r="O20" s="52">
        <v>0</v>
      </c>
      <c r="P20" s="40">
        <v>0</v>
      </c>
      <c r="Q20" s="52">
        <v>15677</v>
      </c>
      <c r="R20" s="40">
        <v>115799</v>
      </c>
      <c r="S20" s="39">
        <v>60000</v>
      </c>
      <c r="T20" s="40">
        <v>0</v>
      </c>
      <c r="U20" s="41">
        <v>0</v>
      </c>
      <c r="V20" s="53">
        <v>39585</v>
      </c>
    </row>
    <row r="21" spans="1:22" ht="12.75">
      <c r="A21" s="269" t="s">
        <v>147</v>
      </c>
      <c r="B21" s="28" t="s">
        <v>16</v>
      </c>
      <c r="C21" s="28">
        <v>2008</v>
      </c>
      <c r="D21" s="46" t="s">
        <v>22</v>
      </c>
      <c r="E21" s="31" t="s">
        <v>14</v>
      </c>
      <c r="F21" s="47"/>
      <c r="G21" s="54"/>
      <c r="H21" s="72">
        <v>15000</v>
      </c>
      <c r="I21" s="73"/>
      <c r="J21" s="36">
        <f>SUM(H21:H21)</f>
        <v>15000</v>
      </c>
      <c r="K21" s="34">
        <v>0</v>
      </c>
      <c r="L21" s="36">
        <v>164085</v>
      </c>
      <c r="M21" s="52">
        <v>0</v>
      </c>
      <c r="N21" s="40">
        <v>0</v>
      </c>
      <c r="O21" s="52">
        <v>0</v>
      </c>
      <c r="P21" s="40">
        <v>0</v>
      </c>
      <c r="Q21" s="52">
        <v>12568</v>
      </c>
      <c r="R21" s="40">
        <v>92846</v>
      </c>
      <c r="S21" s="39">
        <v>1000</v>
      </c>
      <c r="T21" s="40">
        <v>0</v>
      </c>
      <c r="U21" s="41">
        <v>0</v>
      </c>
      <c r="V21" s="53">
        <v>39585</v>
      </c>
    </row>
    <row r="22" spans="1:22" ht="12.75">
      <c r="A22" s="269" t="s">
        <v>147</v>
      </c>
      <c r="B22" s="74" t="s">
        <v>19</v>
      </c>
      <c r="C22" s="74">
        <v>2009</v>
      </c>
      <c r="D22" s="75" t="s">
        <v>18</v>
      </c>
      <c r="E22" s="76" t="s">
        <v>14</v>
      </c>
      <c r="F22" s="77"/>
      <c r="G22" s="78"/>
      <c r="H22" s="79"/>
      <c r="I22" s="80">
        <v>15000</v>
      </c>
      <c r="J22" s="81">
        <f>SUM(H22:I22)</f>
        <v>15000</v>
      </c>
      <c r="K22" s="82">
        <v>200000</v>
      </c>
      <c r="L22" s="81">
        <v>164085</v>
      </c>
      <c r="M22" s="83">
        <v>13000</v>
      </c>
      <c r="N22" s="84">
        <v>25000</v>
      </c>
      <c r="O22" s="83">
        <v>13000</v>
      </c>
      <c r="P22" s="84">
        <v>75000</v>
      </c>
      <c r="Q22" s="83">
        <v>13000</v>
      </c>
      <c r="R22" s="84">
        <v>117846</v>
      </c>
      <c r="S22" s="85">
        <v>2500</v>
      </c>
      <c r="T22" s="84">
        <v>25000</v>
      </c>
      <c r="U22" s="85">
        <v>85000</v>
      </c>
      <c r="V22" s="86">
        <v>39928</v>
      </c>
    </row>
    <row r="23" spans="1:22" ht="12.75">
      <c r="A23" s="446" t="s">
        <v>83</v>
      </c>
      <c r="B23" s="447"/>
      <c r="C23" s="447"/>
      <c r="D23" s="447"/>
      <c r="E23" s="447"/>
      <c r="F23" s="447"/>
      <c r="G23" s="55"/>
      <c r="H23" s="56">
        <f>SUM(H20:H21)</f>
        <v>135000</v>
      </c>
      <c r="I23" s="57">
        <f>SUM(I22:I22)</f>
        <v>15000</v>
      </c>
      <c r="J23" s="58">
        <f>SUM(J20:J21)</f>
        <v>135000</v>
      </c>
      <c r="K23" s="59">
        <f>SUM(K20:K22)</f>
        <v>200000</v>
      </c>
      <c r="L23" s="87">
        <f>SUM(L20:L21)</f>
        <v>368734</v>
      </c>
      <c r="M23" s="59">
        <f aca="true" t="shared" si="1" ref="M23:U23">SUM(M20:M22)</f>
        <v>13000</v>
      </c>
      <c r="N23" s="60">
        <f t="shared" si="1"/>
        <v>25000</v>
      </c>
      <c r="O23" s="88">
        <f t="shared" si="1"/>
        <v>13000</v>
      </c>
      <c r="P23" s="60">
        <f t="shared" si="1"/>
        <v>75000</v>
      </c>
      <c r="Q23" s="88">
        <f t="shared" si="1"/>
        <v>41245</v>
      </c>
      <c r="R23" s="60">
        <f t="shared" si="1"/>
        <v>326491</v>
      </c>
      <c r="S23" s="56">
        <f t="shared" si="1"/>
        <v>63500</v>
      </c>
      <c r="T23" s="60">
        <f t="shared" si="1"/>
        <v>25000</v>
      </c>
      <c r="U23" s="61">
        <f t="shared" si="1"/>
        <v>85000</v>
      </c>
      <c r="V23" s="62"/>
    </row>
    <row r="24" spans="1:22" ht="12.75">
      <c r="A24" s="63"/>
      <c r="B24" s="28"/>
      <c r="C24" s="28"/>
      <c r="D24" s="46"/>
      <c r="E24" s="31"/>
      <c r="F24" s="47"/>
      <c r="G24" s="48"/>
      <c r="H24" s="65"/>
      <c r="I24" s="66"/>
      <c r="J24" s="67"/>
      <c r="K24" s="68"/>
      <c r="L24" s="67"/>
      <c r="M24" s="69"/>
      <c r="N24" s="70"/>
      <c r="O24" s="69"/>
      <c r="P24" s="70"/>
      <c r="Q24" s="69"/>
      <c r="R24" s="70"/>
      <c r="S24" s="69"/>
      <c r="T24" s="70"/>
      <c r="U24" s="69"/>
      <c r="V24" s="42"/>
    </row>
    <row r="25" spans="1:22" ht="12.75">
      <c r="A25" s="444" t="s">
        <v>82</v>
      </c>
      <c r="B25" s="445"/>
      <c r="C25" s="445"/>
      <c r="D25" s="445"/>
      <c r="E25" s="445"/>
      <c r="F25" s="445"/>
      <c r="G25" s="71"/>
      <c r="H25" s="34"/>
      <c r="I25" s="35"/>
      <c r="J25" s="36"/>
      <c r="K25" s="34"/>
      <c r="L25" s="36"/>
      <c r="M25" s="44"/>
      <c r="N25" s="40"/>
      <c r="O25" s="45"/>
      <c r="P25" s="40"/>
      <c r="Q25" s="45"/>
      <c r="R25" s="40"/>
      <c r="S25" s="39"/>
      <c r="T25" s="40"/>
      <c r="U25" s="41"/>
      <c r="V25" s="42"/>
    </row>
    <row r="26" spans="1:22" ht="12.75">
      <c r="A26" s="269" t="s">
        <v>148</v>
      </c>
      <c r="B26" s="28" t="s">
        <v>16</v>
      </c>
      <c r="C26" s="28">
        <v>2008</v>
      </c>
      <c r="D26" s="46" t="s">
        <v>22</v>
      </c>
      <c r="E26" s="31" t="s">
        <v>23</v>
      </c>
      <c r="F26" s="47"/>
      <c r="G26" s="48"/>
      <c r="H26" s="89">
        <v>122000</v>
      </c>
      <c r="I26" s="73">
        <v>0</v>
      </c>
      <c r="J26" s="36">
        <f>SUM(H26:I26)</f>
        <v>122000</v>
      </c>
      <c r="K26" s="34">
        <v>0</v>
      </c>
      <c r="L26" s="36">
        <v>360648.66</v>
      </c>
      <c r="M26" s="52">
        <v>17677.13</v>
      </c>
      <c r="N26" s="40">
        <v>33502.86</v>
      </c>
      <c r="O26" s="90">
        <v>68736.89</v>
      </c>
      <c r="P26" s="40">
        <v>228856.64</v>
      </c>
      <c r="Q26" s="52">
        <v>68736.89</v>
      </c>
      <c r="R26" s="40">
        <v>206957.48</v>
      </c>
      <c r="S26" s="39">
        <v>139286.65</v>
      </c>
      <c r="T26" s="40">
        <v>7000</v>
      </c>
      <c r="U26" s="41">
        <v>435814.32</v>
      </c>
      <c r="V26" s="53">
        <v>39585</v>
      </c>
    </row>
    <row r="27" spans="1:22" ht="12.75">
      <c r="A27" s="269" t="s">
        <v>148</v>
      </c>
      <c r="B27" s="28" t="s">
        <v>16</v>
      </c>
      <c r="C27" s="28">
        <v>2008</v>
      </c>
      <c r="D27" s="46" t="s">
        <v>22</v>
      </c>
      <c r="E27" s="31" t="s">
        <v>24</v>
      </c>
      <c r="F27" s="47"/>
      <c r="G27" s="54"/>
      <c r="H27" s="91">
        <v>21000</v>
      </c>
      <c r="I27" s="73">
        <v>0</v>
      </c>
      <c r="J27" s="36">
        <f>SUM(H27:I27)</f>
        <v>21000</v>
      </c>
      <c r="K27" s="34">
        <v>0</v>
      </c>
      <c r="L27" s="36">
        <v>220085.34</v>
      </c>
      <c r="M27" s="52">
        <v>14567.63</v>
      </c>
      <c r="N27" s="40">
        <v>27458.15</v>
      </c>
      <c r="O27" s="90">
        <v>29323.35</v>
      </c>
      <c r="P27" s="40">
        <v>116231.37</v>
      </c>
      <c r="Q27" s="52">
        <v>29323.35</v>
      </c>
      <c r="R27" s="40">
        <v>121844.52</v>
      </c>
      <c r="S27" s="39">
        <v>83888.23</v>
      </c>
      <c r="T27" s="40">
        <v>11000</v>
      </c>
      <c r="U27" s="41">
        <v>238075.68</v>
      </c>
      <c r="V27" s="53">
        <v>39585</v>
      </c>
    </row>
    <row r="28" spans="1:22" s="95" customFormat="1" ht="12.75">
      <c r="A28" s="269" t="s">
        <v>148</v>
      </c>
      <c r="B28" s="74" t="s">
        <v>19</v>
      </c>
      <c r="C28" s="74">
        <v>2009</v>
      </c>
      <c r="D28" s="75" t="s">
        <v>22</v>
      </c>
      <c r="E28" s="76" t="s">
        <v>23</v>
      </c>
      <c r="F28" s="77"/>
      <c r="G28" s="78"/>
      <c r="H28" s="79"/>
      <c r="I28" s="92">
        <v>10000</v>
      </c>
      <c r="J28" s="93">
        <f>SUM(H28:I28)</f>
        <v>10000</v>
      </c>
      <c r="K28" s="82">
        <v>350000</v>
      </c>
      <c r="L28" s="81">
        <v>720649</v>
      </c>
      <c r="M28" s="83">
        <v>20000</v>
      </c>
      <c r="N28" s="84">
        <v>25000</v>
      </c>
      <c r="O28" s="94">
        <v>20000</v>
      </c>
      <c r="P28" s="84">
        <v>325000</v>
      </c>
      <c r="Q28" s="83"/>
      <c r="R28" s="84"/>
      <c r="S28" s="85"/>
      <c r="T28" s="84"/>
      <c r="U28" s="85"/>
      <c r="V28" s="53"/>
    </row>
    <row r="29" spans="1:22" ht="12.75">
      <c r="A29" s="446" t="s">
        <v>84</v>
      </c>
      <c r="B29" s="447"/>
      <c r="C29" s="447"/>
      <c r="D29" s="447"/>
      <c r="E29" s="447"/>
      <c r="F29" s="447"/>
      <c r="G29" s="55"/>
      <c r="H29" s="56">
        <f aca="true" t="shared" si="2" ref="H29:U29">SUM(H26:H27)</f>
        <v>143000</v>
      </c>
      <c r="I29" s="57">
        <f>SUM(I26:I28)</f>
        <v>10000</v>
      </c>
      <c r="J29" s="58">
        <f>SUM(J26:J28)</f>
        <v>153000</v>
      </c>
      <c r="K29" s="59">
        <f>SUM(K26:K28)</f>
        <v>350000</v>
      </c>
      <c r="L29" s="58">
        <f>SUM(L26:L28)</f>
        <v>1301383</v>
      </c>
      <c r="M29" s="56">
        <f t="shared" si="2"/>
        <v>32244.760000000002</v>
      </c>
      <c r="N29" s="60">
        <f t="shared" si="2"/>
        <v>60961.01</v>
      </c>
      <c r="O29" s="56">
        <f t="shared" si="2"/>
        <v>98060.23999999999</v>
      </c>
      <c r="P29" s="60">
        <f t="shared" si="2"/>
        <v>345088.01</v>
      </c>
      <c r="Q29" s="56">
        <f t="shared" si="2"/>
        <v>98060.23999999999</v>
      </c>
      <c r="R29" s="60">
        <f t="shared" si="2"/>
        <v>328802</v>
      </c>
      <c r="S29" s="56">
        <f t="shared" si="2"/>
        <v>223174.88</v>
      </c>
      <c r="T29" s="60">
        <f t="shared" si="2"/>
        <v>18000</v>
      </c>
      <c r="U29" s="61">
        <f t="shared" si="2"/>
        <v>673890</v>
      </c>
      <c r="V29" s="62"/>
    </row>
    <row r="30" spans="1:22" ht="12.75">
      <c r="A30" s="63"/>
      <c r="B30" s="28"/>
      <c r="C30" s="28"/>
      <c r="D30" s="46"/>
      <c r="E30" s="31"/>
      <c r="F30" s="47"/>
      <c r="G30" s="48"/>
      <c r="H30" s="65"/>
      <c r="I30" s="66"/>
      <c r="J30" s="67"/>
      <c r="K30" s="68"/>
      <c r="L30" s="67"/>
      <c r="M30" s="69"/>
      <c r="N30" s="70"/>
      <c r="O30" s="69"/>
      <c r="P30" s="70"/>
      <c r="Q30" s="69"/>
      <c r="R30" s="70"/>
      <c r="S30" s="69"/>
      <c r="T30" s="70"/>
      <c r="U30" s="69"/>
      <c r="V30" s="42"/>
    </row>
    <row r="31" spans="1:22" ht="12.75">
      <c r="A31" s="63"/>
      <c r="B31" s="28"/>
      <c r="C31" s="28"/>
      <c r="D31" s="46"/>
      <c r="E31" s="31"/>
      <c r="F31" s="47"/>
      <c r="G31" s="54"/>
      <c r="H31" s="65"/>
      <c r="I31" s="66"/>
      <c r="J31" s="67"/>
      <c r="K31" s="68"/>
      <c r="L31" s="67"/>
      <c r="M31" s="69"/>
      <c r="N31" s="70"/>
      <c r="O31" s="69"/>
      <c r="P31" s="70"/>
      <c r="Q31" s="69"/>
      <c r="R31" s="70"/>
      <c r="S31" s="69"/>
      <c r="T31" s="70"/>
      <c r="U31" s="69"/>
      <c r="V31" s="42"/>
    </row>
    <row r="32" spans="1:22" ht="12.75">
      <c r="A32" s="63"/>
      <c r="B32" s="28"/>
      <c r="C32" s="28"/>
      <c r="D32" s="46"/>
      <c r="E32" s="31"/>
      <c r="F32" s="47"/>
      <c r="G32" s="54"/>
      <c r="H32" s="65"/>
      <c r="I32" s="66"/>
      <c r="J32" s="67"/>
      <c r="K32" s="68"/>
      <c r="L32" s="67"/>
      <c r="M32" s="69"/>
      <c r="N32" s="70"/>
      <c r="O32" s="69"/>
      <c r="P32" s="70"/>
      <c r="Q32" s="69"/>
      <c r="R32" s="70"/>
      <c r="S32" s="69"/>
      <c r="T32" s="70"/>
      <c r="U32" s="69"/>
      <c r="V32" s="42"/>
    </row>
    <row r="33" spans="1:22" ht="12.75">
      <c r="A33" s="63"/>
      <c r="B33" s="28"/>
      <c r="C33" s="28"/>
      <c r="D33" s="46"/>
      <c r="E33" s="31"/>
      <c r="F33" s="47"/>
      <c r="G33" s="54"/>
      <c r="H33" s="65"/>
      <c r="I33" s="66"/>
      <c r="J33" s="67"/>
      <c r="K33" s="68"/>
      <c r="L33" s="67"/>
      <c r="M33" s="69"/>
      <c r="N33" s="70"/>
      <c r="O33" s="69"/>
      <c r="P33" s="70"/>
      <c r="Q33" s="69"/>
      <c r="R33" s="70"/>
      <c r="S33" s="69"/>
      <c r="T33" s="70"/>
      <c r="U33" s="69"/>
      <c r="V33" s="42"/>
    </row>
    <row r="34" spans="1:22" ht="12.75">
      <c r="A34" s="63"/>
      <c r="B34" s="28"/>
      <c r="C34" s="28"/>
      <c r="D34" s="46"/>
      <c r="E34" s="31"/>
      <c r="F34" s="47"/>
      <c r="G34" s="54"/>
      <c r="H34" s="65"/>
      <c r="I34" s="66"/>
      <c r="J34" s="67"/>
      <c r="K34" s="68"/>
      <c r="L34" s="67"/>
      <c r="M34" s="69"/>
      <c r="N34" s="70"/>
      <c r="O34" s="69"/>
      <c r="P34" s="70"/>
      <c r="Q34" s="69"/>
      <c r="R34" s="70"/>
      <c r="S34" s="69"/>
      <c r="T34" s="70"/>
      <c r="U34" s="69"/>
      <c r="V34" s="42"/>
    </row>
    <row r="35" spans="1:22" ht="12.75">
      <c r="A35" s="63"/>
      <c r="B35" s="28"/>
      <c r="C35" s="28"/>
      <c r="D35" s="46"/>
      <c r="E35" s="31"/>
      <c r="F35" s="47"/>
      <c r="G35" s="54"/>
      <c r="H35" s="65"/>
      <c r="I35" s="66"/>
      <c r="J35" s="67"/>
      <c r="K35" s="68"/>
      <c r="L35" s="67"/>
      <c r="M35" s="69"/>
      <c r="N35" s="70"/>
      <c r="O35" s="69"/>
      <c r="P35" s="70"/>
      <c r="Q35" s="69"/>
      <c r="R35" s="70"/>
      <c r="S35" s="69"/>
      <c r="T35" s="70"/>
      <c r="U35" s="69"/>
      <c r="V35" s="42"/>
    </row>
    <row r="36" spans="1:22" ht="12.75">
      <c r="A36" s="63"/>
      <c r="B36" s="28"/>
      <c r="C36" s="28"/>
      <c r="D36" s="46"/>
      <c r="E36" s="31"/>
      <c r="F36" s="47"/>
      <c r="G36" s="54"/>
      <c r="H36" s="65"/>
      <c r="I36" s="66"/>
      <c r="J36" s="67"/>
      <c r="K36" s="68"/>
      <c r="L36" s="67"/>
      <c r="M36" s="69"/>
      <c r="N36" s="70"/>
      <c r="O36" s="69"/>
      <c r="P36" s="70"/>
      <c r="Q36" s="69"/>
      <c r="R36" s="70"/>
      <c r="S36" s="69"/>
      <c r="T36" s="70"/>
      <c r="U36" s="69"/>
      <c r="V36" s="42"/>
    </row>
    <row r="37" spans="1:22" ht="12.75">
      <c r="A37" s="63"/>
      <c r="B37" s="28"/>
      <c r="C37" s="28"/>
      <c r="D37" s="46"/>
      <c r="E37" s="31"/>
      <c r="F37" s="47"/>
      <c r="G37" s="54"/>
      <c r="H37" s="65"/>
      <c r="I37" s="66"/>
      <c r="J37" s="67"/>
      <c r="K37" s="68"/>
      <c r="L37" s="67"/>
      <c r="M37" s="69"/>
      <c r="N37" s="70"/>
      <c r="O37" s="69"/>
      <c r="P37" s="70"/>
      <c r="Q37" s="69"/>
      <c r="R37" s="70"/>
      <c r="S37" s="69"/>
      <c r="T37" s="70"/>
      <c r="U37" s="69"/>
      <c r="V37" s="42"/>
    </row>
    <row r="38" spans="1:22" ht="12.75">
      <c r="A38" s="63"/>
      <c r="B38" s="28"/>
      <c r="C38" s="28"/>
      <c r="D38" s="46"/>
      <c r="E38" s="31"/>
      <c r="F38" s="47"/>
      <c r="G38" s="54"/>
      <c r="H38" s="65"/>
      <c r="I38" s="66"/>
      <c r="J38" s="67"/>
      <c r="K38" s="68"/>
      <c r="L38" s="67"/>
      <c r="M38" s="69"/>
      <c r="N38" s="70"/>
      <c r="O38" s="69"/>
      <c r="P38" s="70"/>
      <c r="Q38" s="69"/>
      <c r="R38" s="70"/>
      <c r="S38" s="69"/>
      <c r="T38" s="70"/>
      <c r="U38" s="69"/>
      <c r="V38" s="42"/>
    </row>
    <row r="39" spans="1:22" ht="12.75">
      <c r="A39" s="63"/>
      <c r="B39" s="28"/>
      <c r="C39" s="28"/>
      <c r="D39" s="46"/>
      <c r="E39" s="31"/>
      <c r="F39" s="47"/>
      <c r="G39" s="54"/>
      <c r="H39" s="65"/>
      <c r="I39" s="66"/>
      <c r="J39" s="67"/>
      <c r="K39" s="68"/>
      <c r="L39" s="67"/>
      <c r="M39" s="69"/>
      <c r="N39" s="70"/>
      <c r="O39" s="69"/>
      <c r="P39" s="70"/>
      <c r="Q39" s="69"/>
      <c r="R39" s="70"/>
      <c r="S39" s="69"/>
      <c r="T39" s="70"/>
      <c r="U39" s="69"/>
      <c r="V39" s="42"/>
    </row>
    <row r="40" spans="1:22" ht="12.75">
      <c r="A40" s="63"/>
      <c r="B40" s="28"/>
      <c r="C40" s="28"/>
      <c r="D40" s="46"/>
      <c r="E40" s="31"/>
      <c r="F40" s="47"/>
      <c r="G40" s="54"/>
      <c r="H40" s="65"/>
      <c r="I40" s="66"/>
      <c r="J40" s="67"/>
      <c r="K40" s="68"/>
      <c r="L40" s="67"/>
      <c r="M40" s="69"/>
      <c r="N40" s="70"/>
      <c r="O40" s="69"/>
      <c r="P40" s="70"/>
      <c r="Q40" s="69"/>
      <c r="R40" s="70"/>
      <c r="S40" s="69"/>
      <c r="T40" s="70"/>
      <c r="U40" s="69"/>
      <c r="V40" s="42"/>
    </row>
    <row r="41" spans="1:22" ht="12.75">
      <c r="A41" s="63"/>
      <c r="B41" s="28"/>
      <c r="C41" s="28"/>
      <c r="D41" s="46"/>
      <c r="E41" s="31"/>
      <c r="F41" s="47"/>
      <c r="G41" s="54"/>
      <c r="H41" s="65"/>
      <c r="I41" s="66"/>
      <c r="J41" s="67"/>
      <c r="K41" s="68"/>
      <c r="L41" s="67"/>
      <c r="M41" s="69"/>
      <c r="N41" s="70"/>
      <c r="O41" s="69"/>
      <c r="P41" s="70"/>
      <c r="Q41" s="69"/>
      <c r="R41" s="70"/>
      <c r="S41" s="69"/>
      <c r="T41" s="70"/>
      <c r="U41" s="69"/>
      <c r="V41" s="42"/>
    </row>
    <row r="42" spans="1:22" ht="12.75">
      <c r="A42" s="63"/>
      <c r="B42" s="28"/>
      <c r="C42" s="28"/>
      <c r="D42" s="46"/>
      <c r="E42" s="31"/>
      <c r="F42" s="47"/>
      <c r="G42" s="54"/>
      <c r="H42" s="65"/>
      <c r="I42" s="66"/>
      <c r="J42" s="67"/>
      <c r="K42" s="68"/>
      <c r="L42" s="67"/>
      <c r="M42" s="69"/>
      <c r="N42" s="70"/>
      <c r="O42" s="69"/>
      <c r="P42" s="70"/>
      <c r="Q42" s="69"/>
      <c r="R42" s="70"/>
      <c r="S42" s="69"/>
      <c r="T42" s="70"/>
      <c r="U42" s="69"/>
      <c r="V42" s="42"/>
    </row>
    <row r="43" spans="1:22" ht="13.5" thickBot="1">
      <c r="A43" s="284"/>
      <c r="B43" s="285"/>
      <c r="C43" s="285"/>
      <c r="D43" s="286"/>
      <c r="E43" s="287"/>
      <c r="F43" s="288"/>
      <c r="G43" s="298"/>
      <c r="H43" s="289"/>
      <c r="I43" s="290"/>
      <c r="J43" s="291"/>
      <c r="K43" s="292"/>
      <c r="L43" s="291"/>
      <c r="M43" s="293"/>
      <c r="N43" s="294"/>
      <c r="O43" s="293"/>
      <c r="P43" s="294"/>
      <c r="Q43" s="293"/>
      <c r="R43" s="294"/>
      <c r="S43" s="295"/>
      <c r="T43" s="294"/>
      <c r="U43" s="296"/>
      <c r="V43" s="297"/>
    </row>
    <row r="44" spans="1:22" ht="15.75" thickBot="1">
      <c r="A44" s="276" t="s">
        <v>151</v>
      </c>
      <c r="B44" s="503"/>
      <c r="C44" s="504"/>
      <c r="D44" s="504"/>
      <c r="E44" s="504"/>
      <c r="F44" s="504"/>
      <c r="G44" s="97"/>
      <c r="H44" s="277"/>
      <c r="I44" s="278"/>
      <c r="J44" s="279"/>
      <c r="K44" s="280"/>
      <c r="L44" s="281"/>
      <c r="M44" s="282"/>
      <c r="N44" s="281"/>
      <c r="O44" s="280"/>
      <c r="P44" s="281"/>
      <c r="Q44" s="280"/>
      <c r="R44" s="281"/>
      <c r="S44" s="280"/>
      <c r="T44" s="281"/>
      <c r="U44" s="280"/>
      <c r="V44" s="283"/>
    </row>
    <row r="45" spans="1:22" ht="15.75" thickBot="1">
      <c r="A45" s="96" t="s">
        <v>152</v>
      </c>
      <c r="B45" s="505"/>
      <c r="C45" s="504"/>
      <c r="D45" s="504"/>
      <c r="E45" s="504"/>
      <c r="F45" s="504"/>
      <c r="G45" s="97"/>
      <c r="H45" s="272"/>
      <c r="I45" s="274"/>
      <c r="J45" s="273"/>
      <c r="K45" s="100"/>
      <c r="L45" s="271"/>
      <c r="M45" s="275"/>
      <c r="N45" s="271"/>
      <c r="O45" s="100"/>
      <c r="P45" s="271"/>
      <c r="Q45" s="100"/>
      <c r="R45" s="271"/>
      <c r="S45" s="100"/>
      <c r="T45" s="271"/>
      <c r="U45" s="100"/>
      <c r="V45" s="270"/>
    </row>
    <row r="46" spans="1:22" ht="15.75" thickBot="1">
      <c r="A46" s="98" t="s">
        <v>153</v>
      </c>
      <c r="B46" s="506"/>
      <c r="C46" s="507"/>
      <c r="D46" s="507"/>
      <c r="E46" s="507"/>
      <c r="F46" s="507"/>
      <c r="G46" s="99"/>
      <c r="H46" s="272"/>
      <c r="I46" s="274"/>
      <c r="J46" s="273"/>
      <c r="K46" s="100"/>
      <c r="L46" s="271"/>
      <c r="M46" s="275"/>
      <c r="N46" s="271"/>
      <c r="O46" s="100"/>
      <c r="P46" s="271"/>
      <c r="Q46" s="100"/>
      <c r="R46" s="271"/>
      <c r="S46" s="100"/>
      <c r="T46" s="271"/>
      <c r="U46" s="100"/>
      <c r="V46" s="270"/>
    </row>
    <row r="47" spans="1:22" ht="61.5" customHeight="1" thickBot="1">
      <c r="A47" s="101" t="s">
        <v>154</v>
      </c>
      <c r="B47" s="102"/>
      <c r="C47" s="103"/>
      <c r="D47" s="103"/>
      <c r="E47" s="104"/>
      <c r="F47" s="104"/>
      <c r="G47" s="104"/>
      <c r="H47" s="485" t="s">
        <v>155</v>
      </c>
      <c r="I47" s="486"/>
      <c r="J47" s="486"/>
      <c r="K47" s="486"/>
      <c r="L47" s="486"/>
      <c r="M47" s="487"/>
      <c r="N47" s="488" t="s">
        <v>156</v>
      </c>
      <c r="O47" s="486"/>
      <c r="P47" s="486"/>
      <c r="Q47" s="486"/>
      <c r="R47" s="486"/>
      <c r="S47" s="486"/>
      <c r="T47" s="486"/>
      <c r="U47" s="486"/>
      <c r="V47" s="489"/>
    </row>
    <row r="48" spans="1:22" ht="18" customHeight="1" thickBot="1" thickTop="1">
      <c r="A48" s="306" t="s">
        <v>158</v>
      </c>
      <c r="B48" s="105"/>
      <c r="C48" s="105"/>
      <c r="D48" s="105"/>
      <c r="E48" s="105"/>
      <c r="F48" s="105"/>
      <c r="G48" s="105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ht="15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spans="2:7" ht="15" customHeight="1">
      <c r="B60" s="108"/>
      <c r="C60" s="108"/>
      <c r="D60" s="109"/>
      <c r="E60" s="108"/>
      <c r="F60" s="109"/>
      <c r="G60" s="109"/>
    </row>
    <row r="61" spans="1:22" ht="15" customHeight="1">
      <c r="A61" s="110"/>
      <c r="B61" s="108"/>
      <c r="C61" s="108"/>
      <c r="D61" s="109"/>
      <c r="E61" s="108"/>
      <c r="F61" s="109"/>
      <c r="G61" s="109"/>
      <c r="H61" s="109"/>
      <c r="I61" s="109"/>
      <c r="J61" s="109"/>
      <c r="K61" s="109"/>
      <c r="L61" s="109"/>
      <c r="M61" s="111"/>
      <c r="N61" s="109"/>
      <c r="O61" s="111"/>
      <c r="P61" s="112"/>
      <c r="Q61" s="111"/>
      <c r="R61" s="109"/>
      <c r="S61" s="109"/>
      <c r="T61" s="109"/>
      <c r="U61" s="109"/>
      <c r="V61" s="113"/>
    </row>
    <row r="62" spans="1:22" ht="15" customHeight="1">
      <c r="A62" s="110"/>
      <c r="B62" s="108"/>
      <c r="C62" s="108"/>
      <c r="D62" s="109"/>
      <c r="E62" s="108"/>
      <c r="F62" s="109"/>
      <c r="G62" s="109"/>
      <c r="H62" s="109"/>
      <c r="I62" s="109"/>
      <c r="J62" s="109"/>
      <c r="K62" s="109"/>
      <c r="L62" s="109"/>
      <c r="M62" s="111"/>
      <c r="N62" s="109"/>
      <c r="O62" s="111"/>
      <c r="P62" s="112"/>
      <c r="Q62" s="111"/>
      <c r="R62" s="109"/>
      <c r="S62" s="109"/>
      <c r="T62" s="109"/>
      <c r="U62" s="109"/>
      <c r="V62" s="113"/>
    </row>
    <row r="63" spans="1:22" ht="15" customHeight="1">
      <c r="A63" s="110"/>
      <c r="B63" s="108"/>
      <c r="C63" s="108"/>
      <c r="D63" s="109"/>
      <c r="E63" s="108"/>
      <c r="F63" s="109"/>
      <c r="G63" s="109"/>
      <c r="H63" s="109"/>
      <c r="I63" s="109"/>
      <c r="J63" s="109"/>
      <c r="K63" s="109"/>
      <c r="L63" s="109"/>
      <c r="M63" s="111"/>
      <c r="N63" s="109"/>
      <c r="O63" s="111"/>
      <c r="P63" s="112"/>
      <c r="Q63" s="111"/>
      <c r="R63" s="109"/>
      <c r="S63" s="109"/>
      <c r="T63" s="109"/>
      <c r="U63" s="109"/>
      <c r="V63" s="113"/>
    </row>
    <row r="64" spans="1:22" ht="15" customHeight="1">
      <c r="A64" s="110"/>
      <c r="B64" s="108"/>
      <c r="C64" s="108"/>
      <c r="D64" s="109"/>
      <c r="E64" s="108"/>
      <c r="F64" s="109"/>
      <c r="G64" s="109"/>
      <c r="H64" s="109"/>
      <c r="I64" s="109"/>
      <c r="J64" s="109"/>
      <c r="K64" s="109"/>
      <c r="L64" s="109"/>
      <c r="M64" s="111"/>
      <c r="N64" s="109"/>
      <c r="O64" s="111"/>
      <c r="P64" s="112"/>
      <c r="Q64" s="111"/>
      <c r="R64" s="109"/>
      <c r="S64" s="109"/>
      <c r="T64" s="109"/>
      <c r="U64" s="109"/>
      <c r="V64" s="113"/>
    </row>
    <row r="65" spans="1:22" ht="15" customHeight="1">
      <c r="A65" s="110"/>
      <c r="B65" s="108"/>
      <c r="C65" s="108"/>
      <c r="D65" s="109"/>
      <c r="E65" s="108"/>
      <c r="F65" s="109"/>
      <c r="G65" s="109"/>
      <c r="H65" s="109"/>
      <c r="I65" s="109"/>
      <c r="J65" s="109"/>
      <c r="K65" s="109"/>
      <c r="L65" s="109"/>
      <c r="M65" s="111"/>
      <c r="N65" s="109"/>
      <c r="O65" s="111"/>
      <c r="P65" s="112"/>
      <c r="Q65" s="111"/>
      <c r="R65" s="109"/>
      <c r="S65" s="109"/>
      <c r="T65" s="109"/>
      <c r="U65" s="109"/>
      <c r="V65" s="113"/>
    </row>
    <row r="66" spans="1:22" ht="15" customHeight="1">
      <c r="A66" s="110"/>
      <c r="B66" s="108"/>
      <c r="C66" s="108"/>
      <c r="D66" s="109"/>
      <c r="E66" s="108"/>
      <c r="F66" s="109"/>
      <c r="G66" s="109"/>
      <c r="H66" s="109"/>
      <c r="I66" s="109"/>
      <c r="J66" s="109"/>
      <c r="K66" s="109"/>
      <c r="L66" s="109"/>
      <c r="M66" s="111"/>
      <c r="N66" s="109"/>
      <c r="O66" s="111"/>
      <c r="P66" s="112"/>
      <c r="Q66" s="111"/>
      <c r="R66" s="109"/>
      <c r="S66" s="109"/>
      <c r="T66" s="109"/>
      <c r="U66" s="109"/>
      <c r="V66" s="113"/>
    </row>
    <row r="67" spans="1:22" ht="15" customHeight="1">
      <c r="A67" s="110"/>
      <c r="B67" s="108"/>
      <c r="C67" s="108"/>
      <c r="D67" s="109"/>
      <c r="E67" s="108"/>
      <c r="F67" s="109"/>
      <c r="G67" s="109"/>
      <c r="H67" s="109"/>
      <c r="I67" s="109"/>
      <c r="J67" s="109"/>
      <c r="K67" s="109"/>
      <c r="L67" s="109"/>
      <c r="M67" s="111"/>
      <c r="N67" s="109"/>
      <c r="O67" s="111"/>
      <c r="P67" s="112"/>
      <c r="Q67" s="111"/>
      <c r="R67" s="109"/>
      <c r="S67" s="109"/>
      <c r="T67" s="109"/>
      <c r="U67" s="109"/>
      <c r="V67" s="113"/>
    </row>
    <row r="68" spans="1:22" ht="15" customHeight="1">
      <c r="A68" s="110"/>
      <c r="B68" s="108"/>
      <c r="C68" s="108"/>
      <c r="D68" s="109"/>
      <c r="E68" s="108"/>
      <c r="F68" s="109"/>
      <c r="G68" s="109"/>
      <c r="H68" s="109"/>
      <c r="I68" s="109"/>
      <c r="J68" s="109"/>
      <c r="K68" s="109"/>
      <c r="L68" s="109"/>
      <c r="M68" s="111"/>
      <c r="N68" s="109"/>
      <c r="O68" s="111"/>
      <c r="P68" s="112"/>
      <c r="Q68" s="111"/>
      <c r="R68" s="109"/>
      <c r="S68" s="109"/>
      <c r="T68" s="109"/>
      <c r="U68" s="109"/>
      <c r="V68" s="113"/>
    </row>
    <row r="69" spans="1:22" ht="15" customHeight="1">
      <c r="A69" s="110"/>
      <c r="B69" s="108"/>
      <c r="C69" s="108"/>
      <c r="D69" s="109"/>
      <c r="E69" s="108"/>
      <c r="F69" s="109"/>
      <c r="G69" s="109"/>
      <c r="H69" s="109"/>
      <c r="I69" s="109"/>
      <c r="J69" s="109"/>
      <c r="K69" s="109"/>
      <c r="L69" s="109"/>
      <c r="M69" s="111"/>
      <c r="N69" s="109"/>
      <c r="O69" s="111"/>
      <c r="P69" s="112"/>
      <c r="Q69" s="111"/>
      <c r="R69" s="109"/>
      <c r="S69" s="109"/>
      <c r="T69" s="109"/>
      <c r="U69" s="109"/>
      <c r="V69" s="113"/>
    </row>
    <row r="70" spans="1:22" ht="15" customHeight="1">
      <c r="A70" s="110"/>
      <c r="B70" s="108"/>
      <c r="C70" s="108"/>
      <c r="D70" s="109"/>
      <c r="E70" s="108"/>
      <c r="F70" s="109"/>
      <c r="G70" s="109"/>
      <c r="H70" s="109"/>
      <c r="I70" s="109"/>
      <c r="J70" s="109"/>
      <c r="K70" s="109"/>
      <c r="L70" s="109"/>
      <c r="M70" s="111"/>
      <c r="N70" s="109"/>
      <c r="O70" s="111"/>
      <c r="P70" s="112"/>
      <c r="Q70" s="111"/>
      <c r="R70" s="109"/>
      <c r="S70" s="109"/>
      <c r="T70" s="109"/>
      <c r="U70" s="109"/>
      <c r="V70" s="113"/>
    </row>
    <row r="71" spans="1:22" ht="15" customHeight="1">
      <c r="A71" s="110"/>
      <c r="B71" s="108"/>
      <c r="C71" s="108"/>
      <c r="D71" s="109"/>
      <c r="E71" s="108"/>
      <c r="F71" s="109"/>
      <c r="G71" s="109"/>
      <c r="H71" s="109"/>
      <c r="I71" s="109"/>
      <c r="J71" s="109"/>
      <c r="K71" s="109"/>
      <c r="L71" s="109"/>
      <c r="M71" s="111"/>
      <c r="N71" s="109"/>
      <c r="O71" s="111"/>
      <c r="P71" s="112"/>
      <c r="Q71" s="111"/>
      <c r="R71" s="109"/>
      <c r="S71" s="109"/>
      <c r="T71" s="109"/>
      <c r="U71" s="109"/>
      <c r="V71" s="113"/>
    </row>
    <row r="72" spans="1:22" ht="15" customHeight="1">
      <c r="A72" s="110"/>
      <c r="B72" s="108"/>
      <c r="C72" s="108"/>
      <c r="D72" s="109"/>
      <c r="E72" s="108"/>
      <c r="F72" s="109"/>
      <c r="G72" s="109"/>
      <c r="H72" s="109"/>
      <c r="I72" s="109"/>
      <c r="J72" s="109"/>
      <c r="K72" s="109"/>
      <c r="L72" s="109"/>
      <c r="M72" s="111"/>
      <c r="N72" s="109"/>
      <c r="O72" s="111"/>
      <c r="P72" s="112"/>
      <c r="Q72" s="111"/>
      <c r="R72" s="109"/>
      <c r="S72" s="109"/>
      <c r="T72" s="109"/>
      <c r="U72" s="109"/>
      <c r="V72" s="113"/>
    </row>
    <row r="73" spans="1:22" ht="15" customHeight="1">
      <c r="A73" s="110"/>
      <c r="B73" s="108"/>
      <c r="C73" s="108"/>
      <c r="D73" s="109"/>
      <c r="E73" s="108"/>
      <c r="F73" s="109"/>
      <c r="G73" s="109"/>
      <c r="H73" s="109"/>
      <c r="I73" s="109"/>
      <c r="J73" s="109"/>
      <c r="K73" s="109"/>
      <c r="L73" s="109"/>
      <c r="M73" s="111"/>
      <c r="N73" s="109"/>
      <c r="O73" s="111"/>
      <c r="P73" s="112"/>
      <c r="Q73" s="111"/>
      <c r="R73" s="109"/>
      <c r="S73" s="109"/>
      <c r="T73" s="109"/>
      <c r="U73" s="109"/>
      <c r="V73" s="113"/>
    </row>
    <row r="74" spans="1:22" ht="15" customHeight="1">
      <c r="A74" s="110"/>
      <c r="B74" s="108"/>
      <c r="C74" s="108"/>
      <c r="D74" s="109"/>
      <c r="E74" s="108"/>
      <c r="F74" s="109"/>
      <c r="G74" s="109"/>
      <c r="H74" s="109"/>
      <c r="I74" s="109"/>
      <c r="J74" s="109"/>
      <c r="K74" s="109"/>
      <c r="L74" s="109"/>
      <c r="M74" s="111"/>
      <c r="N74" s="109"/>
      <c r="O74" s="111"/>
      <c r="P74" s="112"/>
      <c r="Q74" s="111"/>
      <c r="R74" s="109"/>
      <c r="S74" s="109"/>
      <c r="T74" s="109"/>
      <c r="U74" s="109"/>
      <c r="V74" s="113"/>
    </row>
    <row r="75" spans="1:22" ht="15" customHeight="1">
      <c r="A75" s="110"/>
      <c r="B75" s="108"/>
      <c r="C75" s="108"/>
      <c r="D75" s="109"/>
      <c r="E75" s="108"/>
      <c r="F75" s="109"/>
      <c r="G75" s="109"/>
      <c r="H75" s="109"/>
      <c r="I75" s="109"/>
      <c r="J75" s="109"/>
      <c r="K75" s="109"/>
      <c r="L75" s="109"/>
      <c r="M75" s="111"/>
      <c r="N75" s="109"/>
      <c r="O75" s="111"/>
      <c r="P75" s="112"/>
      <c r="Q75" s="111"/>
      <c r="R75" s="109"/>
      <c r="S75" s="109"/>
      <c r="T75" s="109"/>
      <c r="U75" s="109"/>
      <c r="V75" s="113"/>
    </row>
    <row r="76" spans="1:22" ht="15" customHeight="1">
      <c r="A76" s="110"/>
      <c r="B76" s="108"/>
      <c r="C76" s="108"/>
      <c r="D76" s="109"/>
      <c r="E76" s="108"/>
      <c r="F76" s="109"/>
      <c r="G76" s="109"/>
      <c r="H76" s="109"/>
      <c r="I76" s="109"/>
      <c r="J76" s="109"/>
      <c r="K76" s="109"/>
      <c r="L76" s="109"/>
      <c r="M76" s="111"/>
      <c r="N76" s="109"/>
      <c r="O76" s="111"/>
      <c r="P76" s="112"/>
      <c r="Q76" s="111"/>
      <c r="R76" s="109"/>
      <c r="S76" s="109"/>
      <c r="T76" s="109"/>
      <c r="U76" s="109"/>
      <c r="V76" s="113"/>
    </row>
    <row r="77" spans="1:22" ht="15" customHeight="1">
      <c r="A77" s="110"/>
      <c r="B77" s="108"/>
      <c r="C77" s="108"/>
      <c r="D77" s="109"/>
      <c r="E77" s="108"/>
      <c r="F77" s="109"/>
      <c r="G77" s="109"/>
      <c r="H77" s="109"/>
      <c r="I77" s="109"/>
      <c r="J77" s="109"/>
      <c r="K77" s="109"/>
      <c r="L77" s="109"/>
      <c r="M77" s="111"/>
      <c r="N77" s="109"/>
      <c r="O77" s="111"/>
      <c r="P77" s="112"/>
      <c r="Q77" s="111"/>
      <c r="R77" s="109"/>
      <c r="S77" s="109"/>
      <c r="T77" s="109"/>
      <c r="U77" s="109"/>
      <c r="V77" s="113"/>
    </row>
    <row r="78" spans="1:22" ht="15" customHeight="1">
      <c r="A78" s="110"/>
      <c r="B78" s="108"/>
      <c r="C78" s="108"/>
      <c r="D78" s="109"/>
      <c r="E78" s="108"/>
      <c r="F78" s="109"/>
      <c r="G78" s="109"/>
      <c r="H78" s="109"/>
      <c r="I78" s="109"/>
      <c r="J78" s="109"/>
      <c r="K78" s="109"/>
      <c r="L78" s="109"/>
      <c r="M78" s="111"/>
      <c r="N78" s="109"/>
      <c r="O78" s="111"/>
      <c r="P78" s="112"/>
      <c r="Q78" s="111"/>
      <c r="R78" s="109"/>
      <c r="S78" s="109"/>
      <c r="T78" s="109"/>
      <c r="U78" s="109"/>
      <c r="V78" s="113"/>
    </row>
    <row r="79" spans="1:22" ht="15" customHeight="1">
      <c r="A79" s="110"/>
      <c r="B79" s="108"/>
      <c r="C79" s="108"/>
      <c r="D79" s="109"/>
      <c r="E79" s="108"/>
      <c r="F79" s="109"/>
      <c r="G79" s="109"/>
      <c r="H79" s="109"/>
      <c r="I79" s="109"/>
      <c r="J79" s="109"/>
      <c r="K79" s="109"/>
      <c r="L79" s="109"/>
      <c r="M79" s="111"/>
      <c r="N79" s="109"/>
      <c r="O79" s="111"/>
      <c r="P79" s="112"/>
      <c r="Q79" s="111"/>
      <c r="R79" s="109"/>
      <c r="S79" s="109"/>
      <c r="T79" s="109"/>
      <c r="U79" s="109"/>
      <c r="V79" s="113"/>
    </row>
    <row r="80" spans="1:22" ht="15" customHeight="1">
      <c r="A80" s="110"/>
      <c r="B80" s="108"/>
      <c r="C80" s="108"/>
      <c r="D80" s="109"/>
      <c r="E80" s="108"/>
      <c r="F80" s="109"/>
      <c r="G80" s="109"/>
      <c r="H80" s="109"/>
      <c r="I80" s="109"/>
      <c r="J80" s="109"/>
      <c r="K80" s="109"/>
      <c r="L80" s="109"/>
      <c r="M80" s="111"/>
      <c r="N80" s="109"/>
      <c r="O80" s="111"/>
      <c r="P80" s="112"/>
      <c r="Q80" s="111"/>
      <c r="R80" s="109"/>
      <c r="S80" s="109"/>
      <c r="T80" s="109"/>
      <c r="U80" s="109"/>
      <c r="V80" s="113"/>
    </row>
    <row r="81" spans="1:22" ht="15" customHeight="1">
      <c r="A81" s="110"/>
      <c r="B81" s="108"/>
      <c r="C81" s="108"/>
      <c r="D81" s="109"/>
      <c r="E81" s="108"/>
      <c r="F81" s="109"/>
      <c r="G81" s="109"/>
      <c r="H81" s="109"/>
      <c r="I81" s="109"/>
      <c r="J81" s="109"/>
      <c r="K81" s="109"/>
      <c r="L81" s="109"/>
      <c r="M81" s="111"/>
      <c r="N81" s="109"/>
      <c r="O81" s="111"/>
      <c r="P81" s="112"/>
      <c r="Q81" s="111"/>
      <c r="R81" s="109"/>
      <c r="S81" s="109"/>
      <c r="T81" s="109"/>
      <c r="U81" s="109"/>
      <c r="V81" s="113"/>
    </row>
    <row r="82" spans="1:22" ht="15" customHeight="1">
      <c r="A82" s="110"/>
      <c r="B82" s="108"/>
      <c r="C82" s="108"/>
      <c r="D82" s="109"/>
      <c r="E82" s="108"/>
      <c r="F82" s="109"/>
      <c r="G82" s="109"/>
      <c r="H82" s="109"/>
      <c r="I82" s="109"/>
      <c r="J82" s="109"/>
      <c r="K82" s="109"/>
      <c r="L82" s="109"/>
      <c r="M82" s="111"/>
      <c r="N82" s="109"/>
      <c r="O82" s="111"/>
      <c r="P82" s="112"/>
      <c r="Q82" s="111"/>
      <c r="R82" s="109"/>
      <c r="S82" s="109"/>
      <c r="T82" s="109"/>
      <c r="U82" s="109"/>
      <c r="V82" s="113"/>
    </row>
    <row r="83" spans="1:22" ht="15" customHeight="1">
      <c r="A83" s="110"/>
      <c r="B83" s="108"/>
      <c r="C83" s="108"/>
      <c r="D83" s="109"/>
      <c r="E83" s="108"/>
      <c r="F83" s="109"/>
      <c r="G83" s="109"/>
      <c r="H83" s="109"/>
      <c r="I83" s="109"/>
      <c r="J83" s="109"/>
      <c r="K83" s="109"/>
      <c r="L83" s="109"/>
      <c r="M83" s="111"/>
      <c r="N83" s="109"/>
      <c r="O83" s="111"/>
      <c r="P83" s="112"/>
      <c r="Q83" s="111"/>
      <c r="R83" s="109"/>
      <c r="S83" s="109"/>
      <c r="T83" s="109"/>
      <c r="U83" s="109"/>
      <c r="V83" s="113"/>
    </row>
    <row r="84" spans="1:22" ht="15" customHeight="1">
      <c r="A84" s="110"/>
      <c r="B84" s="108"/>
      <c r="C84" s="108"/>
      <c r="D84" s="109"/>
      <c r="E84" s="108"/>
      <c r="F84" s="109"/>
      <c r="G84" s="109"/>
      <c r="H84" s="109"/>
      <c r="I84" s="109"/>
      <c r="J84" s="109"/>
      <c r="K84" s="109"/>
      <c r="L84" s="109"/>
      <c r="M84" s="111"/>
      <c r="N84" s="109"/>
      <c r="O84" s="111"/>
      <c r="P84" s="112"/>
      <c r="Q84" s="111"/>
      <c r="R84" s="109"/>
      <c r="S84" s="109"/>
      <c r="T84" s="109"/>
      <c r="U84" s="109"/>
      <c r="V84" s="113"/>
    </row>
    <row r="85" spans="1:22" ht="15" customHeight="1">
      <c r="A85" s="110"/>
      <c r="B85" s="108"/>
      <c r="C85" s="108"/>
      <c r="D85" s="109"/>
      <c r="E85" s="108"/>
      <c r="F85" s="109"/>
      <c r="G85" s="109"/>
      <c r="H85" s="109"/>
      <c r="I85" s="109"/>
      <c r="J85" s="109"/>
      <c r="K85" s="109"/>
      <c r="L85" s="109"/>
      <c r="M85" s="111"/>
      <c r="N85" s="109"/>
      <c r="O85" s="111"/>
      <c r="P85" s="112"/>
      <c r="Q85" s="111"/>
      <c r="R85" s="109"/>
      <c r="S85" s="109"/>
      <c r="T85" s="109"/>
      <c r="U85" s="109"/>
      <c r="V85" s="113"/>
    </row>
    <row r="86" spans="1:22" ht="15" customHeight="1">
      <c r="A86" s="110"/>
      <c r="B86" s="108"/>
      <c r="C86" s="108"/>
      <c r="D86" s="109"/>
      <c r="E86" s="108"/>
      <c r="F86" s="109"/>
      <c r="G86" s="109"/>
      <c r="H86" s="109"/>
      <c r="I86" s="109"/>
      <c r="J86" s="109"/>
      <c r="K86" s="109"/>
      <c r="L86" s="109"/>
      <c r="M86" s="111"/>
      <c r="N86" s="109"/>
      <c r="O86" s="111"/>
      <c r="P86" s="112"/>
      <c r="Q86" s="111"/>
      <c r="R86" s="109"/>
      <c r="S86" s="109"/>
      <c r="T86" s="109"/>
      <c r="U86" s="109"/>
      <c r="V86" s="113"/>
    </row>
    <row r="87" spans="1:22" ht="15" customHeight="1">
      <c r="A87" s="110"/>
      <c r="B87" s="108"/>
      <c r="C87" s="108"/>
      <c r="D87" s="109"/>
      <c r="E87" s="108"/>
      <c r="F87" s="109"/>
      <c r="G87" s="109"/>
      <c r="H87" s="109"/>
      <c r="I87" s="109"/>
      <c r="J87" s="109"/>
      <c r="K87" s="109"/>
      <c r="L87" s="109"/>
      <c r="M87" s="111"/>
      <c r="N87" s="109"/>
      <c r="O87" s="111"/>
      <c r="P87" s="112"/>
      <c r="Q87" s="111"/>
      <c r="R87" s="109"/>
      <c r="S87" s="109"/>
      <c r="T87" s="109"/>
      <c r="U87" s="109"/>
      <c r="V87" s="113"/>
    </row>
    <row r="88" spans="1:22" ht="15" customHeight="1">
      <c r="A88" s="110"/>
      <c r="B88" s="108"/>
      <c r="C88" s="108"/>
      <c r="D88" s="109"/>
      <c r="E88" s="108"/>
      <c r="F88" s="109"/>
      <c r="G88" s="109"/>
      <c r="H88" s="109"/>
      <c r="I88" s="109"/>
      <c r="J88" s="109"/>
      <c r="K88" s="109"/>
      <c r="L88" s="109"/>
      <c r="M88" s="111"/>
      <c r="N88" s="109"/>
      <c r="O88" s="111"/>
      <c r="P88" s="112"/>
      <c r="Q88" s="111"/>
      <c r="R88" s="109"/>
      <c r="S88" s="109"/>
      <c r="T88" s="109"/>
      <c r="U88" s="109"/>
      <c r="V88" s="113"/>
    </row>
    <row r="89" spans="1:22" ht="15" customHeight="1">
      <c r="A89" s="110"/>
      <c r="B89" s="108"/>
      <c r="C89" s="108"/>
      <c r="D89" s="109"/>
      <c r="E89" s="108"/>
      <c r="F89" s="109"/>
      <c r="G89" s="109"/>
      <c r="H89" s="109"/>
      <c r="I89" s="109"/>
      <c r="J89" s="109"/>
      <c r="K89" s="109"/>
      <c r="L89" s="109"/>
      <c r="M89" s="111"/>
      <c r="N89" s="109"/>
      <c r="O89" s="111"/>
      <c r="P89" s="112"/>
      <c r="Q89" s="111"/>
      <c r="R89" s="109"/>
      <c r="S89" s="109"/>
      <c r="T89" s="109"/>
      <c r="U89" s="109"/>
      <c r="V89" s="113"/>
    </row>
    <row r="90" spans="1:22" ht="15" customHeight="1">
      <c r="A90" s="110"/>
      <c r="B90" s="108"/>
      <c r="C90" s="108"/>
      <c r="D90" s="109"/>
      <c r="E90" s="108"/>
      <c r="F90" s="109"/>
      <c r="G90" s="109"/>
      <c r="H90" s="109"/>
      <c r="I90" s="109"/>
      <c r="J90" s="109"/>
      <c r="K90" s="109"/>
      <c r="L90" s="109"/>
      <c r="M90" s="111"/>
      <c r="N90" s="109"/>
      <c r="O90" s="111"/>
      <c r="P90" s="112"/>
      <c r="Q90" s="111"/>
      <c r="R90" s="109"/>
      <c r="S90" s="109"/>
      <c r="T90" s="109"/>
      <c r="U90" s="109"/>
      <c r="V90" s="113"/>
    </row>
    <row r="91" spans="1:22" ht="15" customHeight="1">
      <c r="A91" s="110"/>
      <c r="B91" s="108"/>
      <c r="C91" s="108"/>
      <c r="D91" s="109"/>
      <c r="E91" s="108"/>
      <c r="F91" s="109"/>
      <c r="G91" s="109"/>
      <c r="H91" s="109"/>
      <c r="I91" s="109"/>
      <c r="J91" s="109"/>
      <c r="K91" s="109"/>
      <c r="L91" s="109"/>
      <c r="M91" s="111"/>
      <c r="N91" s="109"/>
      <c r="O91" s="111"/>
      <c r="P91" s="112"/>
      <c r="Q91" s="111"/>
      <c r="R91" s="109"/>
      <c r="S91" s="109"/>
      <c r="T91" s="109"/>
      <c r="U91" s="109"/>
      <c r="V91" s="113"/>
    </row>
    <row r="92" spans="1:22" ht="15" customHeight="1">
      <c r="A92" s="110"/>
      <c r="B92" s="108"/>
      <c r="C92" s="108"/>
      <c r="D92" s="109"/>
      <c r="E92" s="108"/>
      <c r="F92" s="109"/>
      <c r="G92" s="109"/>
      <c r="H92" s="109"/>
      <c r="I92" s="109"/>
      <c r="J92" s="109"/>
      <c r="K92" s="109"/>
      <c r="L92" s="109"/>
      <c r="M92" s="111"/>
      <c r="N92" s="109"/>
      <c r="O92" s="111"/>
      <c r="P92" s="112"/>
      <c r="Q92" s="111"/>
      <c r="R92" s="109"/>
      <c r="S92" s="109"/>
      <c r="T92" s="109"/>
      <c r="U92" s="109"/>
      <c r="V92" s="113"/>
    </row>
    <row r="93" spans="1:22" ht="15" customHeight="1">
      <c r="A93" s="110"/>
      <c r="B93" s="108"/>
      <c r="C93" s="108"/>
      <c r="D93" s="109"/>
      <c r="E93" s="108"/>
      <c r="F93" s="109"/>
      <c r="G93" s="109"/>
      <c r="H93" s="109"/>
      <c r="I93" s="109"/>
      <c r="J93" s="109"/>
      <c r="K93" s="109"/>
      <c r="L93" s="109"/>
      <c r="M93" s="111"/>
      <c r="N93" s="109"/>
      <c r="O93" s="111"/>
      <c r="P93" s="112"/>
      <c r="Q93" s="111"/>
      <c r="R93" s="109"/>
      <c r="S93" s="109"/>
      <c r="T93" s="109"/>
      <c r="U93" s="109"/>
      <c r="V93" s="113"/>
    </row>
    <row r="94" spans="1:22" ht="15" customHeight="1">
      <c r="A94" s="110"/>
      <c r="B94" s="108"/>
      <c r="C94" s="108"/>
      <c r="D94" s="109"/>
      <c r="E94" s="108"/>
      <c r="F94" s="109"/>
      <c r="G94" s="109"/>
      <c r="H94" s="109"/>
      <c r="I94" s="109"/>
      <c r="J94" s="109"/>
      <c r="K94" s="109"/>
      <c r="L94" s="109"/>
      <c r="M94" s="111"/>
      <c r="N94" s="109"/>
      <c r="O94" s="111"/>
      <c r="P94" s="112"/>
      <c r="Q94" s="111"/>
      <c r="R94" s="109"/>
      <c r="S94" s="109"/>
      <c r="T94" s="109"/>
      <c r="U94" s="109"/>
      <c r="V94" s="113"/>
    </row>
    <row r="95" spans="1:22" ht="15" customHeight="1">
      <c r="A95" s="110"/>
      <c r="B95" s="108"/>
      <c r="C95" s="108"/>
      <c r="D95" s="109"/>
      <c r="E95" s="108"/>
      <c r="F95" s="109"/>
      <c r="G95" s="109"/>
      <c r="H95" s="109"/>
      <c r="I95" s="109"/>
      <c r="J95" s="109"/>
      <c r="K95" s="109"/>
      <c r="L95" s="109"/>
      <c r="M95" s="111"/>
      <c r="N95" s="109"/>
      <c r="O95" s="111"/>
      <c r="P95" s="112"/>
      <c r="Q95" s="111"/>
      <c r="R95" s="109"/>
      <c r="S95" s="109"/>
      <c r="T95" s="109"/>
      <c r="U95" s="109"/>
      <c r="V95" s="113"/>
    </row>
    <row r="96" spans="1:22" ht="15" customHeight="1">
      <c r="A96" s="110"/>
      <c r="B96" s="108"/>
      <c r="C96" s="108"/>
      <c r="D96" s="109"/>
      <c r="E96" s="108"/>
      <c r="F96" s="109"/>
      <c r="G96" s="109"/>
      <c r="H96" s="109"/>
      <c r="I96" s="109"/>
      <c r="J96" s="109"/>
      <c r="K96" s="109"/>
      <c r="L96" s="109"/>
      <c r="M96" s="111"/>
      <c r="N96" s="109"/>
      <c r="O96" s="111"/>
      <c r="P96" s="112"/>
      <c r="Q96" s="111"/>
      <c r="R96" s="109"/>
      <c r="S96" s="109"/>
      <c r="T96" s="109"/>
      <c r="U96" s="109"/>
      <c r="V96" s="113"/>
    </row>
    <row r="97" spans="1:22" ht="15" customHeight="1">
      <c r="A97" s="110"/>
      <c r="B97" s="108"/>
      <c r="C97" s="108"/>
      <c r="D97" s="109"/>
      <c r="E97" s="108"/>
      <c r="F97" s="109"/>
      <c r="G97" s="109"/>
      <c r="H97" s="109"/>
      <c r="I97" s="109"/>
      <c r="J97" s="109"/>
      <c r="K97" s="109"/>
      <c r="L97" s="109"/>
      <c r="M97" s="111"/>
      <c r="N97" s="109"/>
      <c r="O97" s="111"/>
      <c r="P97" s="112"/>
      <c r="Q97" s="111"/>
      <c r="R97" s="109"/>
      <c r="S97" s="109"/>
      <c r="T97" s="109"/>
      <c r="U97" s="109"/>
      <c r="V97" s="113"/>
    </row>
    <row r="98" spans="1:22" ht="15" customHeight="1">
      <c r="A98" s="110"/>
      <c r="B98" s="108"/>
      <c r="C98" s="108"/>
      <c r="D98" s="109"/>
      <c r="E98" s="108"/>
      <c r="F98" s="109"/>
      <c r="G98" s="109"/>
      <c r="H98" s="109"/>
      <c r="I98" s="109"/>
      <c r="J98" s="109"/>
      <c r="K98" s="109"/>
      <c r="L98" s="109"/>
      <c r="M98" s="111"/>
      <c r="N98" s="109"/>
      <c r="O98" s="111"/>
      <c r="P98" s="112"/>
      <c r="Q98" s="111"/>
      <c r="R98" s="109"/>
      <c r="S98" s="109"/>
      <c r="T98" s="109"/>
      <c r="U98" s="109"/>
      <c r="V98" s="113"/>
    </row>
    <row r="99" spans="1:22" ht="15" customHeight="1">
      <c r="A99" s="110"/>
      <c r="B99" s="108"/>
      <c r="C99" s="108"/>
      <c r="D99" s="109"/>
      <c r="E99" s="108"/>
      <c r="F99" s="109"/>
      <c r="G99" s="109"/>
      <c r="H99" s="109"/>
      <c r="I99" s="109"/>
      <c r="J99" s="109"/>
      <c r="K99" s="109"/>
      <c r="L99" s="109"/>
      <c r="M99" s="111"/>
      <c r="N99" s="109"/>
      <c r="O99" s="111"/>
      <c r="P99" s="112"/>
      <c r="Q99" s="111"/>
      <c r="R99" s="109"/>
      <c r="S99" s="109"/>
      <c r="T99" s="109"/>
      <c r="U99" s="109"/>
      <c r="V99" s="113"/>
    </row>
    <row r="100" spans="1:22" ht="15" customHeight="1">
      <c r="A100" s="110"/>
      <c r="B100" s="108"/>
      <c r="C100" s="108"/>
      <c r="D100" s="109"/>
      <c r="E100" s="108"/>
      <c r="F100" s="109"/>
      <c r="G100" s="109"/>
      <c r="H100" s="109"/>
      <c r="I100" s="109"/>
      <c r="J100" s="109"/>
      <c r="K100" s="109"/>
      <c r="L100" s="109"/>
      <c r="M100" s="111"/>
      <c r="N100" s="109"/>
      <c r="O100" s="111"/>
      <c r="P100" s="112"/>
      <c r="Q100" s="111"/>
      <c r="R100" s="109"/>
      <c r="S100" s="109"/>
      <c r="T100" s="109"/>
      <c r="U100" s="109"/>
      <c r="V100" s="113"/>
    </row>
    <row r="101" spans="1:22" ht="15" customHeight="1">
      <c r="A101" s="110"/>
      <c r="B101" s="108"/>
      <c r="C101" s="108"/>
      <c r="D101" s="109"/>
      <c r="E101" s="108"/>
      <c r="F101" s="109"/>
      <c r="G101" s="109"/>
      <c r="H101" s="109"/>
      <c r="I101" s="109"/>
      <c r="J101" s="109"/>
      <c r="K101" s="109"/>
      <c r="L101" s="109"/>
      <c r="M101" s="111"/>
      <c r="N101" s="109"/>
      <c r="O101" s="111"/>
      <c r="P101" s="112"/>
      <c r="Q101" s="111"/>
      <c r="R101" s="109"/>
      <c r="S101" s="109"/>
      <c r="T101" s="109"/>
      <c r="U101" s="109"/>
      <c r="V101" s="113"/>
    </row>
    <row r="102" spans="1:22" ht="15" customHeight="1">
      <c r="A102" s="110"/>
      <c r="B102" s="108"/>
      <c r="C102" s="108"/>
      <c r="D102" s="109"/>
      <c r="E102" s="108"/>
      <c r="F102" s="109"/>
      <c r="G102" s="109"/>
      <c r="H102" s="109"/>
      <c r="I102" s="109"/>
      <c r="J102" s="109"/>
      <c r="K102" s="109"/>
      <c r="L102" s="109"/>
      <c r="M102" s="111"/>
      <c r="N102" s="109"/>
      <c r="O102" s="111"/>
      <c r="P102" s="112"/>
      <c r="Q102" s="111"/>
      <c r="R102" s="109"/>
      <c r="S102" s="109"/>
      <c r="T102" s="109"/>
      <c r="U102" s="109"/>
      <c r="V102" s="113"/>
    </row>
    <row r="103" spans="1:22" ht="15" customHeight="1">
      <c r="A103" s="110"/>
      <c r="B103" s="108"/>
      <c r="C103" s="108"/>
      <c r="D103" s="109"/>
      <c r="E103" s="108"/>
      <c r="F103" s="109"/>
      <c r="G103" s="109"/>
      <c r="H103" s="109"/>
      <c r="I103" s="109"/>
      <c r="J103" s="109"/>
      <c r="K103" s="109"/>
      <c r="L103" s="109"/>
      <c r="M103" s="111"/>
      <c r="N103" s="109"/>
      <c r="O103" s="111"/>
      <c r="P103" s="112"/>
      <c r="Q103" s="111"/>
      <c r="R103" s="109"/>
      <c r="S103" s="109"/>
      <c r="T103" s="109"/>
      <c r="U103" s="109"/>
      <c r="V103" s="113"/>
    </row>
    <row r="104" spans="1:22" ht="15" customHeight="1">
      <c r="A104" s="110"/>
      <c r="B104" s="108"/>
      <c r="C104" s="108"/>
      <c r="D104" s="109"/>
      <c r="E104" s="108"/>
      <c r="F104" s="109"/>
      <c r="G104" s="109"/>
      <c r="H104" s="109"/>
      <c r="I104" s="109"/>
      <c r="J104" s="109"/>
      <c r="K104" s="109"/>
      <c r="L104" s="109"/>
      <c r="M104" s="111"/>
      <c r="N104" s="109"/>
      <c r="O104" s="111"/>
      <c r="P104" s="112"/>
      <c r="Q104" s="111"/>
      <c r="R104" s="109"/>
      <c r="S104" s="109"/>
      <c r="T104" s="109"/>
      <c r="U104" s="109"/>
      <c r="V104" s="113"/>
    </row>
    <row r="105" spans="1:22" ht="15" customHeight="1">
      <c r="A105" s="110"/>
      <c r="B105" s="108"/>
      <c r="C105" s="108"/>
      <c r="D105" s="109"/>
      <c r="E105" s="108"/>
      <c r="F105" s="109"/>
      <c r="G105" s="109"/>
      <c r="H105" s="109"/>
      <c r="I105" s="109"/>
      <c r="J105" s="109"/>
      <c r="K105" s="109"/>
      <c r="L105" s="109"/>
      <c r="M105" s="111"/>
      <c r="N105" s="109"/>
      <c r="O105" s="111"/>
      <c r="P105" s="112"/>
      <c r="Q105" s="111"/>
      <c r="R105" s="109"/>
      <c r="S105" s="109"/>
      <c r="T105" s="109"/>
      <c r="U105" s="109"/>
      <c r="V105" s="113"/>
    </row>
    <row r="106" spans="1:22" ht="15" customHeight="1">
      <c r="A106" s="110"/>
      <c r="B106" s="108"/>
      <c r="C106" s="108"/>
      <c r="D106" s="109"/>
      <c r="E106" s="108"/>
      <c r="F106" s="109"/>
      <c r="G106" s="109"/>
      <c r="H106" s="109"/>
      <c r="I106" s="109"/>
      <c r="J106" s="109"/>
      <c r="K106" s="109"/>
      <c r="L106" s="109"/>
      <c r="M106" s="111"/>
      <c r="N106" s="109"/>
      <c r="O106" s="111"/>
      <c r="P106" s="112"/>
      <c r="Q106" s="111"/>
      <c r="R106" s="109"/>
      <c r="S106" s="109"/>
      <c r="T106" s="109"/>
      <c r="U106" s="109"/>
      <c r="V106" s="113"/>
    </row>
    <row r="107" spans="1:22" ht="15" customHeight="1">
      <c r="A107" s="110"/>
      <c r="B107" s="108"/>
      <c r="C107" s="108"/>
      <c r="D107" s="109"/>
      <c r="E107" s="108"/>
      <c r="F107" s="109"/>
      <c r="G107" s="109"/>
      <c r="H107" s="109"/>
      <c r="I107" s="109"/>
      <c r="J107" s="109"/>
      <c r="K107" s="109"/>
      <c r="L107" s="109"/>
      <c r="M107" s="111"/>
      <c r="N107" s="109"/>
      <c r="O107" s="111"/>
      <c r="P107" s="112"/>
      <c r="Q107" s="111"/>
      <c r="R107" s="109"/>
      <c r="S107" s="109"/>
      <c r="T107" s="109"/>
      <c r="U107" s="109"/>
      <c r="V107" s="113"/>
    </row>
    <row r="108" spans="1:22" ht="15" customHeight="1">
      <c r="A108" s="110"/>
      <c r="B108" s="108"/>
      <c r="C108" s="108"/>
      <c r="D108" s="109"/>
      <c r="E108" s="108"/>
      <c r="F108" s="109"/>
      <c r="G108" s="109"/>
      <c r="H108" s="109"/>
      <c r="I108" s="109"/>
      <c r="J108" s="109"/>
      <c r="K108" s="109"/>
      <c r="L108" s="109"/>
      <c r="M108" s="111"/>
      <c r="N108" s="109"/>
      <c r="O108" s="111"/>
      <c r="P108" s="112"/>
      <c r="Q108" s="111"/>
      <c r="R108" s="109"/>
      <c r="S108" s="109"/>
      <c r="T108" s="109"/>
      <c r="U108" s="109"/>
      <c r="V108" s="113"/>
    </row>
    <row r="109" spans="1:22" ht="15" customHeight="1">
      <c r="A109" s="110"/>
      <c r="B109" s="108"/>
      <c r="C109" s="108"/>
      <c r="D109" s="109"/>
      <c r="E109" s="108"/>
      <c r="F109" s="109"/>
      <c r="G109" s="109"/>
      <c r="H109" s="109"/>
      <c r="I109" s="109"/>
      <c r="J109" s="109"/>
      <c r="K109" s="109"/>
      <c r="L109" s="109"/>
      <c r="M109" s="111"/>
      <c r="N109" s="109"/>
      <c r="O109" s="111"/>
      <c r="P109" s="112"/>
      <c r="Q109" s="111"/>
      <c r="R109" s="109"/>
      <c r="S109" s="109"/>
      <c r="T109" s="109"/>
      <c r="U109" s="109"/>
      <c r="V109" s="113"/>
    </row>
    <row r="110" spans="1:22" ht="15" customHeight="1">
      <c r="A110" s="110"/>
      <c r="B110" s="108"/>
      <c r="C110" s="108"/>
      <c r="D110" s="109"/>
      <c r="E110" s="108"/>
      <c r="F110" s="109"/>
      <c r="G110" s="109"/>
      <c r="H110" s="109"/>
      <c r="I110" s="109"/>
      <c r="J110" s="109"/>
      <c r="K110" s="109"/>
      <c r="L110" s="109"/>
      <c r="M110" s="111"/>
      <c r="N110" s="109"/>
      <c r="O110" s="111"/>
      <c r="P110" s="112"/>
      <c r="Q110" s="111"/>
      <c r="R110" s="109"/>
      <c r="S110" s="109"/>
      <c r="T110" s="109"/>
      <c r="U110" s="109"/>
      <c r="V110" s="113"/>
    </row>
    <row r="111" spans="1:22" ht="15" customHeight="1">
      <c r="A111" s="110"/>
      <c r="B111" s="108"/>
      <c r="C111" s="108"/>
      <c r="D111" s="109"/>
      <c r="E111" s="108"/>
      <c r="F111" s="109"/>
      <c r="G111" s="109"/>
      <c r="H111" s="109"/>
      <c r="I111" s="109"/>
      <c r="J111" s="109"/>
      <c r="K111" s="109"/>
      <c r="L111" s="109"/>
      <c r="M111" s="111"/>
      <c r="N111" s="109"/>
      <c r="O111" s="111"/>
      <c r="P111" s="112"/>
      <c r="Q111" s="111"/>
      <c r="R111" s="109"/>
      <c r="S111" s="109"/>
      <c r="T111" s="109"/>
      <c r="U111" s="109"/>
      <c r="V111" s="113"/>
    </row>
    <row r="112" spans="1:22" ht="15" customHeight="1">
      <c r="A112" s="110"/>
      <c r="B112" s="108"/>
      <c r="C112" s="108"/>
      <c r="D112" s="109"/>
      <c r="E112" s="108"/>
      <c r="F112" s="109"/>
      <c r="G112" s="109"/>
      <c r="H112" s="109"/>
      <c r="I112" s="109"/>
      <c r="J112" s="109"/>
      <c r="K112" s="109"/>
      <c r="L112" s="109"/>
      <c r="M112" s="111"/>
      <c r="N112" s="109"/>
      <c r="O112" s="111"/>
      <c r="P112" s="112"/>
      <c r="Q112" s="111"/>
      <c r="R112" s="109"/>
      <c r="S112" s="109"/>
      <c r="T112" s="109"/>
      <c r="U112" s="109"/>
      <c r="V112" s="113"/>
    </row>
    <row r="113" spans="1:22" ht="15" customHeight="1">
      <c r="A113" s="110"/>
      <c r="B113" s="108"/>
      <c r="C113" s="108"/>
      <c r="D113" s="109"/>
      <c r="E113" s="108"/>
      <c r="F113" s="109"/>
      <c r="G113" s="109"/>
      <c r="H113" s="109"/>
      <c r="I113" s="109"/>
      <c r="J113" s="109"/>
      <c r="K113" s="109"/>
      <c r="L113" s="109"/>
      <c r="M113" s="111"/>
      <c r="N113" s="109"/>
      <c r="O113" s="111"/>
      <c r="P113" s="112"/>
      <c r="Q113" s="111"/>
      <c r="R113" s="109"/>
      <c r="S113" s="109"/>
      <c r="T113" s="109"/>
      <c r="U113" s="109"/>
      <c r="V113" s="113"/>
    </row>
    <row r="114" spans="1:22" ht="15" customHeight="1">
      <c r="A114" s="110"/>
      <c r="B114" s="108"/>
      <c r="C114" s="108"/>
      <c r="D114" s="109"/>
      <c r="E114" s="108"/>
      <c r="F114" s="109"/>
      <c r="G114" s="109"/>
      <c r="H114" s="109"/>
      <c r="I114" s="109"/>
      <c r="J114" s="109"/>
      <c r="K114" s="109"/>
      <c r="L114" s="109"/>
      <c r="M114" s="111"/>
      <c r="N114" s="109"/>
      <c r="O114" s="111"/>
      <c r="P114" s="112"/>
      <c r="Q114" s="111"/>
      <c r="R114" s="109"/>
      <c r="S114" s="109"/>
      <c r="T114" s="109"/>
      <c r="U114" s="109"/>
      <c r="V114" s="113"/>
    </row>
    <row r="115" spans="1:22" ht="15" customHeight="1">
      <c r="A115" s="110"/>
      <c r="B115" s="108"/>
      <c r="C115" s="108"/>
      <c r="D115" s="109"/>
      <c r="E115" s="108"/>
      <c r="F115" s="109"/>
      <c r="G115" s="109"/>
      <c r="H115" s="109"/>
      <c r="I115" s="109"/>
      <c r="J115" s="109"/>
      <c r="K115" s="109"/>
      <c r="L115" s="109"/>
      <c r="M115" s="111"/>
      <c r="N115" s="109"/>
      <c r="O115" s="111"/>
      <c r="P115" s="112"/>
      <c r="Q115" s="111"/>
      <c r="R115" s="109"/>
      <c r="S115" s="109"/>
      <c r="T115" s="109"/>
      <c r="U115" s="109"/>
      <c r="V115" s="113"/>
    </row>
    <row r="116" spans="1:22" ht="15" customHeight="1">
      <c r="A116" s="110"/>
      <c r="B116" s="108"/>
      <c r="C116" s="108"/>
      <c r="D116" s="109"/>
      <c r="E116" s="108"/>
      <c r="F116" s="109"/>
      <c r="G116" s="109"/>
      <c r="H116" s="109"/>
      <c r="I116" s="109"/>
      <c r="J116" s="109"/>
      <c r="K116" s="109"/>
      <c r="L116" s="109"/>
      <c r="M116" s="111"/>
      <c r="N116" s="109"/>
      <c r="O116" s="111"/>
      <c r="P116" s="112"/>
      <c r="Q116" s="111"/>
      <c r="R116" s="109"/>
      <c r="S116" s="109"/>
      <c r="T116" s="109"/>
      <c r="U116" s="109"/>
      <c r="V116" s="113"/>
    </row>
    <row r="117" spans="1:22" ht="15" customHeight="1">
      <c r="A117" s="110"/>
      <c r="B117" s="108"/>
      <c r="C117" s="108"/>
      <c r="D117" s="109"/>
      <c r="E117" s="108"/>
      <c r="F117" s="109"/>
      <c r="G117" s="109"/>
      <c r="H117" s="109"/>
      <c r="I117" s="109"/>
      <c r="J117" s="109"/>
      <c r="K117" s="109"/>
      <c r="L117" s="109"/>
      <c r="M117" s="111"/>
      <c r="N117" s="109"/>
      <c r="O117" s="111"/>
      <c r="P117" s="112"/>
      <c r="Q117" s="111"/>
      <c r="R117" s="109"/>
      <c r="S117" s="109"/>
      <c r="T117" s="109"/>
      <c r="U117" s="109"/>
      <c r="V117" s="113"/>
    </row>
    <row r="118" spans="1:22" ht="15" customHeight="1">
      <c r="A118" s="110"/>
      <c r="B118" s="108"/>
      <c r="C118" s="108"/>
      <c r="D118" s="109"/>
      <c r="E118" s="108"/>
      <c r="F118" s="109"/>
      <c r="G118" s="109"/>
      <c r="H118" s="109"/>
      <c r="I118" s="109"/>
      <c r="J118" s="109"/>
      <c r="K118" s="109"/>
      <c r="L118" s="109"/>
      <c r="M118" s="111"/>
      <c r="N118" s="109"/>
      <c r="O118" s="111"/>
      <c r="P118" s="112"/>
      <c r="Q118" s="111"/>
      <c r="R118" s="109"/>
      <c r="S118" s="109"/>
      <c r="T118" s="109"/>
      <c r="U118" s="109"/>
      <c r="V118" s="113"/>
    </row>
    <row r="119" spans="1:22" ht="15" customHeight="1">
      <c r="A119" s="110"/>
      <c r="B119" s="108"/>
      <c r="C119" s="108"/>
      <c r="D119" s="109"/>
      <c r="E119" s="108"/>
      <c r="F119" s="109"/>
      <c r="G119" s="109"/>
      <c r="H119" s="109"/>
      <c r="I119" s="109"/>
      <c r="J119" s="109"/>
      <c r="K119" s="109"/>
      <c r="L119" s="109"/>
      <c r="M119" s="111"/>
      <c r="N119" s="109"/>
      <c r="O119" s="111"/>
      <c r="P119" s="112"/>
      <c r="Q119" s="111"/>
      <c r="R119" s="109"/>
      <c r="S119" s="109"/>
      <c r="T119" s="109"/>
      <c r="U119" s="109"/>
      <c r="V119" s="113"/>
    </row>
    <row r="120" spans="1:22" ht="15" customHeight="1">
      <c r="A120" s="110"/>
      <c r="B120" s="108"/>
      <c r="C120" s="108"/>
      <c r="D120" s="109"/>
      <c r="E120" s="108"/>
      <c r="F120" s="109"/>
      <c r="G120" s="109"/>
      <c r="H120" s="109"/>
      <c r="I120" s="109"/>
      <c r="J120" s="109"/>
      <c r="K120" s="109"/>
      <c r="L120" s="109"/>
      <c r="M120" s="111"/>
      <c r="N120" s="109"/>
      <c r="O120" s="111"/>
      <c r="P120" s="112"/>
      <c r="Q120" s="111"/>
      <c r="R120" s="109"/>
      <c r="S120" s="109"/>
      <c r="T120" s="109"/>
      <c r="U120" s="109"/>
      <c r="V120" s="113"/>
    </row>
    <row r="121" spans="1:22" ht="15" customHeight="1">
      <c r="A121" s="110"/>
      <c r="B121" s="108"/>
      <c r="C121" s="108"/>
      <c r="D121" s="109"/>
      <c r="E121" s="108"/>
      <c r="F121" s="109"/>
      <c r="G121" s="109"/>
      <c r="H121" s="109"/>
      <c r="I121" s="109"/>
      <c r="J121" s="109"/>
      <c r="K121" s="109"/>
      <c r="L121" s="109"/>
      <c r="M121" s="111"/>
      <c r="N121" s="109"/>
      <c r="O121" s="111"/>
      <c r="P121" s="112"/>
      <c r="Q121" s="111"/>
      <c r="R121" s="109"/>
      <c r="S121" s="109"/>
      <c r="T121" s="109"/>
      <c r="U121" s="109"/>
      <c r="V121" s="113"/>
    </row>
    <row r="122" spans="1:22" ht="15" customHeight="1">
      <c r="A122" s="110"/>
      <c r="B122" s="108"/>
      <c r="C122" s="108"/>
      <c r="D122" s="109"/>
      <c r="E122" s="108"/>
      <c r="F122" s="109"/>
      <c r="G122" s="109"/>
      <c r="H122" s="109"/>
      <c r="I122" s="109"/>
      <c r="J122" s="109"/>
      <c r="K122" s="109"/>
      <c r="L122" s="109"/>
      <c r="M122" s="111"/>
      <c r="N122" s="109"/>
      <c r="O122" s="111"/>
      <c r="P122" s="112"/>
      <c r="Q122" s="111"/>
      <c r="R122" s="109"/>
      <c r="S122" s="109"/>
      <c r="T122" s="109"/>
      <c r="U122" s="109"/>
      <c r="V122" s="113"/>
    </row>
    <row r="123" spans="1:22" ht="15" customHeight="1">
      <c r="A123" s="110"/>
      <c r="B123" s="108"/>
      <c r="C123" s="108"/>
      <c r="D123" s="109"/>
      <c r="E123" s="108"/>
      <c r="F123" s="109"/>
      <c r="G123" s="109"/>
      <c r="H123" s="109"/>
      <c r="I123" s="109"/>
      <c r="J123" s="109"/>
      <c r="K123" s="109"/>
      <c r="L123" s="109"/>
      <c r="M123" s="111"/>
      <c r="N123" s="109"/>
      <c r="O123" s="111"/>
      <c r="P123" s="112"/>
      <c r="Q123" s="111"/>
      <c r="R123" s="109"/>
      <c r="S123" s="109"/>
      <c r="T123" s="109"/>
      <c r="U123" s="109"/>
      <c r="V123" s="113"/>
    </row>
    <row r="124" spans="1:22" ht="15" customHeight="1">
      <c r="A124" s="110"/>
      <c r="B124" s="108"/>
      <c r="C124" s="108"/>
      <c r="D124" s="109"/>
      <c r="E124" s="108"/>
      <c r="F124" s="109"/>
      <c r="G124" s="109"/>
      <c r="H124" s="109"/>
      <c r="I124" s="109"/>
      <c r="J124" s="109"/>
      <c r="K124" s="109"/>
      <c r="L124" s="109"/>
      <c r="M124" s="111"/>
      <c r="N124" s="109"/>
      <c r="O124" s="111"/>
      <c r="P124" s="112"/>
      <c r="Q124" s="111"/>
      <c r="R124" s="109"/>
      <c r="S124" s="109"/>
      <c r="T124" s="109"/>
      <c r="U124" s="109"/>
      <c r="V124" s="113"/>
    </row>
    <row r="125" spans="1:22" ht="15" customHeight="1">
      <c r="A125" s="110"/>
      <c r="B125" s="108"/>
      <c r="C125" s="108"/>
      <c r="D125" s="109"/>
      <c r="E125" s="108"/>
      <c r="F125" s="109"/>
      <c r="G125" s="109"/>
      <c r="H125" s="109"/>
      <c r="I125" s="109"/>
      <c r="J125" s="109"/>
      <c r="K125" s="109"/>
      <c r="L125" s="109"/>
      <c r="M125" s="111"/>
      <c r="N125" s="109"/>
      <c r="O125" s="111"/>
      <c r="P125" s="112"/>
      <c r="Q125" s="111"/>
      <c r="R125" s="109"/>
      <c r="S125" s="109"/>
      <c r="T125" s="109"/>
      <c r="U125" s="109"/>
      <c r="V125" s="113"/>
    </row>
    <row r="126" spans="1:22" ht="15" customHeight="1">
      <c r="A126" s="110"/>
      <c r="B126" s="108"/>
      <c r="C126" s="108"/>
      <c r="D126" s="109"/>
      <c r="E126" s="108"/>
      <c r="F126" s="109"/>
      <c r="G126" s="109"/>
      <c r="H126" s="109"/>
      <c r="I126" s="109"/>
      <c r="J126" s="109"/>
      <c r="K126" s="109"/>
      <c r="L126" s="109"/>
      <c r="M126" s="111"/>
      <c r="N126" s="109"/>
      <c r="O126" s="111"/>
      <c r="P126" s="112"/>
      <c r="Q126" s="111"/>
      <c r="R126" s="109"/>
      <c r="S126" s="109"/>
      <c r="T126" s="109"/>
      <c r="U126" s="109"/>
      <c r="V126" s="113"/>
    </row>
    <row r="127" spans="1:22" ht="15" customHeight="1">
      <c r="A127" s="110"/>
      <c r="B127" s="108"/>
      <c r="C127" s="108"/>
      <c r="D127" s="109"/>
      <c r="E127" s="108"/>
      <c r="F127" s="109"/>
      <c r="G127" s="109"/>
      <c r="H127" s="109"/>
      <c r="I127" s="109"/>
      <c r="J127" s="109"/>
      <c r="K127" s="109"/>
      <c r="L127" s="109"/>
      <c r="M127" s="111"/>
      <c r="N127" s="109"/>
      <c r="O127" s="111"/>
      <c r="P127" s="112"/>
      <c r="Q127" s="111"/>
      <c r="R127" s="109"/>
      <c r="S127" s="109"/>
      <c r="T127" s="109"/>
      <c r="U127" s="109"/>
      <c r="V127" s="113"/>
    </row>
    <row r="128" spans="1:22" ht="15" customHeight="1">
      <c r="A128" s="110"/>
      <c r="B128" s="108"/>
      <c r="C128" s="108"/>
      <c r="D128" s="109"/>
      <c r="E128" s="108"/>
      <c r="F128" s="109"/>
      <c r="G128" s="109"/>
      <c r="H128" s="109"/>
      <c r="I128" s="109"/>
      <c r="J128" s="109"/>
      <c r="K128" s="109"/>
      <c r="L128" s="109"/>
      <c r="M128" s="111"/>
      <c r="N128" s="109"/>
      <c r="O128" s="111"/>
      <c r="P128" s="112"/>
      <c r="Q128" s="111"/>
      <c r="R128" s="109"/>
      <c r="S128" s="109"/>
      <c r="T128" s="109"/>
      <c r="U128" s="109"/>
      <c r="V128" s="113"/>
    </row>
    <row r="129" spans="1:22" ht="15" customHeight="1">
      <c r="A129" s="110"/>
      <c r="B129" s="108"/>
      <c r="C129" s="108"/>
      <c r="D129" s="109"/>
      <c r="E129" s="108"/>
      <c r="F129" s="109"/>
      <c r="G129" s="109"/>
      <c r="H129" s="109"/>
      <c r="I129" s="109"/>
      <c r="J129" s="109"/>
      <c r="K129" s="109"/>
      <c r="L129" s="109"/>
      <c r="M129" s="111"/>
      <c r="N129" s="109"/>
      <c r="O129" s="111"/>
      <c r="P129" s="112"/>
      <c r="Q129" s="111"/>
      <c r="R129" s="109"/>
      <c r="S129" s="109"/>
      <c r="T129" s="109"/>
      <c r="U129" s="109"/>
      <c r="V129" s="113"/>
    </row>
    <row r="130" spans="1:22" ht="15" customHeight="1">
      <c r="A130" s="110"/>
      <c r="B130" s="108"/>
      <c r="C130" s="108"/>
      <c r="D130" s="109"/>
      <c r="E130" s="108"/>
      <c r="F130" s="109"/>
      <c r="G130" s="109"/>
      <c r="H130" s="109"/>
      <c r="I130" s="109"/>
      <c r="J130" s="109"/>
      <c r="K130" s="109"/>
      <c r="L130" s="109"/>
      <c r="M130" s="111"/>
      <c r="N130" s="109"/>
      <c r="O130" s="111"/>
      <c r="P130" s="112"/>
      <c r="Q130" s="111"/>
      <c r="R130" s="109"/>
      <c r="S130" s="109"/>
      <c r="T130" s="109"/>
      <c r="U130" s="109"/>
      <c r="V130" s="113"/>
    </row>
    <row r="131" spans="1:22" ht="15" customHeight="1">
      <c r="A131" s="110"/>
      <c r="B131" s="108"/>
      <c r="C131" s="108"/>
      <c r="D131" s="109"/>
      <c r="E131" s="108"/>
      <c r="F131" s="109"/>
      <c r="G131" s="109"/>
      <c r="H131" s="109"/>
      <c r="I131" s="109"/>
      <c r="J131" s="109"/>
      <c r="K131" s="109"/>
      <c r="L131" s="109"/>
      <c r="M131" s="111"/>
      <c r="N131" s="109"/>
      <c r="O131" s="111"/>
      <c r="P131" s="112"/>
      <c r="Q131" s="111"/>
      <c r="R131" s="109"/>
      <c r="S131" s="109"/>
      <c r="T131" s="109"/>
      <c r="U131" s="109"/>
      <c r="V131" s="113"/>
    </row>
    <row r="132" spans="1:22" ht="15" customHeight="1">
      <c r="A132" s="110"/>
      <c r="B132" s="108"/>
      <c r="C132" s="108"/>
      <c r="D132" s="109"/>
      <c r="E132" s="108"/>
      <c r="F132" s="109"/>
      <c r="G132" s="109"/>
      <c r="H132" s="109"/>
      <c r="I132" s="109"/>
      <c r="J132" s="109"/>
      <c r="K132" s="109"/>
      <c r="L132" s="109"/>
      <c r="M132" s="111"/>
      <c r="N132" s="109"/>
      <c r="O132" s="111"/>
      <c r="P132" s="112"/>
      <c r="Q132" s="111"/>
      <c r="R132" s="109"/>
      <c r="S132" s="109"/>
      <c r="T132" s="109"/>
      <c r="U132" s="109"/>
      <c r="V132" s="113"/>
    </row>
    <row r="133" spans="1:22" ht="15" customHeight="1">
      <c r="A133" s="110"/>
      <c r="B133" s="108"/>
      <c r="C133" s="108"/>
      <c r="D133" s="109"/>
      <c r="E133" s="108"/>
      <c r="F133" s="109"/>
      <c r="G133" s="109"/>
      <c r="H133" s="109"/>
      <c r="I133" s="109"/>
      <c r="J133" s="109"/>
      <c r="K133" s="109"/>
      <c r="L133" s="109"/>
      <c r="M133" s="111"/>
      <c r="N133" s="109"/>
      <c r="O133" s="111"/>
      <c r="P133" s="112"/>
      <c r="Q133" s="111"/>
      <c r="R133" s="109"/>
      <c r="S133" s="109"/>
      <c r="T133" s="109"/>
      <c r="U133" s="109"/>
      <c r="V133" s="113"/>
    </row>
    <row r="134" spans="1:22" ht="15" customHeight="1">
      <c r="A134" s="110"/>
      <c r="B134" s="108"/>
      <c r="C134" s="108"/>
      <c r="D134" s="109"/>
      <c r="E134" s="108"/>
      <c r="F134" s="109"/>
      <c r="G134" s="109"/>
      <c r="H134" s="109"/>
      <c r="I134" s="109"/>
      <c r="J134" s="109"/>
      <c r="K134" s="109"/>
      <c r="L134" s="109"/>
      <c r="M134" s="111"/>
      <c r="N134" s="109"/>
      <c r="O134" s="111"/>
      <c r="P134" s="112"/>
      <c r="Q134" s="111"/>
      <c r="R134" s="109"/>
      <c r="S134" s="109"/>
      <c r="T134" s="109"/>
      <c r="U134" s="109"/>
      <c r="V134" s="113"/>
    </row>
    <row r="135" spans="1:22" ht="15" customHeight="1">
      <c r="A135" s="110"/>
      <c r="B135" s="108"/>
      <c r="C135" s="108"/>
      <c r="D135" s="109"/>
      <c r="E135" s="108"/>
      <c r="F135" s="109"/>
      <c r="G135" s="109"/>
      <c r="H135" s="109"/>
      <c r="I135" s="109"/>
      <c r="J135" s="109"/>
      <c r="K135" s="109"/>
      <c r="L135" s="109"/>
      <c r="M135" s="111"/>
      <c r="N135" s="109"/>
      <c r="O135" s="111"/>
      <c r="P135" s="112"/>
      <c r="Q135" s="111"/>
      <c r="R135" s="109"/>
      <c r="S135" s="109"/>
      <c r="T135" s="109"/>
      <c r="U135" s="109"/>
      <c r="V135" s="113"/>
    </row>
    <row r="136" spans="1:22" ht="15" customHeight="1">
      <c r="A136" s="110"/>
      <c r="B136" s="108"/>
      <c r="C136" s="108"/>
      <c r="D136" s="109"/>
      <c r="E136" s="108"/>
      <c r="F136" s="109"/>
      <c r="G136" s="109"/>
      <c r="H136" s="109"/>
      <c r="I136" s="109"/>
      <c r="J136" s="109"/>
      <c r="K136" s="109"/>
      <c r="L136" s="109"/>
      <c r="M136" s="111"/>
      <c r="N136" s="109"/>
      <c r="O136" s="111"/>
      <c r="P136" s="112"/>
      <c r="Q136" s="111"/>
      <c r="R136" s="109"/>
      <c r="S136" s="109"/>
      <c r="T136" s="109"/>
      <c r="U136" s="109"/>
      <c r="V136" s="113"/>
    </row>
    <row r="137" spans="1:22" ht="15" customHeight="1">
      <c r="A137" s="110"/>
      <c r="B137" s="108"/>
      <c r="C137" s="108"/>
      <c r="D137" s="109"/>
      <c r="E137" s="108"/>
      <c r="F137" s="109"/>
      <c r="G137" s="109"/>
      <c r="H137" s="109"/>
      <c r="I137" s="109"/>
      <c r="J137" s="109"/>
      <c r="K137" s="109"/>
      <c r="L137" s="109"/>
      <c r="M137" s="111"/>
      <c r="N137" s="109"/>
      <c r="O137" s="111"/>
      <c r="P137" s="112"/>
      <c r="Q137" s="111"/>
      <c r="R137" s="109"/>
      <c r="S137" s="109"/>
      <c r="T137" s="109"/>
      <c r="U137" s="109"/>
      <c r="V137" s="113"/>
    </row>
    <row r="138" spans="1:22" ht="15" customHeight="1">
      <c r="A138" s="110"/>
      <c r="B138" s="108"/>
      <c r="C138" s="108"/>
      <c r="D138" s="109"/>
      <c r="E138" s="108"/>
      <c r="F138" s="109"/>
      <c r="G138" s="109"/>
      <c r="H138" s="109"/>
      <c r="I138" s="109"/>
      <c r="J138" s="109"/>
      <c r="K138" s="109"/>
      <c r="L138" s="109"/>
      <c r="M138" s="111"/>
      <c r="N138" s="109"/>
      <c r="O138" s="111"/>
      <c r="P138" s="112"/>
      <c r="Q138" s="111"/>
      <c r="R138" s="109"/>
      <c r="S138" s="109"/>
      <c r="T138" s="109"/>
      <c r="U138" s="109"/>
      <c r="V138" s="113"/>
    </row>
    <row r="139" spans="1:22" ht="15" customHeight="1">
      <c r="A139" s="110"/>
      <c r="B139" s="108"/>
      <c r="C139" s="108"/>
      <c r="D139" s="109"/>
      <c r="E139" s="108"/>
      <c r="F139" s="109"/>
      <c r="G139" s="109"/>
      <c r="H139" s="109"/>
      <c r="I139" s="109"/>
      <c r="J139" s="109"/>
      <c r="K139" s="109"/>
      <c r="L139" s="109"/>
      <c r="M139" s="111"/>
      <c r="N139" s="109"/>
      <c r="O139" s="111"/>
      <c r="P139" s="112"/>
      <c r="Q139" s="111"/>
      <c r="R139" s="109"/>
      <c r="S139" s="109"/>
      <c r="T139" s="109"/>
      <c r="U139" s="109"/>
      <c r="V139" s="113"/>
    </row>
    <row r="140" spans="1:22" ht="15" customHeight="1">
      <c r="A140" s="110"/>
      <c r="B140" s="108"/>
      <c r="C140" s="108"/>
      <c r="D140" s="109"/>
      <c r="E140" s="108"/>
      <c r="F140" s="109"/>
      <c r="G140" s="109"/>
      <c r="H140" s="109"/>
      <c r="I140" s="109"/>
      <c r="J140" s="109"/>
      <c r="K140" s="109"/>
      <c r="L140" s="109"/>
      <c r="M140" s="111"/>
      <c r="N140" s="109"/>
      <c r="O140" s="111"/>
      <c r="P140" s="112"/>
      <c r="Q140" s="111"/>
      <c r="R140" s="109"/>
      <c r="S140" s="109"/>
      <c r="T140" s="109"/>
      <c r="U140" s="109"/>
      <c r="V140" s="113"/>
    </row>
    <row r="141" spans="1:22" ht="15" customHeight="1">
      <c r="A141" s="110"/>
      <c r="B141" s="108"/>
      <c r="C141" s="108"/>
      <c r="D141" s="109"/>
      <c r="E141" s="108"/>
      <c r="F141" s="109"/>
      <c r="G141" s="109"/>
      <c r="H141" s="109"/>
      <c r="I141" s="109"/>
      <c r="J141" s="109"/>
      <c r="K141" s="109"/>
      <c r="L141" s="109"/>
      <c r="M141" s="111"/>
      <c r="N141" s="109"/>
      <c r="O141" s="111"/>
      <c r="P141" s="112"/>
      <c r="Q141" s="111"/>
      <c r="R141" s="109"/>
      <c r="S141" s="109"/>
      <c r="T141" s="109"/>
      <c r="U141" s="109"/>
      <c r="V141" s="113"/>
    </row>
    <row r="142" spans="1:22" ht="15" customHeight="1">
      <c r="A142" s="110"/>
      <c r="B142" s="108"/>
      <c r="C142" s="108"/>
      <c r="D142" s="109"/>
      <c r="E142" s="108"/>
      <c r="F142" s="109"/>
      <c r="G142" s="109"/>
      <c r="H142" s="109"/>
      <c r="I142" s="109"/>
      <c r="J142" s="109"/>
      <c r="K142" s="109"/>
      <c r="L142" s="109"/>
      <c r="M142" s="111"/>
      <c r="N142" s="109"/>
      <c r="O142" s="111"/>
      <c r="P142" s="112"/>
      <c r="Q142" s="111"/>
      <c r="R142" s="109"/>
      <c r="S142" s="109"/>
      <c r="T142" s="109"/>
      <c r="U142" s="109"/>
      <c r="V142" s="113"/>
    </row>
    <row r="143" spans="1:22" ht="15" customHeight="1">
      <c r="A143" s="110"/>
      <c r="B143" s="108"/>
      <c r="C143" s="108"/>
      <c r="D143" s="109"/>
      <c r="E143" s="108"/>
      <c r="F143" s="109"/>
      <c r="G143" s="109"/>
      <c r="H143" s="109"/>
      <c r="I143" s="109"/>
      <c r="J143" s="109"/>
      <c r="K143" s="109"/>
      <c r="L143" s="109"/>
      <c r="M143" s="111"/>
      <c r="N143" s="109"/>
      <c r="O143" s="111"/>
      <c r="P143" s="112"/>
      <c r="Q143" s="111"/>
      <c r="R143" s="109"/>
      <c r="S143" s="109"/>
      <c r="T143" s="109"/>
      <c r="U143" s="109"/>
      <c r="V143" s="113"/>
    </row>
    <row r="144" spans="1:22" ht="15" customHeight="1">
      <c r="A144" s="110"/>
      <c r="B144" s="108"/>
      <c r="C144" s="108"/>
      <c r="D144" s="109"/>
      <c r="E144" s="108"/>
      <c r="F144" s="109"/>
      <c r="G144" s="109"/>
      <c r="H144" s="109"/>
      <c r="I144" s="109"/>
      <c r="J144" s="109"/>
      <c r="K144" s="109"/>
      <c r="L144" s="109"/>
      <c r="M144" s="111"/>
      <c r="N144" s="109"/>
      <c r="O144" s="111"/>
      <c r="P144" s="112"/>
      <c r="Q144" s="111"/>
      <c r="R144" s="109"/>
      <c r="S144" s="109"/>
      <c r="T144" s="109"/>
      <c r="U144" s="109"/>
      <c r="V144" s="113"/>
    </row>
    <row r="145" spans="1:22" ht="15" customHeight="1">
      <c r="A145" s="110"/>
      <c r="B145" s="108"/>
      <c r="C145" s="108"/>
      <c r="D145" s="109"/>
      <c r="E145" s="108"/>
      <c r="F145" s="109"/>
      <c r="G145" s="109"/>
      <c r="H145" s="109"/>
      <c r="I145" s="109"/>
      <c r="J145" s="109"/>
      <c r="K145" s="109"/>
      <c r="L145" s="109"/>
      <c r="M145" s="111"/>
      <c r="N145" s="109"/>
      <c r="O145" s="111"/>
      <c r="P145" s="112"/>
      <c r="Q145" s="111"/>
      <c r="R145" s="109"/>
      <c r="S145" s="109"/>
      <c r="T145" s="109"/>
      <c r="U145" s="109"/>
      <c r="V145" s="113"/>
    </row>
    <row r="146" spans="1:22" ht="15" customHeight="1">
      <c r="A146" s="110"/>
      <c r="B146" s="108"/>
      <c r="C146" s="108"/>
      <c r="D146" s="109"/>
      <c r="E146" s="108"/>
      <c r="F146" s="109"/>
      <c r="G146" s="109"/>
      <c r="H146" s="109"/>
      <c r="I146" s="109"/>
      <c r="J146" s="109"/>
      <c r="K146" s="109"/>
      <c r="L146" s="109"/>
      <c r="M146" s="111"/>
      <c r="N146" s="109"/>
      <c r="O146" s="111"/>
      <c r="P146" s="112"/>
      <c r="Q146" s="111"/>
      <c r="R146" s="109"/>
      <c r="S146" s="109"/>
      <c r="T146" s="109"/>
      <c r="U146" s="109"/>
      <c r="V146" s="113"/>
    </row>
    <row r="147" spans="1:22" ht="15" customHeight="1">
      <c r="A147" s="110"/>
      <c r="B147" s="108"/>
      <c r="C147" s="108"/>
      <c r="D147" s="109"/>
      <c r="E147" s="108"/>
      <c r="F147" s="109"/>
      <c r="G147" s="109"/>
      <c r="H147" s="109"/>
      <c r="I147" s="109"/>
      <c r="J147" s="109"/>
      <c r="K147" s="109"/>
      <c r="L147" s="109"/>
      <c r="M147" s="111"/>
      <c r="N147" s="109"/>
      <c r="O147" s="111"/>
      <c r="P147" s="112"/>
      <c r="Q147" s="111"/>
      <c r="R147" s="109"/>
      <c r="S147" s="109"/>
      <c r="T147" s="109"/>
      <c r="U147" s="109"/>
      <c r="V147" s="113"/>
    </row>
    <row r="148" spans="1:22" ht="15" customHeight="1">
      <c r="A148" s="110"/>
      <c r="B148" s="108"/>
      <c r="C148" s="108"/>
      <c r="D148" s="109"/>
      <c r="E148" s="108"/>
      <c r="F148" s="109"/>
      <c r="G148" s="109"/>
      <c r="H148" s="109"/>
      <c r="I148" s="109"/>
      <c r="J148" s="109"/>
      <c r="K148" s="109"/>
      <c r="L148" s="109"/>
      <c r="M148" s="111"/>
      <c r="N148" s="109"/>
      <c r="O148" s="111"/>
      <c r="P148" s="112"/>
      <c r="Q148" s="111"/>
      <c r="R148" s="109"/>
      <c r="S148" s="109"/>
      <c r="T148" s="109"/>
      <c r="U148" s="109"/>
      <c r="V148" s="113"/>
    </row>
    <row r="149" spans="1:22" ht="15" customHeight="1">
      <c r="A149" s="110"/>
      <c r="B149" s="108"/>
      <c r="C149" s="108"/>
      <c r="D149" s="109"/>
      <c r="E149" s="108"/>
      <c r="F149" s="109"/>
      <c r="G149" s="109"/>
      <c r="H149" s="109"/>
      <c r="I149" s="109"/>
      <c r="J149" s="109"/>
      <c r="K149" s="109"/>
      <c r="L149" s="109"/>
      <c r="M149" s="111"/>
      <c r="N149" s="109"/>
      <c r="O149" s="111"/>
      <c r="P149" s="112"/>
      <c r="Q149" s="111"/>
      <c r="R149" s="109"/>
      <c r="S149" s="109"/>
      <c r="T149" s="109"/>
      <c r="U149" s="109"/>
      <c r="V149" s="113"/>
    </row>
    <row r="150" spans="1:22" ht="15" customHeight="1">
      <c r="A150" s="110"/>
      <c r="B150" s="108"/>
      <c r="C150" s="108"/>
      <c r="D150" s="109"/>
      <c r="E150" s="108"/>
      <c r="F150" s="109"/>
      <c r="G150" s="109"/>
      <c r="H150" s="109"/>
      <c r="I150" s="109"/>
      <c r="J150" s="109"/>
      <c r="K150" s="109"/>
      <c r="L150" s="109"/>
      <c r="M150" s="111"/>
      <c r="N150" s="109"/>
      <c r="O150" s="111"/>
      <c r="P150" s="112"/>
      <c r="Q150" s="111"/>
      <c r="R150" s="109"/>
      <c r="S150" s="109"/>
      <c r="T150" s="109"/>
      <c r="U150" s="109"/>
      <c r="V150" s="113"/>
    </row>
    <row r="151" spans="1:22" ht="15" customHeight="1">
      <c r="A151" s="110"/>
      <c r="B151" s="108"/>
      <c r="C151" s="108"/>
      <c r="D151" s="109"/>
      <c r="E151" s="108"/>
      <c r="F151" s="109"/>
      <c r="G151" s="109"/>
      <c r="H151" s="109"/>
      <c r="I151" s="109"/>
      <c r="J151" s="109"/>
      <c r="K151" s="109"/>
      <c r="L151" s="109"/>
      <c r="M151" s="111"/>
      <c r="N151" s="109"/>
      <c r="O151" s="111"/>
      <c r="P151" s="112"/>
      <c r="Q151" s="111"/>
      <c r="R151" s="109"/>
      <c r="S151" s="109"/>
      <c r="T151" s="109"/>
      <c r="U151" s="109"/>
      <c r="V151" s="113"/>
    </row>
    <row r="152" spans="1:22" ht="15" customHeight="1">
      <c r="A152" s="110"/>
      <c r="B152" s="108"/>
      <c r="C152" s="108"/>
      <c r="D152" s="109"/>
      <c r="E152" s="108"/>
      <c r="F152" s="109"/>
      <c r="G152" s="109"/>
      <c r="H152" s="109"/>
      <c r="I152" s="109"/>
      <c r="J152" s="109"/>
      <c r="K152" s="109"/>
      <c r="L152" s="109"/>
      <c r="M152" s="111"/>
      <c r="N152" s="109"/>
      <c r="O152" s="111"/>
      <c r="P152" s="112"/>
      <c r="Q152" s="111"/>
      <c r="R152" s="109"/>
      <c r="S152" s="109"/>
      <c r="T152" s="109"/>
      <c r="U152" s="109"/>
      <c r="V152" s="113"/>
    </row>
    <row r="153" spans="1:22" ht="15" customHeight="1">
      <c r="A153" s="110"/>
      <c r="B153" s="108"/>
      <c r="C153" s="108"/>
      <c r="D153" s="109"/>
      <c r="E153" s="108"/>
      <c r="F153" s="109"/>
      <c r="G153" s="109"/>
      <c r="H153" s="109"/>
      <c r="I153" s="109"/>
      <c r="J153" s="109"/>
      <c r="K153" s="109"/>
      <c r="L153" s="109"/>
      <c r="M153" s="111"/>
      <c r="N153" s="109"/>
      <c r="O153" s="111"/>
      <c r="P153" s="112"/>
      <c r="Q153" s="111"/>
      <c r="R153" s="109"/>
      <c r="S153" s="109"/>
      <c r="T153" s="109"/>
      <c r="U153" s="109"/>
      <c r="V153" s="113"/>
    </row>
    <row r="154" spans="1:22" ht="15" customHeight="1">
      <c r="A154" s="110"/>
      <c r="B154" s="108"/>
      <c r="C154" s="108"/>
      <c r="D154" s="109"/>
      <c r="E154" s="108"/>
      <c r="F154" s="109"/>
      <c r="G154" s="109"/>
      <c r="H154" s="109"/>
      <c r="I154" s="109"/>
      <c r="J154" s="109"/>
      <c r="K154" s="109"/>
      <c r="L154" s="109"/>
      <c r="M154" s="111"/>
      <c r="N154" s="109"/>
      <c r="O154" s="111"/>
      <c r="P154" s="112"/>
      <c r="Q154" s="111"/>
      <c r="R154" s="109"/>
      <c r="S154" s="109"/>
      <c r="T154" s="109"/>
      <c r="U154" s="109"/>
      <c r="V154" s="113"/>
    </row>
    <row r="155" spans="1:22" ht="15" customHeight="1">
      <c r="A155" s="110"/>
      <c r="B155" s="108"/>
      <c r="C155" s="108"/>
      <c r="D155" s="109"/>
      <c r="E155" s="108"/>
      <c r="F155" s="109"/>
      <c r="G155" s="109"/>
      <c r="H155" s="109"/>
      <c r="I155" s="109"/>
      <c r="J155" s="109"/>
      <c r="K155" s="109"/>
      <c r="L155" s="109"/>
      <c r="M155" s="111"/>
      <c r="N155" s="109"/>
      <c r="O155" s="111"/>
      <c r="P155" s="112"/>
      <c r="Q155" s="111"/>
      <c r="R155" s="109"/>
      <c r="S155" s="109"/>
      <c r="T155" s="109"/>
      <c r="U155" s="109"/>
      <c r="V155" s="113"/>
    </row>
    <row r="156" spans="1:22" ht="15" customHeight="1">
      <c r="A156" s="110"/>
      <c r="B156" s="108"/>
      <c r="C156" s="108"/>
      <c r="D156" s="109"/>
      <c r="E156" s="108"/>
      <c r="F156" s="109"/>
      <c r="G156" s="109"/>
      <c r="H156" s="109"/>
      <c r="I156" s="109"/>
      <c r="J156" s="109"/>
      <c r="K156" s="109"/>
      <c r="L156" s="109"/>
      <c r="M156" s="111"/>
      <c r="N156" s="109"/>
      <c r="O156" s="111"/>
      <c r="P156" s="112"/>
      <c r="Q156" s="111"/>
      <c r="R156" s="109"/>
      <c r="S156" s="109"/>
      <c r="T156" s="109"/>
      <c r="U156" s="109"/>
      <c r="V156" s="113"/>
    </row>
    <row r="157" spans="1:22" ht="15" customHeight="1">
      <c r="A157" s="110"/>
      <c r="B157" s="108"/>
      <c r="C157" s="108"/>
      <c r="D157" s="109"/>
      <c r="E157" s="108"/>
      <c r="F157" s="109"/>
      <c r="G157" s="109"/>
      <c r="H157" s="109"/>
      <c r="I157" s="109"/>
      <c r="J157" s="109"/>
      <c r="K157" s="109"/>
      <c r="L157" s="109"/>
      <c r="M157" s="111"/>
      <c r="N157" s="109"/>
      <c r="O157" s="111"/>
      <c r="P157" s="112"/>
      <c r="Q157" s="111"/>
      <c r="R157" s="109"/>
      <c r="S157" s="109"/>
      <c r="T157" s="109"/>
      <c r="U157" s="109"/>
      <c r="V157" s="113"/>
    </row>
    <row r="158" spans="1:22" ht="15" customHeight="1">
      <c r="A158" s="110"/>
      <c r="B158" s="108"/>
      <c r="C158" s="108"/>
      <c r="D158" s="109"/>
      <c r="E158" s="108"/>
      <c r="F158" s="109"/>
      <c r="G158" s="109"/>
      <c r="H158" s="109"/>
      <c r="I158" s="109"/>
      <c r="J158" s="109"/>
      <c r="K158" s="109"/>
      <c r="L158" s="109"/>
      <c r="M158" s="111"/>
      <c r="N158" s="109"/>
      <c r="O158" s="111"/>
      <c r="P158" s="112"/>
      <c r="Q158" s="111"/>
      <c r="R158" s="109"/>
      <c r="S158" s="109"/>
      <c r="T158" s="109"/>
      <c r="U158" s="109"/>
      <c r="V158" s="113"/>
    </row>
    <row r="159" spans="1:22" ht="15" customHeight="1">
      <c r="A159" s="110"/>
      <c r="B159" s="108"/>
      <c r="C159" s="108"/>
      <c r="D159" s="109"/>
      <c r="E159" s="108"/>
      <c r="F159" s="109"/>
      <c r="G159" s="109"/>
      <c r="H159" s="109"/>
      <c r="I159" s="109"/>
      <c r="J159" s="109"/>
      <c r="K159" s="109"/>
      <c r="L159" s="109"/>
      <c r="M159" s="111"/>
      <c r="N159" s="109"/>
      <c r="O159" s="111"/>
      <c r="P159" s="112"/>
      <c r="Q159" s="111"/>
      <c r="R159" s="109"/>
      <c r="S159" s="109"/>
      <c r="T159" s="109"/>
      <c r="U159" s="109"/>
      <c r="V159" s="113"/>
    </row>
    <row r="160" spans="1:22" ht="15" customHeight="1">
      <c r="A160" s="110"/>
      <c r="B160" s="108"/>
      <c r="C160" s="108"/>
      <c r="D160" s="109"/>
      <c r="E160" s="108"/>
      <c r="F160" s="109"/>
      <c r="G160" s="109"/>
      <c r="H160" s="109"/>
      <c r="I160" s="109"/>
      <c r="J160" s="109"/>
      <c r="K160" s="109"/>
      <c r="L160" s="109"/>
      <c r="M160" s="111"/>
      <c r="N160" s="109"/>
      <c r="O160" s="111"/>
      <c r="P160" s="112"/>
      <c r="Q160" s="111"/>
      <c r="R160" s="109"/>
      <c r="S160" s="109"/>
      <c r="T160" s="109"/>
      <c r="U160" s="109"/>
      <c r="V160" s="113"/>
    </row>
    <row r="161" spans="1:22" ht="15" customHeight="1">
      <c r="A161" s="110"/>
      <c r="B161" s="108"/>
      <c r="C161" s="108"/>
      <c r="D161" s="109"/>
      <c r="E161" s="108"/>
      <c r="F161" s="109"/>
      <c r="G161" s="109"/>
      <c r="H161" s="109"/>
      <c r="I161" s="109"/>
      <c r="J161" s="109"/>
      <c r="K161" s="109"/>
      <c r="L161" s="109"/>
      <c r="M161" s="111"/>
      <c r="N161" s="109"/>
      <c r="O161" s="111"/>
      <c r="P161" s="112"/>
      <c r="Q161" s="111"/>
      <c r="R161" s="109"/>
      <c r="S161" s="109"/>
      <c r="T161" s="109"/>
      <c r="U161" s="109"/>
      <c r="V161" s="113"/>
    </row>
    <row r="162" spans="1:22" ht="15" customHeight="1">
      <c r="A162" s="110"/>
      <c r="B162" s="108"/>
      <c r="C162" s="108"/>
      <c r="D162" s="109"/>
      <c r="E162" s="108"/>
      <c r="F162" s="109"/>
      <c r="G162" s="109"/>
      <c r="H162" s="109"/>
      <c r="I162" s="109"/>
      <c r="J162" s="109"/>
      <c r="K162" s="109"/>
      <c r="L162" s="109"/>
      <c r="M162" s="111"/>
      <c r="N162" s="109"/>
      <c r="O162" s="111"/>
      <c r="P162" s="112"/>
      <c r="Q162" s="111"/>
      <c r="R162" s="109"/>
      <c r="S162" s="109"/>
      <c r="T162" s="109"/>
      <c r="U162" s="109"/>
      <c r="V162" s="113"/>
    </row>
    <row r="163" spans="1:22" ht="15" customHeight="1">
      <c r="A163" s="110"/>
      <c r="B163" s="108"/>
      <c r="C163" s="108"/>
      <c r="D163" s="109"/>
      <c r="E163" s="108"/>
      <c r="F163" s="109"/>
      <c r="G163" s="109"/>
      <c r="H163" s="109"/>
      <c r="I163" s="109"/>
      <c r="J163" s="109"/>
      <c r="K163" s="109"/>
      <c r="L163" s="109"/>
      <c r="M163" s="111"/>
      <c r="N163" s="109"/>
      <c r="O163" s="111"/>
      <c r="P163" s="112"/>
      <c r="Q163" s="111"/>
      <c r="R163" s="109"/>
      <c r="S163" s="109"/>
      <c r="T163" s="109"/>
      <c r="U163" s="109"/>
      <c r="V163" s="113"/>
    </row>
    <row r="164" spans="1:22" ht="15" customHeight="1">
      <c r="A164" s="110"/>
      <c r="B164" s="108"/>
      <c r="C164" s="108"/>
      <c r="D164" s="109"/>
      <c r="E164" s="108"/>
      <c r="F164" s="109"/>
      <c r="G164" s="109"/>
      <c r="H164" s="109"/>
      <c r="I164" s="109"/>
      <c r="J164" s="109"/>
      <c r="K164" s="109"/>
      <c r="L164" s="109"/>
      <c r="M164" s="111"/>
      <c r="N164" s="109"/>
      <c r="O164" s="111"/>
      <c r="P164" s="112"/>
      <c r="Q164" s="111"/>
      <c r="R164" s="109"/>
      <c r="S164" s="109"/>
      <c r="T164" s="109"/>
      <c r="U164" s="109"/>
      <c r="V164" s="113"/>
    </row>
    <row r="165" spans="1:22" ht="15" customHeight="1">
      <c r="A165" s="110"/>
      <c r="B165" s="108"/>
      <c r="C165" s="108"/>
      <c r="D165" s="109"/>
      <c r="E165" s="108"/>
      <c r="F165" s="109"/>
      <c r="G165" s="109"/>
      <c r="H165" s="109"/>
      <c r="I165" s="109"/>
      <c r="J165" s="109"/>
      <c r="K165" s="109"/>
      <c r="L165" s="109"/>
      <c r="M165" s="111"/>
      <c r="N165" s="109"/>
      <c r="O165" s="111"/>
      <c r="P165" s="112"/>
      <c r="Q165" s="111"/>
      <c r="R165" s="109"/>
      <c r="S165" s="109"/>
      <c r="T165" s="109"/>
      <c r="U165" s="109"/>
      <c r="V165" s="113"/>
    </row>
    <row r="166" spans="1:22" ht="15" customHeight="1">
      <c r="A166" s="110"/>
      <c r="B166" s="108"/>
      <c r="C166" s="108"/>
      <c r="D166" s="109"/>
      <c r="E166" s="108"/>
      <c r="F166" s="109"/>
      <c r="G166" s="109"/>
      <c r="H166" s="109"/>
      <c r="I166" s="109"/>
      <c r="J166" s="109"/>
      <c r="K166" s="109"/>
      <c r="L166" s="109"/>
      <c r="M166" s="111"/>
      <c r="N166" s="109"/>
      <c r="O166" s="111"/>
      <c r="P166" s="112"/>
      <c r="Q166" s="111"/>
      <c r="R166" s="109"/>
      <c r="S166" s="109"/>
      <c r="T166" s="109"/>
      <c r="U166" s="109"/>
      <c r="V166" s="113"/>
    </row>
    <row r="167" spans="1:22" ht="15" customHeight="1">
      <c r="A167" s="110"/>
      <c r="B167" s="108"/>
      <c r="C167" s="108"/>
      <c r="D167" s="109"/>
      <c r="E167" s="108"/>
      <c r="F167" s="109"/>
      <c r="G167" s="109"/>
      <c r="H167" s="109"/>
      <c r="I167" s="109"/>
      <c r="J167" s="109"/>
      <c r="K167" s="109"/>
      <c r="L167" s="109"/>
      <c r="M167" s="111"/>
      <c r="N167" s="109"/>
      <c r="O167" s="111"/>
      <c r="P167" s="112"/>
      <c r="Q167" s="111"/>
      <c r="R167" s="109"/>
      <c r="S167" s="109"/>
      <c r="T167" s="109"/>
      <c r="U167" s="109"/>
      <c r="V167" s="113"/>
    </row>
    <row r="168" spans="1:22" ht="15" customHeight="1">
      <c r="A168" s="110"/>
      <c r="B168" s="108"/>
      <c r="C168" s="108"/>
      <c r="D168" s="109"/>
      <c r="E168" s="108"/>
      <c r="F168" s="109"/>
      <c r="G168" s="109"/>
      <c r="H168" s="109"/>
      <c r="I168" s="109"/>
      <c r="J168" s="109"/>
      <c r="K168" s="109"/>
      <c r="L168" s="109"/>
      <c r="M168" s="111"/>
      <c r="N168" s="109"/>
      <c r="O168" s="111"/>
      <c r="P168" s="112"/>
      <c r="Q168" s="111"/>
      <c r="R168" s="109"/>
      <c r="S168" s="109"/>
      <c r="T168" s="109"/>
      <c r="U168" s="109"/>
      <c r="V168" s="113"/>
    </row>
    <row r="169" spans="1:22" ht="15" customHeight="1">
      <c r="A169" s="110"/>
      <c r="B169" s="108"/>
      <c r="C169" s="108"/>
      <c r="D169" s="109"/>
      <c r="E169" s="108"/>
      <c r="F169" s="109"/>
      <c r="G169" s="109"/>
      <c r="H169" s="109"/>
      <c r="I169" s="109"/>
      <c r="J169" s="109"/>
      <c r="K169" s="109"/>
      <c r="L169" s="109"/>
      <c r="M169" s="111"/>
      <c r="N169" s="109"/>
      <c r="O169" s="111"/>
      <c r="P169" s="112"/>
      <c r="Q169" s="111"/>
      <c r="R169" s="109"/>
      <c r="S169" s="109"/>
      <c r="T169" s="109"/>
      <c r="U169" s="109"/>
      <c r="V169" s="113"/>
    </row>
    <row r="170" spans="1:22" ht="15" customHeight="1">
      <c r="A170" s="110"/>
      <c r="B170" s="108"/>
      <c r="C170" s="108"/>
      <c r="D170" s="109"/>
      <c r="E170" s="108"/>
      <c r="F170" s="109"/>
      <c r="G170" s="109"/>
      <c r="H170" s="109"/>
      <c r="I170" s="109"/>
      <c r="J170" s="109"/>
      <c r="K170" s="109"/>
      <c r="L170" s="109"/>
      <c r="M170" s="111"/>
      <c r="N170" s="109"/>
      <c r="O170" s="111"/>
      <c r="P170" s="112"/>
      <c r="Q170" s="111"/>
      <c r="R170" s="109"/>
      <c r="S170" s="109"/>
      <c r="T170" s="109"/>
      <c r="U170" s="109"/>
      <c r="V170" s="113"/>
    </row>
    <row r="171" spans="1:22" ht="15" customHeight="1">
      <c r="A171" s="110"/>
      <c r="B171" s="108"/>
      <c r="C171" s="108"/>
      <c r="D171" s="109"/>
      <c r="E171" s="108"/>
      <c r="F171" s="109"/>
      <c r="G171" s="109"/>
      <c r="H171" s="109"/>
      <c r="I171" s="109"/>
      <c r="J171" s="109"/>
      <c r="K171" s="109"/>
      <c r="L171" s="109"/>
      <c r="M171" s="111"/>
      <c r="N171" s="109"/>
      <c r="O171" s="111"/>
      <c r="P171" s="112"/>
      <c r="Q171" s="111"/>
      <c r="R171" s="109"/>
      <c r="S171" s="109"/>
      <c r="T171" s="109"/>
      <c r="U171" s="109"/>
      <c r="V171" s="113"/>
    </row>
    <row r="172" spans="1:22" ht="15" customHeight="1">
      <c r="A172" s="110"/>
      <c r="B172" s="108"/>
      <c r="C172" s="108"/>
      <c r="D172" s="109"/>
      <c r="E172" s="108"/>
      <c r="F172" s="109"/>
      <c r="G172" s="109"/>
      <c r="H172" s="109"/>
      <c r="I172" s="109"/>
      <c r="J172" s="109"/>
      <c r="K172" s="109"/>
      <c r="L172" s="109"/>
      <c r="M172" s="111"/>
      <c r="N172" s="109"/>
      <c r="O172" s="111"/>
      <c r="P172" s="112"/>
      <c r="Q172" s="111"/>
      <c r="R172" s="109"/>
      <c r="S172" s="109"/>
      <c r="T172" s="109"/>
      <c r="U172" s="109"/>
      <c r="V172" s="113"/>
    </row>
    <row r="173" spans="1:22" ht="15" customHeight="1">
      <c r="A173" s="110"/>
      <c r="B173" s="108"/>
      <c r="C173" s="108"/>
      <c r="D173" s="109"/>
      <c r="E173" s="108"/>
      <c r="F173" s="109"/>
      <c r="G173" s="109"/>
      <c r="H173" s="109"/>
      <c r="I173" s="109"/>
      <c r="J173" s="109"/>
      <c r="K173" s="109"/>
      <c r="L173" s="109"/>
      <c r="M173" s="111"/>
      <c r="N173" s="109"/>
      <c r="O173" s="111"/>
      <c r="P173" s="112"/>
      <c r="Q173" s="111"/>
      <c r="R173" s="109"/>
      <c r="S173" s="109"/>
      <c r="T173" s="109"/>
      <c r="U173" s="109"/>
      <c r="V173" s="113"/>
    </row>
    <row r="174" spans="1:22" ht="15" customHeight="1">
      <c r="A174" s="110"/>
      <c r="B174" s="108"/>
      <c r="C174" s="108"/>
      <c r="D174" s="109"/>
      <c r="E174" s="108"/>
      <c r="F174" s="109"/>
      <c r="G174" s="109"/>
      <c r="H174" s="109"/>
      <c r="I174" s="109"/>
      <c r="J174" s="109"/>
      <c r="K174" s="109"/>
      <c r="L174" s="109"/>
      <c r="M174" s="111"/>
      <c r="N174" s="109"/>
      <c r="O174" s="111"/>
      <c r="P174" s="112"/>
      <c r="Q174" s="111"/>
      <c r="R174" s="109"/>
      <c r="S174" s="109"/>
      <c r="T174" s="109"/>
      <c r="U174" s="109"/>
      <c r="V174" s="113"/>
    </row>
    <row r="175" spans="1:22" ht="15" customHeight="1">
      <c r="A175" s="110"/>
      <c r="B175" s="108"/>
      <c r="C175" s="108"/>
      <c r="D175" s="109"/>
      <c r="E175" s="108"/>
      <c r="F175" s="109"/>
      <c r="G175" s="109"/>
      <c r="H175" s="109"/>
      <c r="I175" s="109"/>
      <c r="J175" s="109"/>
      <c r="K175" s="109"/>
      <c r="L175" s="109"/>
      <c r="M175" s="111"/>
      <c r="N175" s="109"/>
      <c r="O175" s="111"/>
      <c r="P175" s="112"/>
      <c r="Q175" s="111"/>
      <c r="R175" s="109"/>
      <c r="S175" s="109"/>
      <c r="T175" s="109"/>
      <c r="U175" s="109"/>
      <c r="V175" s="113"/>
    </row>
    <row r="176" spans="1:22" ht="15" customHeight="1">
      <c r="A176" s="110"/>
      <c r="B176" s="108"/>
      <c r="C176" s="108"/>
      <c r="D176" s="109"/>
      <c r="E176" s="108"/>
      <c r="F176" s="109"/>
      <c r="G176" s="109"/>
      <c r="H176" s="109"/>
      <c r="I176" s="109"/>
      <c r="J176" s="109"/>
      <c r="K176" s="109"/>
      <c r="L176" s="109"/>
      <c r="M176" s="111"/>
      <c r="N176" s="109"/>
      <c r="O176" s="111"/>
      <c r="P176" s="112"/>
      <c r="Q176" s="111"/>
      <c r="R176" s="109"/>
      <c r="S176" s="109"/>
      <c r="T176" s="109"/>
      <c r="U176" s="109"/>
      <c r="V176" s="113"/>
    </row>
    <row r="177" spans="1:22" ht="15" customHeight="1">
      <c r="A177" s="110"/>
      <c r="B177" s="108"/>
      <c r="C177" s="108"/>
      <c r="D177" s="109"/>
      <c r="E177" s="108"/>
      <c r="F177" s="109"/>
      <c r="G177" s="109"/>
      <c r="H177" s="109"/>
      <c r="I177" s="109"/>
      <c r="J177" s="109"/>
      <c r="K177" s="109"/>
      <c r="L177" s="109"/>
      <c r="M177" s="111"/>
      <c r="N177" s="109"/>
      <c r="O177" s="111"/>
      <c r="P177" s="112"/>
      <c r="Q177" s="111"/>
      <c r="R177" s="109"/>
      <c r="S177" s="109"/>
      <c r="T177" s="109"/>
      <c r="U177" s="109"/>
      <c r="V177" s="113"/>
    </row>
    <row r="178" spans="1:22" ht="15" customHeight="1">
      <c r="A178" s="110"/>
      <c r="B178" s="108"/>
      <c r="C178" s="108"/>
      <c r="D178" s="109"/>
      <c r="E178" s="108"/>
      <c r="F178" s="109"/>
      <c r="G178" s="109"/>
      <c r="H178" s="109"/>
      <c r="I178" s="109"/>
      <c r="J178" s="109"/>
      <c r="K178" s="109"/>
      <c r="L178" s="109"/>
      <c r="M178" s="111"/>
      <c r="N178" s="109"/>
      <c r="O178" s="111"/>
      <c r="P178" s="112"/>
      <c r="Q178" s="111"/>
      <c r="R178" s="109"/>
      <c r="S178" s="109"/>
      <c r="T178" s="109"/>
      <c r="U178" s="109"/>
      <c r="V178" s="113"/>
    </row>
    <row r="179" spans="1:22" ht="15" customHeight="1">
      <c r="A179" s="110"/>
      <c r="B179" s="108"/>
      <c r="C179" s="108"/>
      <c r="D179" s="109"/>
      <c r="E179" s="108"/>
      <c r="F179" s="109"/>
      <c r="G179" s="109"/>
      <c r="H179" s="109"/>
      <c r="I179" s="109"/>
      <c r="J179" s="109"/>
      <c r="K179" s="109"/>
      <c r="L179" s="109"/>
      <c r="M179" s="111"/>
      <c r="N179" s="109"/>
      <c r="O179" s="111"/>
      <c r="P179" s="112"/>
      <c r="Q179" s="111"/>
      <c r="R179" s="109"/>
      <c r="S179" s="109"/>
      <c r="T179" s="109"/>
      <c r="U179" s="109"/>
      <c r="V179" s="113"/>
    </row>
    <row r="180" spans="1:22" ht="15" customHeight="1">
      <c r="A180" s="110"/>
      <c r="B180" s="108"/>
      <c r="C180" s="108"/>
      <c r="D180" s="109"/>
      <c r="E180" s="108"/>
      <c r="F180" s="109"/>
      <c r="G180" s="109"/>
      <c r="H180" s="109"/>
      <c r="I180" s="109"/>
      <c r="J180" s="109"/>
      <c r="K180" s="109"/>
      <c r="L180" s="109"/>
      <c r="M180" s="111"/>
      <c r="N180" s="109"/>
      <c r="O180" s="111"/>
      <c r="P180" s="112"/>
      <c r="Q180" s="111"/>
      <c r="R180" s="109"/>
      <c r="S180" s="109"/>
      <c r="T180" s="109"/>
      <c r="U180" s="109"/>
      <c r="V180" s="113"/>
    </row>
    <row r="181" spans="1:22" ht="15" customHeight="1">
      <c r="A181" s="110"/>
      <c r="B181" s="108"/>
      <c r="C181" s="108"/>
      <c r="D181" s="109"/>
      <c r="E181" s="108"/>
      <c r="F181" s="109"/>
      <c r="G181" s="109"/>
      <c r="H181" s="109"/>
      <c r="I181" s="109"/>
      <c r="J181" s="109"/>
      <c r="K181" s="109"/>
      <c r="L181" s="109"/>
      <c r="M181" s="111"/>
      <c r="N181" s="109"/>
      <c r="O181" s="111"/>
      <c r="P181" s="112"/>
      <c r="Q181" s="111"/>
      <c r="R181" s="109"/>
      <c r="S181" s="109"/>
      <c r="T181" s="109"/>
      <c r="U181" s="109"/>
      <c r="V181" s="113"/>
    </row>
    <row r="182" spans="1:22" ht="15" customHeight="1">
      <c r="A182" s="110"/>
      <c r="B182" s="108"/>
      <c r="C182" s="108"/>
      <c r="D182" s="109"/>
      <c r="E182" s="108"/>
      <c r="F182" s="109"/>
      <c r="G182" s="109"/>
      <c r="H182" s="109"/>
      <c r="I182" s="109"/>
      <c r="J182" s="109"/>
      <c r="K182" s="109"/>
      <c r="L182" s="109"/>
      <c r="M182" s="111"/>
      <c r="N182" s="109"/>
      <c r="O182" s="111"/>
      <c r="P182" s="112"/>
      <c r="Q182" s="111"/>
      <c r="R182" s="109"/>
      <c r="S182" s="109"/>
      <c r="T182" s="109"/>
      <c r="U182" s="109"/>
      <c r="V182" s="113"/>
    </row>
    <row r="183" spans="1:22" ht="15" customHeight="1">
      <c r="A183" s="110"/>
      <c r="B183" s="108"/>
      <c r="C183" s="108"/>
      <c r="D183" s="109"/>
      <c r="E183" s="108"/>
      <c r="F183" s="109"/>
      <c r="G183" s="109"/>
      <c r="H183" s="109"/>
      <c r="I183" s="109"/>
      <c r="J183" s="109"/>
      <c r="K183" s="109"/>
      <c r="L183" s="109"/>
      <c r="M183" s="111"/>
      <c r="N183" s="109"/>
      <c r="O183" s="111"/>
      <c r="P183" s="112"/>
      <c r="Q183" s="111"/>
      <c r="R183" s="109"/>
      <c r="S183" s="109"/>
      <c r="T183" s="109"/>
      <c r="U183" s="109"/>
      <c r="V183" s="113"/>
    </row>
    <row r="184" spans="1:22" ht="15" customHeight="1">
      <c r="A184" s="110"/>
      <c r="B184" s="108"/>
      <c r="C184" s="108"/>
      <c r="D184" s="109"/>
      <c r="E184" s="108"/>
      <c r="F184" s="109"/>
      <c r="G184" s="109"/>
      <c r="H184" s="109"/>
      <c r="I184" s="109"/>
      <c r="J184" s="109"/>
      <c r="K184" s="109"/>
      <c r="L184" s="109"/>
      <c r="M184" s="111"/>
      <c r="N184" s="109"/>
      <c r="O184" s="111"/>
      <c r="P184" s="112"/>
      <c r="Q184" s="111"/>
      <c r="R184" s="109"/>
      <c r="S184" s="109"/>
      <c r="T184" s="109"/>
      <c r="U184" s="109"/>
      <c r="V184" s="113"/>
    </row>
    <row r="185" spans="1:22" ht="15" customHeight="1">
      <c r="A185" s="110"/>
      <c r="B185" s="108"/>
      <c r="C185" s="108"/>
      <c r="D185" s="109"/>
      <c r="E185" s="108"/>
      <c r="F185" s="109"/>
      <c r="G185" s="109"/>
      <c r="H185" s="109"/>
      <c r="I185" s="109"/>
      <c r="J185" s="109"/>
      <c r="K185" s="109"/>
      <c r="L185" s="109"/>
      <c r="M185" s="111"/>
      <c r="N185" s="109"/>
      <c r="O185" s="111"/>
      <c r="P185" s="112"/>
      <c r="Q185" s="111"/>
      <c r="R185" s="109"/>
      <c r="S185" s="109"/>
      <c r="T185" s="109"/>
      <c r="U185" s="109"/>
      <c r="V185" s="113"/>
    </row>
    <row r="186" spans="1:22" ht="15" customHeight="1">
      <c r="A186" s="110"/>
      <c r="B186" s="108"/>
      <c r="C186" s="108"/>
      <c r="D186" s="109"/>
      <c r="E186" s="108"/>
      <c r="F186" s="109"/>
      <c r="G186" s="109"/>
      <c r="H186" s="109"/>
      <c r="I186" s="109"/>
      <c r="J186" s="109"/>
      <c r="K186" s="109"/>
      <c r="L186" s="109"/>
      <c r="M186" s="111"/>
      <c r="N186" s="109"/>
      <c r="O186" s="111"/>
      <c r="P186" s="112"/>
      <c r="Q186" s="111"/>
      <c r="R186" s="109"/>
      <c r="S186" s="109"/>
      <c r="T186" s="109"/>
      <c r="U186" s="109"/>
      <c r="V186" s="113"/>
    </row>
    <row r="187" spans="1:22" ht="15" customHeight="1">
      <c r="A187" s="110"/>
      <c r="B187" s="108"/>
      <c r="C187" s="108"/>
      <c r="D187" s="109"/>
      <c r="E187" s="108"/>
      <c r="F187" s="109"/>
      <c r="G187" s="109"/>
      <c r="H187" s="109"/>
      <c r="I187" s="109"/>
      <c r="J187" s="109"/>
      <c r="K187" s="109"/>
      <c r="L187" s="109"/>
      <c r="M187" s="111"/>
      <c r="N187" s="109"/>
      <c r="O187" s="111"/>
      <c r="P187" s="112"/>
      <c r="Q187" s="111"/>
      <c r="R187" s="109"/>
      <c r="S187" s="109"/>
      <c r="T187" s="109"/>
      <c r="U187" s="109"/>
      <c r="V187" s="113"/>
    </row>
    <row r="188" spans="1:22" ht="15" customHeight="1">
      <c r="A188" s="110"/>
      <c r="B188" s="108"/>
      <c r="C188" s="108"/>
      <c r="D188" s="109"/>
      <c r="E188" s="108"/>
      <c r="F188" s="109"/>
      <c r="G188" s="109"/>
      <c r="H188" s="109"/>
      <c r="I188" s="109"/>
      <c r="J188" s="109"/>
      <c r="K188" s="109"/>
      <c r="L188" s="109"/>
      <c r="M188" s="111"/>
      <c r="N188" s="109"/>
      <c r="O188" s="111"/>
      <c r="P188" s="112"/>
      <c r="Q188" s="111"/>
      <c r="R188" s="109"/>
      <c r="S188" s="109"/>
      <c r="T188" s="109"/>
      <c r="U188" s="109"/>
      <c r="V188" s="113"/>
    </row>
    <row r="189" spans="1:22" ht="15" customHeight="1">
      <c r="A189" s="110"/>
      <c r="B189" s="108"/>
      <c r="C189" s="108"/>
      <c r="D189" s="109"/>
      <c r="E189" s="108"/>
      <c r="F189" s="109"/>
      <c r="G189" s="109"/>
      <c r="H189" s="109"/>
      <c r="I189" s="109"/>
      <c r="J189" s="109"/>
      <c r="K189" s="109"/>
      <c r="L189" s="109"/>
      <c r="M189" s="111"/>
      <c r="N189" s="109"/>
      <c r="O189" s="111"/>
      <c r="P189" s="112"/>
      <c r="Q189" s="111"/>
      <c r="R189" s="109"/>
      <c r="S189" s="109"/>
      <c r="T189" s="109"/>
      <c r="U189" s="109"/>
      <c r="V189" s="113"/>
    </row>
    <row r="190" spans="1:22" ht="15" customHeight="1">
      <c r="A190" s="110"/>
      <c r="B190" s="108"/>
      <c r="C190" s="108"/>
      <c r="D190" s="109"/>
      <c r="E190" s="108"/>
      <c r="F190" s="109"/>
      <c r="G190" s="109"/>
      <c r="H190" s="109"/>
      <c r="I190" s="109"/>
      <c r="J190" s="109"/>
      <c r="K190" s="109"/>
      <c r="L190" s="109"/>
      <c r="M190" s="111"/>
      <c r="N190" s="109"/>
      <c r="O190" s="111"/>
      <c r="P190" s="112"/>
      <c r="Q190" s="111"/>
      <c r="R190" s="109"/>
      <c r="S190" s="109"/>
      <c r="T190" s="109"/>
      <c r="U190" s="109"/>
      <c r="V190" s="113"/>
    </row>
    <row r="191" spans="1:22" ht="15" customHeight="1">
      <c r="A191" s="110"/>
      <c r="B191" s="108"/>
      <c r="C191" s="108"/>
      <c r="D191" s="109"/>
      <c r="E191" s="108"/>
      <c r="F191" s="109"/>
      <c r="G191" s="109"/>
      <c r="H191" s="109"/>
      <c r="I191" s="109"/>
      <c r="J191" s="109"/>
      <c r="K191" s="109"/>
      <c r="L191" s="109"/>
      <c r="M191" s="111"/>
      <c r="N191" s="109"/>
      <c r="O191" s="111"/>
      <c r="P191" s="112"/>
      <c r="Q191" s="111"/>
      <c r="R191" s="109"/>
      <c r="S191" s="109"/>
      <c r="T191" s="109"/>
      <c r="U191" s="109"/>
      <c r="V191" s="113"/>
    </row>
    <row r="192" spans="1:22" ht="15" customHeight="1">
      <c r="A192" s="110"/>
      <c r="B192" s="108"/>
      <c r="C192" s="108"/>
      <c r="D192" s="109"/>
      <c r="E192" s="108"/>
      <c r="F192" s="109"/>
      <c r="G192" s="109"/>
      <c r="H192" s="109"/>
      <c r="I192" s="109"/>
      <c r="J192" s="109"/>
      <c r="K192" s="109"/>
      <c r="L192" s="109"/>
      <c r="M192" s="111"/>
      <c r="N192" s="109"/>
      <c r="O192" s="111"/>
      <c r="P192" s="112"/>
      <c r="Q192" s="111"/>
      <c r="R192" s="109"/>
      <c r="S192" s="109"/>
      <c r="T192" s="109"/>
      <c r="U192" s="109"/>
      <c r="V192" s="113"/>
    </row>
    <row r="193" spans="1:22" ht="15" customHeight="1">
      <c r="A193" s="110"/>
      <c r="B193" s="108"/>
      <c r="C193" s="108"/>
      <c r="D193" s="109"/>
      <c r="E193" s="108"/>
      <c r="F193" s="109"/>
      <c r="G193" s="109"/>
      <c r="H193" s="109"/>
      <c r="I193" s="109"/>
      <c r="J193" s="109"/>
      <c r="K193" s="109"/>
      <c r="L193" s="109"/>
      <c r="M193" s="111"/>
      <c r="N193" s="109"/>
      <c r="O193" s="111"/>
      <c r="P193" s="112"/>
      <c r="Q193" s="111"/>
      <c r="R193" s="109"/>
      <c r="S193" s="109"/>
      <c r="T193" s="109"/>
      <c r="U193" s="109"/>
      <c r="V193" s="113"/>
    </row>
    <row r="194" spans="1:22" ht="15" customHeight="1">
      <c r="A194" s="110"/>
      <c r="B194" s="108"/>
      <c r="C194" s="108"/>
      <c r="D194" s="109"/>
      <c r="E194" s="108"/>
      <c r="F194" s="109"/>
      <c r="G194" s="109"/>
      <c r="H194" s="109"/>
      <c r="I194" s="109"/>
      <c r="J194" s="109"/>
      <c r="K194" s="109"/>
      <c r="L194" s="109"/>
      <c r="M194" s="111"/>
      <c r="N194" s="109"/>
      <c r="O194" s="111"/>
      <c r="P194" s="112"/>
      <c r="Q194" s="111"/>
      <c r="R194" s="109"/>
      <c r="S194" s="109"/>
      <c r="T194" s="109"/>
      <c r="U194" s="109"/>
      <c r="V194" s="113"/>
    </row>
    <row r="195" spans="1:22" ht="15" customHeight="1">
      <c r="A195" s="110"/>
      <c r="B195" s="108"/>
      <c r="C195" s="108"/>
      <c r="D195" s="109"/>
      <c r="E195" s="108"/>
      <c r="F195" s="109"/>
      <c r="G195" s="109"/>
      <c r="H195" s="109"/>
      <c r="I195" s="109"/>
      <c r="J195" s="109"/>
      <c r="K195" s="109"/>
      <c r="L195" s="109"/>
      <c r="M195" s="111"/>
      <c r="N195" s="109"/>
      <c r="O195" s="111"/>
      <c r="P195" s="112"/>
      <c r="Q195" s="111"/>
      <c r="R195" s="109"/>
      <c r="S195" s="109"/>
      <c r="T195" s="109"/>
      <c r="U195" s="109"/>
      <c r="V195" s="113"/>
    </row>
    <row r="196" spans="1:22" ht="15" customHeight="1">
      <c r="A196" s="110"/>
      <c r="B196" s="108"/>
      <c r="C196" s="108"/>
      <c r="D196" s="109"/>
      <c r="E196" s="108"/>
      <c r="F196" s="109"/>
      <c r="G196" s="109"/>
      <c r="H196" s="109"/>
      <c r="I196" s="109"/>
      <c r="J196" s="109"/>
      <c r="K196" s="109"/>
      <c r="L196" s="109"/>
      <c r="M196" s="111"/>
      <c r="N196" s="109"/>
      <c r="O196" s="111"/>
      <c r="P196" s="112"/>
      <c r="Q196" s="111"/>
      <c r="R196" s="109"/>
      <c r="S196" s="109"/>
      <c r="T196" s="109"/>
      <c r="U196" s="109"/>
      <c r="V196" s="113"/>
    </row>
    <row r="197" spans="1:22" ht="15" customHeight="1">
      <c r="A197" s="110"/>
      <c r="B197" s="108"/>
      <c r="C197" s="108"/>
      <c r="D197" s="109"/>
      <c r="E197" s="108"/>
      <c r="F197" s="109"/>
      <c r="G197" s="109"/>
      <c r="H197" s="109"/>
      <c r="I197" s="109"/>
      <c r="J197" s="109"/>
      <c r="K197" s="109"/>
      <c r="L197" s="109"/>
      <c r="M197" s="111"/>
      <c r="N197" s="109"/>
      <c r="O197" s="111"/>
      <c r="P197" s="112"/>
      <c r="Q197" s="111"/>
      <c r="R197" s="109"/>
      <c r="S197" s="109"/>
      <c r="T197" s="109"/>
      <c r="U197" s="109"/>
      <c r="V197" s="113"/>
    </row>
    <row r="198" spans="1:22" ht="15" customHeight="1">
      <c r="A198" s="110"/>
      <c r="B198" s="108"/>
      <c r="C198" s="108"/>
      <c r="D198" s="109"/>
      <c r="E198" s="108"/>
      <c r="F198" s="109"/>
      <c r="G198" s="109"/>
      <c r="H198" s="109"/>
      <c r="I198" s="109"/>
      <c r="J198" s="109"/>
      <c r="K198" s="109"/>
      <c r="L198" s="109"/>
      <c r="M198" s="111"/>
      <c r="N198" s="109"/>
      <c r="O198" s="111"/>
      <c r="P198" s="112"/>
      <c r="Q198" s="111"/>
      <c r="R198" s="109"/>
      <c r="S198" s="109"/>
      <c r="T198" s="109"/>
      <c r="U198" s="109"/>
      <c r="V198" s="113"/>
    </row>
    <row r="199" spans="1:22" ht="15" customHeight="1">
      <c r="A199" s="110"/>
      <c r="B199" s="108"/>
      <c r="C199" s="108"/>
      <c r="D199" s="109"/>
      <c r="E199" s="108"/>
      <c r="F199" s="109"/>
      <c r="G199" s="109"/>
      <c r="H199" s="109"/>
      <c r="I199" s="109"/>
      <c r="J199" s="109"/>
      <c r="K199" s="109"/>
      <c r="L199" s="109"/>
      <c r="M199" s="111"/>
      <c r="N199" s="109"/>
      <c r="O199" s="111"/>
      <c r="P199" s="112"/>
      <c r="Q199" s="111"/>
      <c r="R199" s="109"/>
      <c r="S199" s="109"/>
      <c r="T199" s="109"/>
      <c r="U199" s="109"/>
      <c r="V199" s="113"/>
    </row>
    <row r="200" spans="1:22" ht="15" customHeight="1">
      <c r="A200" s="110"/>
      <c r="B200" s="108"/>
      <c r="C200" s="108"/>
      <c r="D200" s="109"/>
      <c r="E200" s="108"/>
      <c r="F200" s="109"/>
      <c r="G200" s="109"/>
      <c r="H200" s="109"/>
      <c r="I200" s="109"/>
      <c r="J200" s="109"/>
      <c r="K200" s="109"/>
      <c r="L200" s="109"/>
      <c r="M200" s="111"/>
      <c r="N200" s="109"/>
      <c r="O200" s="111"/>
      <c r="P200" s="112"/>
      <c r="Q200" s="111"/>
      <c r="R200" s="109"/>
      <c r="S200" s="109"/>
      <c r="T200" s="109"/>
      <c r="U200" s="109"/>
      <c r="V200" s="113"/>
    </row>
    <row r="201" spans="1:22" ht="15" customHeight="1">
      <c r="A201" s="110"/>
      <c r="B201" s="108"/>
      <c r="C201" s="108"/>
      <c r="D201" s="109"/>
      <c r="E201" s="108"/>
      <c r="F201" s="109"/>
      <c r="G201" s="109"/>
      <c r="H201" s="109"/>
      <c r="I201" s="109"/>
      <c r="J201" s="109"/>
      <c r="K201" s="109"/>
      <c r="L201" s="109"/>
      <c r="M201" s="111"/>
      <c r="N201" s="109"/>
      <c r="O201" s="111"/>
      <c r="P201" s="112"/>
      <c r="Q201" s="111"/>
      <c r="R201" s="109"/>
      <c r="S201" s="109"/>
      <c r="T201" s="109"/>
      <c r="U201" s="109"/>
      <c r="V201" s="113"/>
    </row>
    <row r="202" spans="1:22" ht="15" customHeight="1">
      <c r="A202" s="110"/>
      <c r="B202" s="108"/>
      <c r="C202" s="108"/>
      <c r="D202" s="109"/>
      <c r="E202" s="108"/>
      <c r="F202" s="109"/>
      <c r="G202" s="109"/>
      <c r="H202" s="109"/>
      <c r="I202" s="109"/>
      <c r="J202" s="109"/>
      <c r="K202" s="109"/>
      <c r="L202" s="109"/>
      <c r="M202" s="111"/>
      <c r="N202" s="109"/>
      <c r="O202" s="111"/>
      <c r="P202" s="112"/>
      <c r="Q202" s="111"/>
      <c r="R202" s="109"/>
      <c r="S202" s="109"/>
      <c r="T202" s="109"/>
      <c r="U202" s="109"/>
      <c r="V202" s="113"/>
    </row>
    <row r="203" spans="1:22" ht="15" customHeight="1">
      <c r="A203" s="110"/>
      <c r="B203" s="108"/>
      <c r="C203" s="108"/>
      <c r="D203" s="109"/>
      <c r="E203" s="108"/>
      <c r="F203" s="109"/>
      <c r="G203" s="109"/>
      <c r="H203" s="109"/>
      <c r="I203" s="109"/>
      <c r="J203" s="109"/>
      <c r="K203" s="109"/>
      <c r="L203" s="109"/>
      <c r="M203" s="111"/>
      <c r="N203" s="109"/>
      <c r="O203" s="111"/>
      <c r="P203" s="112"/>
      <c r="Q203" s="111"/>
      <c r="R203" s="109"/>
      <c r="S203" s="109"/>
      <c r="T203" s="109"/>
      <c r="U203" s="109"/>
      <c r="V203" s="113"/>
    </row>
    <row r="204" spans="1:22" ht="15" customHeight="1">
      <c r="A204" s="110"/>
      <c r="B204" s="108"/>
      <c r="C204" s="108"/>
      <c r="D204" s="109"/>
      <c r="E204" s="108"/>
      <c r="F204" s="109"/>
      <c r="G204" s="109"/>
      <c r="H204" s="109"/>
      <c r="I204" s="109"/>
      <c r="J204" s="109"/>
      <c r="K204" s="109"/>
      <c r="L204" s="109"/>
      <c r="M204" s="111"/>
      <c r="N204" s="109"/>
      <c r="O204" s="111"/>
      <c r="P204" s="112"/>
      <c r="Q204" s="111"/>
      <c r="R204" s="109"/>
      <c r="S204" s="109"/>
      <c r="T204" s="109"/>
      <c r="U204" s="109"/>
      <c r="V204" s="113"/>
    </row>
    <row r="205" spans="1:22" ht="15" customHeight="1">
      <c r="A205" s="110"/>
      <c r="B205" s="108"/>
      <c r="C205" s="108"/>
      <c r="D205" s="109"/>
      <c r="E205" s="108"/>
      <c r="F205" s="109"/>
      <c r="G205" s="109"/>
      <c r="H205" s="109"/>
      <c r="I205" s="109"/>
      <c r="J205" s="109"/>
      <c r="K205" s="109"/>
      <c r="L205" s="109"/>
      <c r="M205" s="111"/>
      <c r="N205" s="109"/>
      <c r="O205" s="111"/>
      <c r="P205" s="112"/>
      <c r="Q205" s="111"/>
      <c r="R205" s="109"/>
      <c r="S205" s="109"/>
      <c r="T205" s="109"/>
      <c r="U205" s="109"/>
      <c r="V205" s="113"/>
    </row>
    <row r="206" spans="1:22" ht="15" customHeight="1">
      <c r="A206" s="110"/>
      <c r="B206" s="108"/>
      <c r="C206" s="108"/>
      <c r="D206" s="109"/>
      <c r="E206" s="108"/>
      <c r="F206" s="109"/>
      <c r="G206" s="109"/>
      <c r="H206" s="109"/>
      <c r="I206" s="109"/>
      <c r="J206" s="109"/>
      <c r="K206" s="109"/>
      <c r="L206" s="109"/>
      <c r="M206" s="111"/>
      <c r="N206" s="109"/>
      <c r="O206" s="111"/>
      <c r="P206" s="112"/>
      <c r="Q206" s="111"/>
      <c r="R206" s="109"/>
      <c r="S206" s="109"/>
      <c r="T206" s="109"/>
      <c r="U206" s="109"/>
      <c r="V206" s="113"/>
    </row>
    <row r="207" spans="1:22" ht="15" customHeight="1">
      <c r="A207" s="110"/>
      <c r="B207" s="108"/>
      <c r="C207" s="108"/>
      <c r="D207" s="109"/>
      <c r="E207" s="108"/>
      <c r="F207" s="109"/>
      <c r="G207" s="109"/>
      <c r="H207" s="109"/>
      <c r="I207" s="109"/>
      <c r="J207" s="109"/>
      <c r="K207" s="109"/>
      <c r="L207" s="109"/>
      <c r="M207" s="111"/>
      <c r="N207" s="109"/>
      <c r="O207" s="111"/>
      <c r="P207" s="112"/>
      <c r="Q207" s="111"/>
      <c r="R207" s="109"/>
      <c r="S207" s="109"/>
      <c r="T207" s="109"/>
      <c r="U207" s="109"/>
      <c r="V207" s="113"/>
    </row>
    <row r="208" spans="1:22" ht="15" customHeight="1">
      <c r="A208" s="110"/>
      <c r="H208" s="109"/>
      <c r="I208" s="109"/>
      <c r="J208" s="109"/>
      <c r="K208" s="109"/>
      <c r="L208" s="109"/>
      <c r="M208" s="111"/>
      <c r="N208" s="109"/>
      <c r="O208" s="111"/>
      <c r="P208" s="112"/>
      <c r="Q208" s="111"/>
      <c r="R208" s="109"/>
      <c r="S208" s="109"/>
      <c r="T208" s="109"/>
      <c r="U208" s="109"/>
      <c r="V208" s="113"/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</sheetData>
  <mergeCells count="53">
    <mergeCell ref="B44:F46"/>
    <mergeCell ref="R9:R11"/>
    <mergeCell ref="U4:V4"/>
    <mergeCell ref="U5:V5"/>
    <mergeCell ref="U6:V6"/>
    <mergeCell ref="S4:T4"/>
    <mergeCell ref="S5:T5"/>
    <mergeCell ref="S6:T6"/>
    <mergeCell ref="O9:O11"/>
    <mergeCell ref="P9:P11"/>
    <mergeCell ref="H47:M47"/>
    <mergeCell ref="N47:V47"/>
    <mergeCell ref="M8:N8"/>
    <mergeCell ref="O8:P8"/>
    <mergeCell ref="V9:V11"/>
    <mergeCell ref="M9:M11"/>
    <mergeCell ref="N9:N11"/>
    <mergeCell ref="S9:S11"/>
    <mergeCell ref="T9:T11"/>
    <mergeCell ref="U9:U11"/>
    <mergeCell ref="Q9:Q11"/>
    <mergeCell ref="Q8:R8"/>
    <mergeCell ref="A9:A11"/>
    <mergeCell ref="B9:B11"/>
    <mergeCell ref="D9:D11"/>
    <mergeCell ref="E9:E11"/>
    <mergeCell ref="F9:F11"/>
    <mergeCell ref="I9:I11"/>
    <mergeCell ref="J9:J11"/>
    <mergeCell ref="C9:C11"/>
    <mergeCell ref="A2:V2"/>
    <mergeCell ref="A3:V3"/>
    <mergeCell ref="H7:J7"/>
    <mergeCell ref="K7:L7"/>
    <mergeCell ref="M7:R7"/>
    <mergeCell ref="S7:V7"/>
    <mergeCell ref="B4:F4"/>
    <mergeCell ref="O4:Q4"/>
    <mergeCell ref="M5:N5"/>
    <mergeCell ref="B5:F5"/>
    <mergeCell ref="M4:N4"/>
    <mergeCell ref="A7:G7"/>
    <mergeCell ref="A13:F13"/>
    <mergeCell ref="A19:F19"/>
    <mergeCell ref="G9:G11"/>
    <mergeCell ref="H9:H11"/>
    <mergeCell ref="K9:K11"/>
    <mergeCell ref="L9:L11"/>
    <mergeCell ref="B6:F6"/>
    <mergeCell ref="A25:F25"/>
    <mergeCell ref="A29:F29"/>
    <mergeCell ref="A23:F23"/>
    <mergeCell ref="A17:F17"/>
  </mergeCells>
  <printOptions/>
  <pageMargins left="0.25" right="0" top="0" bottom="0" header="0" footer="0"/>
  <pageSetup fitToHeight="1" fitToWidth="1" horizontalDpi="300" verticalDpi="300" orientation="landscape" paperSize="5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44"/>
  <sheetViews>
    <sheetView workbookViewId="0" topLeftCell="A6">
      <selection activeCell="D32" sqref="D32"/>
    </sheetView>
  </sheetViews>
  <sheetFormatPr defaultColWidth="9.140625" defaultRowHeight="12.75"/>
  <cols>
    <col min="1" max="1" width="12.57421875" style="1" customWidth="1"/>
    <col min="2" max="2" width="35.7109375" style="1" customWidth="1"/>
    <col min="3" max="3" width="9.28125" style="121" customWidth="1"/>
    <col min="4" max="4" width="10.8515625" style="121" customWidth="1"/>
    <col min="5" max="5" width="9.28125" style="121" customWidth="1"/>
    <col min="6" max="6" width="9.421875" style="124" bestFit="1" customWidth="1"/>
    <col min="7" max="7" width="10.8515625" style="121" bestFit="1" customWidth="1"/>
    <col min="8" max="8" width="7.421875" style="125" customWidth="1"/>
    <col min="9" max="9" width="7.7109375" style="1" bestFit="1" customWidth="1"/>
    <col min="10" max="13" width="5.7109375" style="1" customWidth="1"/>
    <col min="14" max="14" width="7.00390625" style="1" customWidth="1"/>
    <col min="15" max="15" width="8.421875" style="1" bestFit="1" customWidth="1"/>
    <col min="16" max="16" width="10.28125" style="1" bestFit="1" customWidth="1"/>
    <col min="17" max="17" width="10.421875" style="246" bestFit="1" customWidth="1"/>
    <col min="18" max="24" width="7.00390625" style="1" customWidth="1"/>
    <col min="25" max="25" width="7.7109375" style="1" customWidth="1"/>
    <col min="26" max="26" width="12.8515625" style="1" customWidth="1"/>
    <col min="27" max="27" width="11.140625" style="1" customWidth="1"/>
    <col min="28" max="30" width="9.140625" style="1" customWidth="1"/>
    <col min="31" max="31" width="6.421875" style="1" customWidth="1"/>
    <col min="32" max="32" width="5.00390625" style="1" customWidth="1"/>
    <col min="33" max="33" width="7.00390625" style="1" customWidth="1"/>
    <col min="34" max="16384" width="9.140625" style="1" customWidth="1"/>
  </cols>
  <sheetData>
    <row r="1" spans="1:22" ht="19.5" customHeight="1">
      <c r="A1" s="512" t="s">
        <v>9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401"/>
      <c r="S1" s="401"/>
      <c r="T1" s="401"/>
      <c r="U1" s="401"/>
      <c r="V1" s="401"/>
    </row>
    <row r="2" spans="1:25" ht="15">
      <c r="A2" s="511" t="s">
        <v>26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21"/>
      <c r="S2" s="121"/>
      <c r="T2" s="121"/>
      <c r="U2" s="121"/>
      <c r="V2" s="121"/>
      <c r="W2" s="121"/>
      <c r="X2" s="121"/>
      <c r="Y2" s="126"/>
    </row>
    <row r="3" spans="1:25" ht="15">
      <c r="A3" s="513" t="s">
        <v>139</v>
      </c>
      <c r="B3" s="514"/>
      <c r="D3" s="515" t="s">
        <v>159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121"/>
      <c r="P3" s="121"/>
      <c r="Q3" s="154"/>
      <c r="R3" s="121"/>
      <c r="S3" s="121"/>
      <c r="T3" s="121"/>
      <c r="U3" s="121"/>
      <c r="V3" s="121"/>
      <c r="W3" s="121"/>
      <c r="X3" s="121"/>
      <c r="Y3" s="126"/>
    </row>
    <row r="4" spans="1:25" ht="12.75">
      <c r="A4" s="516"/>
      <c r="B4" s="516"/>
      <c r="D4" s="514" t="s">
        <v>27</v>
      </c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120"/>
      <c r="P4" s="120"/>
      <c r="Q4" s="155"/>
      <c r="R4" s="120"/>
      <c r="S4" s="120"/>
      <c r="T4" s="120"/>
      <c r="U4" s="120"/>
      <c r="V4" s="120"/>
      <c r="W4" s="120"/>
      <c r="X4" s="120"/>
      <c r="Y4" s="126"/>
    </row>
    <row r="5" spans="1:25" ht="12.75">
      <c r="A5" s="516"/>
      <c r="B5" s="516"/>
      <c r="D5" s="514" t="s">
        <v>28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121"/>
      <c r="P5" s="121"/>
      <c r="Q5" s="154"/>
      <c r="R5" s="121"/>
      <c r="S5" s="121"/>
      <c r="T5" s="121"/>
      <c r="U5" s="121"/>
      <c r="V5" s="121"/>
      <c r="W5" s="121"/>
      <c r="X5" s="121"/>
      <c r="Y5" s="126"/>
    </row>
    <row r="6" spans="1:25" ht="13.5" customHeight="1">
      <c r="A6" s="516"/>
      <c r="B6" s="516"/>
      <c r="D6" s="513" t="s">
        <v>140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120"/>
      <c r="P6" s="120"/>
      <c r="Q6" s="155"/>
      <c r="R6" s="120"/>
      <c r="S6" s="120"/>
      <c r="T6" s="120"/>
      <c r="U6" s="120"/>
      <c r="V6" s="120"/>
      <c r="W6" s="120"/>
      <c r="X6" s="120"/>
      <c r="Y6" s="126"/>
    </row>
    <row r="7" spans="1:25" ht="15" customHeight="1">
      <c r="A7" s="516"/>
      <c r="B7" s="516"/>
      <c r="D7" s="513" t="s">
        <v>160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120"/>
      <c r="P7" s="120"/>
      <c r="Q7" s="155"/>
      <c r="R7" s="120"/>
      <c r="S7" s="120"/>
      <c r="T7" s="120"/>
      <c r="U7" s="120"/>
      <c r="V7" s="120"/>
      <c r="W7" s="120"/>
      <c r="X7" s="120"/>
      <c r="Y7" s="126"/>
    </row>
    <row r="8" spans="1:25" ht="13.5" customHeight="1">
      <c r="A8" s="513" t="s">
        <v>141</v>
      </c>
      <c r="B8" s="514"/>
      <c r="D8" s="119" t="s">
        <v>161</v>
      </c>
      <c r="O8" s="126"/>
      <c r="P8" s="126"/>
      <c r="Q8" s="156"/>
      <c r="R8" s="126"/>
      <c r="S8" s="126"/>
      <c r="T8" s="126"/>
      <c r="U8" s="126"/>
      <c r="V8" s="126"/>
      <c r="W8" s="126"/>
      <c r="X8" s="126"/>
      <c r="Y8" s="126"/>
    </row>
    <row r="9" spans="1:25" ht="7.5" customHeight="1" thickBot="1">
      <c r="A9" s="126"/>
      <c r="B9" s="126"/>
      <c r="C9" s="126"/>
      <c r="D9" s="126"/>
      <c r="E9" s="126"/>
      <c r="F9" s="157"/>
      <c r="G9" s="157"/>
      <c r="H9" s="157"/>
      <c r="I9" s="126"/>
      <c r="J9" s="126"/>
      <c r="K9" s="126"/>
      <c r="L9" s="126"/>
      <c r="M9" s="126"/>
      <c r="N9" s="126"/>
      <c r="O9" s="126"/>
      <c r="P9" s="126"/>
      <c r="Q9" s="156"/>
      <c r="R9" s="126"/>
      <c r="S9" s="126"/>
      <c r="T9" s="126"/>
      <c r="U9" s="126"/>
      <c r="V9" s="126"/>
      <c r="W9" s="126"/>
      <c r="X9" s="126"/>
      <c r="Y9" s="126"/>
    </row>
    <row r="10" spans="1:25" ht="13.5" customHeight="1" thickBot="1">
      <c r="A10" s="126"/>
      <c r="B10" s="126"/>
      <c r="C10" s="158"/>
      <c r="D10" s="159"/>
      <c r="E10" s="159"/>
      <c r="F10" s="517" t="s">
        <v>29</v>
      </c>
      <c r="G10" s="518"/>
      <c r="H10" s="518"/>
      <c r="I10" s="518"/>
      <c r="J10" s="518"/>
      <c r="K10" s="518"/>
      <c r="L10" s="518"/>
      <c r="M10" s="518"/>
      <c r="N10" s="519"/>
      <c r="O10" s="526" t="s">
        <v>30</v>
      </c>
      <c r="P10" s="527"/>
      <c r="Q10" s="528"/>
      <c r="R10" s="129"/>
      <c r="S10" s="129"/>
      <c r="T10" s="129"/>
      <c r="U10" s="129"/>
      <c r="V10" s="126"/>
      <c r="W10" s="126"/>
      <c r="X10" s="126"/>
      <c r="Y10" s="126"/>
    </row>
    <row r="11" spans="1:25" ht="13.5" customHeight="1">
      <c r="A11" s="307"/>
      <c r="B11" s="160"/>
      <c r="C11" s="161"/>
      <c r="D11" s="161"/>
      <c r="E11" s="162"/>
      <c r="F11" s="163" t="s">
        <v>162</v>
      </c>
      <c r="G11" s="164"/>
      <c r="H11" s="165"/>
      <c r="I11" s="162"/>
      <c r="J11" s="166"/>
      <c r="K11" s="166"/>
      <c r="L11" s="166"/>
      <c r="M11" s="166"/>
      <c r="N11" s="167"/>
      <c r="O11" s="168"/>
      <c r="P11" s="168"/>
      <c r="Q11" s="169"/>
      <c r="R11" s="170"/>
      <c r="S11" s="129"/>
      <c r="T11" s="129"/>
      <c r="U11" s="129"/>
      <c r="V11" s="129"/>
      <c r="W11" s="129"/>
      <c r="X11" s="129"/>
      <c r="Y11" s="129"/>
    </row>
    <row r="12" spans="1:25" ht="13.5" customHeight="1">
      <c r="A12" s="308"/>
      <c r="B12" s="171"/>
      <c r="C12" s="172"/>
      <c r="D12" s="172"/>
      <c r="E12" s="173"/>
      <c r="F12" s="174" t="s">
        <v>31</v>
      </c>
      <c r="G12" s="175" t="s">
        <v>163</v>
      </c>
      <c r="H12" s="176" t="s">
        <v>164</v>
      </c>
      <c r="I12" s="173"/>
      <c r="J12" s="129"/>
      <c r="K12" s="129"/>
      <c r="L12" s="129"/>
      <c r="M12" s="129"/>
      <c r="N12" s="177"/>
      <c r="O12" s="178"/>
      <c r="P12" s="179"/>
      <c r="Q12" s="180"/>
      <c r="R12" s="170"/>
      <c r="S12" s="129"/>
      <c r="T12" s="129"/>
      <c r="U12" s="129"/>
      <c r="V12" s="129"/>
      <c r="W12" s="129"/>
      <c r="X12" s="129"/>
      <c r="Y12" s="129"/>
    </row>
    <row r="13" spans="1:25" ht="13.5" customHeight="1">
      <c r="A13" s="309"/>
      <c r="B13" s="529" t="s">
        <v>165</v>
      </c>
      <c r="C13" s="172"/>
      <c r="D13" s="172"/>
      <c r="E13" s="181" t="s">
        <v>166</v>
      </c>
      <c r="F13" s="182" t="s">
        <v>32</v>
      </c>
      <c r="G13" s="183" t="s">
        <v>33</v>
      </c>
      <c r="H13" s="183" t="s">
        <v>34</v>
      </c>
      <c r="I13" s="531" t="s">
        <v>142</v>
      </c>
      <c r="J13" s="532"/>
      <c r="K13" s="532"/>
      <c r="L13" s="532"/>
      <c r="M13" s="532"/>
      <c r="N13" s="533"/>
      <c r="O13" s="179"/>
      <c r="P13" s="178" t="s">
        <v>167</v>
      </c>
      <c r="Q13" s="184" t="s">
        <v>168</v>
      </c>
      <c r="R13" s="170"/>
      <c r="S13" s="129"/>
      <c r="T13" s="129"/>
      <c r="U13" s="129"/>
      <c r="V13" s="129"/>
      <c r="W13" s="129"/>
      <c r="X13" s="129"/>
      <c r="Y13" s="129"/>
    </row>
    <row r="14" spans="1:25" ht="16.5" customHeight="1" thickBot="1">
      <c r="A14" s="310" t="s">
        <v>169</v>
      </c>
      <c r="B14" s="530"/>
      <c r="C14" s="185" t="s">
        <v>170</v>
      </c>
      <c r="D14" s="185" t="s">
        <v>171</v>
      </c>
      <c r="E14" s="186" t="s">
        <v>143</v>
      </c>
      <c r="F14" s="187">
        <v>160</v>
      </c>
      <c r="G14" s="188" t="s">
        <v>35</v>
      </c>
      <c r="H14" s="188" t="s">
        <v>36</v>
      </c>
      <c r="I14" s="189" t="s">
        <v>37</v>
      </c>
      <c r="J14" s="189" t="s">
        <v>38</v>
      </c>
      <c r="K14" s="190" t="s">
        <v>76</v>
      </c>
      <c r="L14" s="190" t="s">
        <v>77</v>
      </c>
      <c r="M14" s="190" t="s">
        <v>78</v>
      </c>
      <c r="N14" s="191" t="s">
        <v>39</v>
      </c>
      <c r="O14" s="192" t="s">
        <v>172</v>
      </c>
      <c r="P14" s="193" t="s">
        <v>40</v>
      </c>
      <c r="Q14" s="194" t="s">
        <v>41</v>
      </c>
      <c r="R14" s="170"/>
      <c r="S14" s="129"/>
      <c r="T14" s="129"/>
      <c r="U14" s="129"/>
      <c r="V14" s="195"/>
      <c r="W14" s="195"/>
      <c r="X14" s="195"/>
      <c r="Y14" s="195"/>
    </row>
    <row r="15" spans="1:25" s="204" customFormat="1" ht="13.5" customHeight="1">
      <c r="A15" s="311"/>
      <c r="B15" s="196"/>
      <c r="C15" s="197"/>
      <c r="D15" s="197"/>
      <c r="E15" s="198"/>
      <c r="F15" s="199"/>
      <c r="G15" s="200"/>
      <c r="H15" s="200"/>
      <c r="I15" s="197"/>
      <c r="J15" s="197"/>
      <c r="K15" s="197"/>
      <c r="L15" s="197"/>
      <c r="M15" s="197"/>
      <c r="N15" s="201"/>
      <c r="O15" s="202"/>
      <c r="P15" s="202"/>
      <c r="Q15" s="203"/>
      <c r="R15" s="129"/>
      <c r="S15" s="129"/>
      <c r="T15" s="129"/>
      <c r="U15" s="129"/>
      <c r="V15" s="129"/>
      <c r="W15" s="129"/>
      <c r="X15" s="129"/>
      <c r="Y15" s="129"/>
    </row>
    <row r="16" spans="1:25" ht="13.5" customHeight="1">
      <c r="A16" s="534" t="s">
        <v>145</v>
      </c>
      <c r="B16" s="535"/>
      <c r="C16" s="205"/>
      <c r="D16" s="205"/>
      <c r="E16" s="206"/>
      <c r="F16" s="207"/>
      <c r="G16" s="208"/>
      <c r="H16" s="208"/>
      <c r="I16" s="73"/>
      <c r="J16" s="73"/>
      <c r="K16" s="73"/>
      <c r="L16" s="73"/>
      <c r="M16" s="73"/>
      <c r="N16" s="209"/>
      <c r="O16" s="210"/>
      <c r="P16" s="210"/>
      <c r="Q16" s="211"/>
      <c r="R16" s="140"/>
      <c r="S16" s="140"/>
      <c r="T16" s="140"/>
      <c r="U16" s="140"/>
      <c r="V16" s="140"/>
      <c r="W16" s="140"/>
      <c r="X16" s="140"/>
      <c r="Y16" s="140"/>
    </row>
    <row r="17" spans="1:21" ht="13.5" customHeight="1">
      <c r="A17" s="312"/>
      <c r="B17" s="73"/>
      <c r="C17" s="205"/>
      <c r="D17" s="205"/>
      <c r="E17" s="206"/>
      <c r="F17" s="207"/>
      <c r="G17" s="208"/>
      <c r="H17" s="208"/>
      <c r="I17" s="73"/>
      <c r="J17" s="73"/>
      <c r="K17" s="73"/>
      <c r="L17" s="73"/>
      <c r="M17" s="73"/>
      <c r="N17" s="209"/>
      <c r="O17" s="210"/>
      <c r="P17" s="210"/>
      <c r="Q17" s="211"/>
      <c r="R17" s="140"/>
      <c r="S17" s="140"/>
      <c r="T17" s="140"/>
      <c r="U17" s="140"/>
    </row>
    <row r="18" spans="1:21" ht="15" customHeight="1">
      <c r="A18" s="313" t="s">
        <v>42</v>
      </c>
      <c r="B18" s="250" t="s">
        <v>43</v>
      </c>
      <c r="C18" s="251" t="s">
        <v>44</v>
      </c>
      <c r="D18" s="251" t="s">
        <v>45</v>
      </c>
      <c r="E18" s="252">
        <v>32.16</v>
      </c>
      <c r="F18" s="253">
        <v>160</v>
      </c>
      <c r="G18" s="254">
        <f>+E18*F18</f>
        <v>5145.599999999999</v>
      </c>
      <c r="H18" s="255">
        <f>SUM(I18:N18)</f>
        <v>1</v>
      </c>
      <c r="I18" s="256">
        <f>F18/F14</f>
        <v>1</v>
      </c>
      <c r="J18" s="256"/>
      <c r="K18" s="256"/>
      <c r="L18" s="256"/>
      <c r="M18" s="256"/>
      <c r="N18" s="257"/>
      <c r="O18" s="258">
        <f>300+F18</f>
        <v>460</v>
      </c>
      <c r="P18" s="259">
        <f>E18*300</f>
        <v>9647.999999999998</v>
      </c>
      <c r="Q18" s="259">
        <f>P18+G18</f>
        <v>14793.599999999999</v>
      </c>
      <c r="R18" s="140"/>
      <c r="S18" s="140"/>
      <c r="T18" s="140"/>
      <c r="U18" s="140"/>
    </row>
    <row r="19" spans="1:21" ht="15" customHeight="1">
      <c r="A19" s="313" t="s">
        <v>46</v>
      </c>
      <c r="B19" s="250" t="s">
        <v>47</v>
      </c>
      <c r="C19" s="251" t="s">
        <v>44</v>
      </c>
      <c r="D19" s="251" t="s">
        <v>45</v>
      </c>
      <c r="E19" s="252">
        <v>25.65</v>
      </c>
      <c r="F19" s="253">
        <v>160</v>
      </c>
      <c r="G19" s="254">
        <f>+E19*F19</f>
        <v>4104</v>
      </c>
      <c r="H19" s="255">
        <f>SUM(I19:N19)</f>
        <v>1</v>
      </c>
      <c r="I19" s="250"/>
      <c r="J19" s="256">
        <f>F19/F14</f>
        <v>1</v>
      </c>
      <c r="K19" s="256"/>
      <c r="L19" s="256"/>
      <c r="M19" s="256"/>
      <c r="N19" s="257"/>
      <c r="O19" s="258">
        <f>300+F19</f>
        <v>460</v>
      </c>
      <c r="P19" s="259">
        <f>E19*300</f>
        <v>7695</v>
      </c>
      <c r="Q19" s="259">
        <f>P19+G19</f>
        <v>11799</v>
      </c>
      <c r="R19" s="140"/>
      <c r="S19" s="140"/>
      <c r="T19" s="140"/>
      <c r="U19" s="140"/>
    </row>
    <row r="20" spans="1:21" ht="15" customHeight="1">
      <c r="A20" s="313" t="s">
        <v>48</v>
      </c>
      <c r="B20" s="250" t="s">
        <v>49</v>
      </c>
      <c r="C20" s="251" t="s">
        <v>44</v>
      </c>
      <c r="D20" s="251" t="s">
        <v>45</v>
      </c>
      <c r="E20" s="252">
        <v>27.13</v>
      </c>
      <c r="F20" s="253">
        <v>152</v>
      </c>
      <c r="G20" s="254">
        <f>+E20*F20</f>
        <v>4123.76</v>
      </c>
      <c r="H20" s="255">
        <f>SUM(I20:N20)</f>
        <v>0.95</v>
      </c>
      <c r="I20" s="256"/>
      <c r="J20" s="260">
        <f>F20/F14</f>
        <v>0.95</v>
      </c>
      <c r="K20" s="260"/>
      <c r="L20" s="260"/>
      <c r="M20" s="260"/>
      <c r="N20" s="257"/>
      <c r="O20" s="258">
        <f>300+F20</f>
        <v>452</v>
      </c>
      <c r="P20" s="259">
        <f>E20*300</f>
        <v>8139</v>
      </c>
      <c r="Q20" s="259">
        <f>P20+G20</f>
        <v>12262.76</v>
      </c>
      <c r="R20" s="140"/>
      <c r="S20" s="140"/>
      <c r="T20" s="140"/>
      <c r="U20" s="140"/>
    </row>
    <row r="21" spans="1:21" ht="15" customHeight="1">
      <c r="A21" s="313" t="s">
        <v>50</v>
      </c>
      <c r="B21" s="250" t="s">
        <v>49</v>
      </c>
      <c r="C21" s="251" t="s">
        <v>44</v>
      </c>
      <c r="D21" s="251" t="s">
        <v>45</v>
      </c>
      <c r="E21" s="252">
        <v>27.13</v>
      </c>
      <c r="F21" s="253">
        <v>152</v>
      </c>
      <c r="G21" s="254">
        <f>+E21*F21</f>
        <v>4123.76</v>
      </c>
      <c r="H21" s="255">
        <f>SUM(I21:N21)</f>
        <v>0.95</v>
      </c>
      <c r="I21" s="256"/>
      <c r="J21" s="261">
        <f>F21/F14</f>
        <v>0.95</v>
      </c>
      <c r="K21" s="261"/>
      <c r="L21" s="261"/>
      <c r="M21" s="261"/>
      <c r="N21" s="257"/>
      <c r="O21" s="258">
        <f>300+F21</f>
        <v>452</v>
      </c>
      <c r="P21" s="259">
        <f>E21*300</f>
        <v>8139</v>
      </c>
      <c r="Q21" s="259">
        <f>P21+G21</f>
        <v>12262.76</v>
      </c>
      <c r="R21" s="140"/>
      <c r="S21" s="140"/>
      <c r="T21" s="140"/>
      <c r="U21" s="140"/>
    </row>
    <row r="22" spans="1:25" ht="15" customHeight="1" thickBot="1">
      <c r="A22" s="314" t="s">
        <v>51</v>
      </c>
      <c r="B22" s="315" t="s">
        <v>52</v>
      </c>
      <c r="C22" s="316" t="s">
        <v>53</v>
      </c>
      <c r="D22" s="316" t="s">
        <v>54</v>
      </c>
      <c r="E22" s="317">
        <v>28.02</v>
      </c>
      <c r="F22" s="318">
        <v>80</v>
      </c>
      <c r="G22" s="319">
        <f>+E22*F22</f>
        <v>2241.6</v>
      </c>
      <c r="H22" s="320">
        <f>SUM(I22:N22)</f>
        <v>0.5</v>
      </c>
      <c r="I22" s="321"/>
      <c r="J22" s="322">
        <f>F22/F14</f>
        <v>0.5</v>
      </c>
      <c r="K22" s="322"/>
      <c r="L22" s="322"/>
      <c r="M22" s="322"/>
      <c r="N22" s="323"/>
      <c r="O22" s="324">
        <f>300+F22</f>
        <v>380</v>
      </c>
      <c r="P22" s="325">
        <f>E22*300</f>
        <v>8406</v>
      </c>
      <c r="Q22" s="325">
        <f>P22+G22</f>
        <v>10647.6</v>
      </c>
      <c r="R22" s="140"/>
      <c r="S22" s="140"/>
      <c r="T22" s="140"/>
      <c r="U22" s="140"/>
      <c r="V22" s="140"/>
      <c r="W22" s="140"/>
      <c r="X22" s="140"/>
      <c r="Y22" s="140"/>
    </row>
    <row r="23" spans="1:25" ht="18" customHeight="1" thickBot="1">
      <c r="A23" s="326"/>
      <c r="B23" s="327" t="s">
        <v>173</v>
      </c>
      <c r="C23" s="328"/>
      <c r="D23" s="328"/>
      <c r="E23" s="329"/>
      <c r="F23" s="330">
        <f aca="true" t="shared" si="0" ref="F23:O23">SUM(F18:F22)</f>
        <v>704</v>
      </c>
      <c r="G23" s="331">
        <f t="shared" si="0"/>
        <v>19738.719999999998</v>
      </c>
      <c r="H23" s="332">
        <f t="shared" si="0"/>
        <v>4.4</v>
      </c>
      <c r="I23" s="333">
        <f t="shared" si="0"/>
        <v>1</v>
      </c>
      <c r="J23" s="333">
        <f t="shared" si="0"/>
        <v>3.4</v>
      </c>
      <c r="K23" s="333"/>
      <c r="L23" s="333"/>
      <c r="M23" s="333"/>
      <c r="N23" s="334">
        <f t="shared" si="0"/>
        <v>0</v>
      </c>
      <c r="O23" s="335">
        <f t="shared" si="0"/>
        <v>2204</v>
      </c>
      <c r="P23" s="336">
        <f>SUM(P18:P22)</f>
        <v>42027</v>
      </c>
      <c r="Q23" s="336">
        <f>SUM(Q18:Q22)</f>
        <v>61765.72</v>
      </c>
      <c r="R23" s="212"/>
      <c r="S23" s="212"/>
      <c r="T23" s="212"/>
      <c r="U23" s="212"/>
      <c r="V23" s="212"/>
      <c r="W23" s="212"/>
      <c r="X23" s="212"/>
      <c r="Y23" s="212"/>
    </row>
    <row r="24" spans="1:25" s="121" customFormat="1" ht="13.5" customHeight="1">
      <c r="A24" s="522" t="s">
        <v>174</v>
      </c>
      <c r="B24" s="523"/>
      <c r="C24" s="233"/>
      <c r="D24" s="233"/>
      <c r="E24" s="234"/>
      <c r="F24" s="337"/>
      <c r="G24" s="338"/>
      <c r="H24" s="338"/>
      <c r="I24" s="249"/>
      <c r="J24" s="249"/>
      <c r="K24" s="249"/>
      <c r="L24" s="249"/>
      <c r="M24" s="249"/>
      <c r="N24" s="339"/>
      <c r="O24" s="202"/>
      <c r="P24" s="202"/>
      <c r="Q24" s="340"/>
      <c r="R24" s="129"/>
      <c r="S24" s="129"/>
      <c r="T24" s="129"/>
      <c r="U24" s="129"/>
      <c r="V24" s="129"/>
      <c r="W24" s="129"/>
      <c r="X24" s="129"/>
      <c r="Y24" s="129"/>
    </row>
    <row r="25" spans="1:25" s="121" customFormat="1" ht="13.5" customHeight="1">
      <c r="A25" s="524" t="s">
        <v>175</v>
      </c>
      <c r="B25" s="525"/>
      <c r="C25" s="205"/>
      <c r="D25" s="205"/>
      <c r="E25" s="206"/>
      <c r="F25" s="207"/>
      <c r="G25" s="208"/>
      <c r="H25" s="208"/>
      <c r="I25" s="73"/>
      <c r="J25" s="73"/>
      <c r="K25" s="73"/>
      <c r="L25" s="73"/>
      <c r="M25" s="73"/>
      <c r="N25" s="213"/>
      <c r="O25" s="214"/>
      <c r="P25" s="214"/>
      <c r="Q25" s="215"/>
      <c r="R25" s="129"/>
      <c r="S25" s="129"/>
      <c r="T25" s="129"/>
      <c r="U25" s="129"/>
      <c r="V25" s="129"/>
      <c r="W25" s="129"/>
      <c r="X25" s="129"/>
      <c r="Y25" s="129"/>
    </row>
    <row r="26" spans="1:25" ht="13.5" customHeight="1" thickBot="1">
      <c r="A26" s="341"/>
      <c r="B26" s="216"/>
      <c r="C26" s="216"/>
      <c r="D26" s="216"/>
      <c r="E26" s="217"/>
      <c r="F26" s="218"/>
      <c r="G26" s="216"/>
      <c r="H26" s="216"/>
      <c r="I26" s="216"/>
      <c r="J26" s="216"/>
      <c r="K26" s="216"/>
      <c r="L26" s="216"/>
      <c r="M26" s="216"/>
      <c r="N26" s="219"/>
      <c r="O26" s="220"/>
      <c r="P26" s="220"/>
      <c r="Q26" s="221"/>
      <c r="R26" s="129"/>
      <c r="S26" s="129"/>
      <c r="T26" s="129"/>
      <c r="U26" s="129"/>
      <c r="V26" s="129"/>
      <c r="W26" s="129"/>
      <c r="X26" s="129"/>
      <c r="Y26" s="129"/>
    </row>
    <row r="27" spans="1:25" ht="27.75" customHeight="1" thickBot="1">
      <c r="A27" s="342" t="s">
        <v>176</v>
      </c>
      <c r="B27" s="222" t="s">
        <v>177</v>
      </c>
      <c r="C27" s="223"/>
      <c r="D27" s="223"/>
      <c r="E27" s="224"/>
      <c r="F27" s="225"/>
      <c r="G27" s="226"/>
      <c r="H27" s="227"/>
      <c r="I27" s="228"/>
      <c r="J27" s="228"/>
      <c r="K27" s="228"/>
      <c r="L27" s="228"/>
      <c r="M27" s="228"/>
      <c r="N27" s="229"/>
      <c r="O27" s="230"/>
      <c r="P27" s="230"/>
      <c r="Q27" s="231"/>
      <c r="R27" s="140"/>
      <c r="S27" s="140"/>
      <c r="T27" s="140"/>
      <c r="U27" s="140"/>
      <c r="V27" s="140"/>
      <c r="W27" s="140"/>
      <c r="X27" s="140"/>
      <c r="Y27" s="140"/>
    </row>
    <row r="28" spans="1:25" ht="15" customHeight="1">
      <c r="A28" s="343" t="s">
        <v>178</v>
      </c>
      <c r="B28" s="232"/>
      <c r="C28" s="233"/>
      <c r="D28" s="233"/>
      <c r="E28" s="234"/>
      <c r="F28" s="235"/>
      <c r="G28" s="262">
        <v>100</v>
      </c>
      <c r="H28" s="236"/>
      <c r="I28" s="237"/>
      <c r="J28" s="237"/>
      <c r="K28" s="237"/>
      <c r="L28" s="237"/>
      <c r="M28" s="237"/>
      <c r="N28" s="238"/>
      <c r="O28" s="239"/>
      <c r="P28" s="263">
        <v>100</v>
      </c>
      <c r="Q28" s="264">
        <f>P28+G28</f>
        <v>200</v>
      </c>
      <c r="R28" s="240"/>
      <c r="S28" s="240"/>
      <c r="T28" s="240"/>
      <c r="U28" s="240"/>
      <c r="V28" s="240"/>
      <c r="W28" s="240"/>
      <c r="X28" s="240"/>
      <c r="Y28" s="240"/>
    </row>
    <row r="29" spans="1:25" ht="15" customHeight="1">
      <c r="A29" s="344" t="s">
        <v>179</v>
      </c>
      <c r="B29" s="73"/>
      <c r="C29" s="205"/>
      <c r="D29" s="205"/>
      <c r="E29" s="206"/>
      <c r="F29" s="241"/>
      <c r="G29" s="151">
        <v>200</v>
      </c>
      <c r="H29" s="236"/>
      <c r="I29" s="237"/>
      <c r="J29" s="237"/>
      <c r="K29" s="237"/>
      <c r="L29" s="237"/>
      <c r="M29" s="237"/>
      <c r="N29" s="238"/>
      <c r="O29" s="242"/>
      <c r="P29" s="265">
        <v>500</v>
      </c>
      <c r="Q29" s="259">
        <f>P29+G29</f>
        <v>700</v>
      </c>
      <c r="R29" s="243"/>
      <c r="S29" s="243"/>
      <c r="T29" s="243"/>
      <c r="U29" s="243"/>
      <c r="V29" s="243"/>
      <c r="W29" s="243"/>
      <c r="X29" s="243"/>
      <c r="Y29" s="243"/>
    </row>
    <row r="30" spans="1:25" ht="15" customHeight="1" thickBot="1">
      <c r="A30" s="344" t="s">
        <v>180</v>
      </c>
      <c r="B30" s="244"/>
      <c r="C30" s="205"/>
      <c r="D30" s="205"/>
      <c r="E30" s="206"/>
      <c r="F30" s="241"/>
      <c r="G30" s="151">
        <v>300</v>
      </c>
      <c r="H30" s="236"/>
      <c r="I30" s="237"/>
      <c r="J30" s="237"/>
      <c r="K30" s="237"/>
      <c r="L30" s="237"/>
      <c r="M30" s="237"/>
      <c r="N30" s="238"/>
      <c r="O30" s="242"/>
      <c r="P30" s="265">
        <v>300</v>
      </c>
      <c r="Q30" s="259">
        <f>P30+G30</f>
        <v>600</v>
      </c>
      <c r="R30" s="243"/>
      <c r="S30" s="243"/>
      <c r="T30" s="243"/>
      <c r="U30" s="243"/>
      <c r="V30" s="243"/>
      <c r="W30" s="243"/>
      <c r="X30" s="243"/>
      <c r="Y30" s="243"/>
    </row>
    <row r="31" spans="1:25" ht="18" customHeight="1" thickBot="1">
      <c r="A31" s="346" t="s">
        <v>186</v>
      </c>
      <c r="B31" s="347"/>
      <c r="C31" s="328"/>
      <c r="D31" s="328"/>
      <c r="E31" s="329"/>
      <c r="F31" s="348"/>
      <c r="G31" s="349">
        <f>SUM(G28:G30)</f>
        <v>600</v>
      </c>
      <c r="H31" s="431"/>
      <c r="I31" s="350"/>
      <c r="J31" s="350"/>
      <c r="K31" s="350"/>
      <c r="L31" s="350"/>
      <c r="M31" s="350"/>
      <c r="N31" s="351"/>
      <c r="O31" s="352"/>
      <c r="P31" s="353">
        <f>SUM(P28:P30)</f>
        <v>900</v>
      </c>
      <c r="Q31" s="336">
        <f>SUM(Q28:Q30)</f>
        <v>1500</v>
      </c>
      <c r="R31" s="243"/>
      <c r="S31" s="243"/>
      <c r="T31" s="243"/>
      <c r="U31" s="243"/>
      <c r="V31" s="243"/>
      <c r="W31" s="243"/>
      <c r="X31" s="243"/>
      <c r="Y31" s="243"/>
    </row>
    <row r="32" spans="1:25" ht="15" customHeight="1">
      <c r="A32" s="419"/>
      <c r="B32" s="420"/>
      <c r="C32" s="421"/>
      <c r="D32" s="421"/>
      <c r="E32" s="422"/>
      <c r="F32" s="423"/>
      <c r="G32" s="424"/>
      <c r="H32" s="429"/>
      <c r="I32" s="430"/>
      <c r="J32" s="430"/>
      <c r="K32" s="430"/>
      <c r="L32" s="430"/>
      <c r="M32" s="430"/>
      <c r="N32" s="432"/>
      <c r="O32" s="434"/>
      <c r="P32" s="425"/>
      <c r="Q32" s="426"/>
      <c r="R32" s="243"/>
      <c r="S32" s="243"/>
      <c r="T32" s="243"/>
      <c r="U32" s="243"/>
      <c r="V32" s="243"/>
      <c r="W32" s="243"/>
      <c r="X32" s="243"/>
      <c r="Y32" s="243"/>
    </row>
    <row r="33" spans="1:25" ht="15" customHeight="1">
      <c r="A33" s="344" t="s">
        <v>187</v>
      </c>
      <c r="B33" s="73"/>
      <c r="C33" s="205"/>
      <c r="D33" s="205"/>
      <c r="E33" s="206"/>
      <c r="F33" s="241"/>
      <c r="G33" s="151">
        <v>100</v>
      </c>
      <c r="H33" s="427"/>
      <c r="I33" s="428"/>
      <c r="J33" s="428"/>
      <c r="K33" s="428"/>
      <c r="L33" s="428"/>
      <c r="M33" s="428"/>
      <c r="N33" s="433"/>
      <c r="O33" s="242"/>
      <c r="P33" s="265">
        <v>50</v>
      </c>
      <c r="Q33" s="259">
        <f>P33+G33</f>
        <v>150</v>
      </c>
      <c r="R33" s="243"/>
      <c r="S33" s="243"/>
      <c r="T33" s="243"/>
      <c r="U33" s="243"/>
      <c r="V33" s="243"/>
      <c r="W33" s="243"/>
      <c r="X33" s="243"/>
      <c r="Y33" s="243"/>
    </row>
    <row r="34" spans="1:25" ht="13.5" customHeight="1" thickBot="1">
      <c r="A34" s="354"/>
      <c r="B34" s="355"/>
      <c r="C34" s="172"/>
      <c r="D34" s="355"/>
      <c r="E34" s="356"/>
      <c r="F34" s="174"/>
      <c r="G34" s="357"/>
      <c r="H34" s="358"/>
      <c r="I34" s="359"/>
      <c r="J34" s="359"/>
      <c r="K34" s="359"/>
      <c r="L34" s="359"/>
      <c r="M34" s="359"/>
      <c r="N34" s="141"/>
      <c r="O34" s="360"/>
      <c r="P34" s="361"/>
      <c r="Q34" s="362"/>
      <c r="R34" s="140"/>
      <c r="S34" s="140"/>
      <c r="T34" s="140"/>
      <c r="U34" s="140"/>
      <c r="V34" s="140"/>
      <c r="W34" s="140"/>
      <c r="X34" s="140"/>
      <c r="Y34" s="140"/>
    </row>
    <row r="35" spans="1:25" ht="18" customHeight="1" thickBot="1">
      <c r="A35" s="363" t="s">
        <v>181</v>
      </c>
      <c r="B35" s="364"/>
      <c r="C35" s="365"/>
      <c r="D35" s="366"/>
      <c r="E35" s="367"/>
      <c r="F35" s="368"/>
      <c r="G35" s="369">
        <f>G23+G31+G33</f>
        <v>20438.719999999998</v>
      </c>
      <c r="H35" s="370"/>
      <c r="I35" s="371"/>
      <c r="J35" s="366"/>
      <c r="K35" s="366"/>
      <c r="L35" s="366"/>
      <c r="M35" s="366"/>
      <c r="N35" s="372"/>
      <c r="O35" s="373"/>
      <c r="P35" s="374">
        <f>P23+P31+P33</f>
        <v>42977</v>
      </c>
      <c r="Q35" s="374">
        <f>Q23+Q31+Q33</f>
        <v>63415.72</v>
      </c>
      <c r="R35" s="243"/>
      <c r="S35" s="243"/>
      <c r="T35" s="243"/>
      <c r="U35" s="243"/>
      <c r="V35" s="243"/>
      <c r="W35" s="243"/>
      <c r="X35" s="243"/>
      <c r="Y35" s="243"/>
    </row>
    <row r="36" spans="1:25" ht="14.25" thickBot="1" thickTop="1">
      <c r="A36" s="375"/>
      <c r="B36" s="376"/>
      <c r="C36" s="377"/>
      <c r="D36" s="377"/>
      <c r="E36" s="378"/>
      <c r="F36" s="379"/>
      <c r="G36" s="377"/>
      <c r="H36" s="380"/>
      <c r="I36" s="376"/>
      <c r="J36" s="376"/>
      <c r="K36" s="381"/>
      <c r="L36" s="381"/>
      <c r="M36" s="381"/>
      <c r="N36" s="382"/>
      <c r="O36" s="383"/>
      <c r="P36" s="383"/>
      <c r="Q36" s="384"/>
      <c r="R36" s="140"/>
      <c r="S36" s="140"/>
      <c r="T36" s="140"/>
      <c r="U36" s="140"/>
      <c r="V36" s="140"/>
      <c r="W36" s="140"/>
      <c r="X36" s="140"/>
      <c r="Y36" s="140"/>
    </row>
    <row r="38" ht="15.75" thickBot="1">
      <c r="A38" s="247" t="s">
        <v>144</v>
      </c>
    </row>
    <row r="39" spans="2:17" ht="13.5" thickBot="1">
      <c r="B39" s="385"/>
      <c r="C39" s="520" t="s">
        <v>55</v>
      </c>
      <c r="D39" s="520" t="s">
        <v>58</v>
      </c>
      <c r="E39" s="161"/>
      <c r="F39" s="161"/>
      <c r="G39" s="167"/>
      <c r="H39" s="1"/>
      <c r="P39" s="246"/>
      <c r="Q39" s="1"/>
    </row>
    <row r="40" spans="1:17" ht="12.75">
      <c r="A40" s="386" t="s">
        <v>57</v>
      </c>
      <c r="B40" s="248" t="s">
        <v>56</v>
      </c>
      <c r="C40" s="521"/>
      <c r="D40" s="521"/>
      <c r="E40" s="233" t="s">
        <v>37</v>
      </c>
      <c r="F40" s="233" t="s">
        <v>38</v>
      </c>
      <c r="G40" s="339" t="s">
        <v>39</v>
      </c>
      <c r="H40" s="1"/>
      <c r="P40" s="246"/>
      <c r="Q40" s="1"/>
    </row>
    <row r="41" spans="1:17" ht="12.75">
      <c r="A41" s="387" t="s">
        <v>146</v>
      </c>
      <c r="B41" s="266">
        <v>1610328</v>
      </c>
      <c r="C41" s="267">
        <v>220201</v>
      </c>
      <c r="D41" s="268">
        <v>7554.23</v>
      </c>
      <c r="E41" s="261">
        <f>(D41/D$44)*I$23</f>
        <v>0.3827112396345862</v>
      </c>
      <c r="F41" s="261">
        <f>D41/D$44*J23</f>
        <v>1.301218214757593</v>
      </c>
      <c r="G41" s="388"/>
      <c r="H41" s="1"/>
      <c r="P41" s="246"/>
      <c r="Q41" s="1"/>
    </row>
    <row r="42" spans="1:17" ht="12.75">
      <c r="A42" s="387" t="s">
        <v>146</v>
      </c>
      <c r="B42" s="266">
        <v>1610232</v>
      </c>
      <c r="C42" s="267">
        <v>220201</v>
      </c>
      <c r="D42" s="268">
        <v>3589.12</v>
      </c>
      <c r="E42" s="261">
        <f>D42/D$44*I$23</f>
        <v>0.18183144601068355</v>
      </c>
      <c r="F42" s="261">
        <f>D42/D44*J23</f>
        <v>0.618226916436324</v>
      </c>
      <c r="G42" s="388"/>
      <c r="H42" s="1"/>
      <c r="P42" s="246"/>
      <c r="Q42" s="1"/>
    </row>
    <row r="43" spans="1:17" ht="13.5" thickBot="1">
      <c r="A43" s="389" t="s">
        <v>146</v>
      </c>
      <c r="B43" s="390">
        <v>1610323</v>
      </c>
      <c r="C43" s="391">
        <v>220201</v>
      </c>
      <c r="D43" s="392">
        <v>8595.37</v>
      </c>
      <c r="E43" s="393">
        <f>D43/D$44*I$23</f>
        <v>0.43545731435473023</v>
      </c>
      <c r="F43" s="393">
        <f>E43/E$44*J$23</f>
        <v>1.4805548688060828</v>
      </c>
      <c r="G43" s="394"/>
      <c r="H43" s="1"/>
      <c r="P43" s="246"/>
      <c r="Q43" s="1"/>
    </row>
    <row r="44" spans="1:17" ht="13.5" thickBot="1">
      <c r="A44" s="395" t="s">
        <v>13</v>
      </c>
      <c r="B44" s="396"/>
      <c r="C44" s="396"/>
      <c r="D44" s="397">
        <f>SUM(D41:D43)</f>
        <v>19738.72</v>
      </c>
      <c r="E44" s="398">
        <f>SUM(E41:E43)</f>
        <v>1</v>
      </c>
      <c r="F44" s="399">
        <f>SUM(F41:F43)</f>
        <v>3.4</v>
      </c>
      <c r="G44" s="400"/>
      <c r="H44" s="1"/>
      <c r="P44" s="246"/>
      <c r="Q44" s="1"/>
    </row>
  </sheetData>
  <mergeCells count="22">
    <mergeCell ref="O10:Q10"/>
    <mergeCell ref="B13:B14"/>
    <mergeCell ref="I13:N13"/>
    <mergeCell ref="A16:B16"/>
    <mergeCell ref="A8:B8"/>
    <mergeCell ref="F10:N10"/>
    <mergeCell ref="D39:D40"/>
    <mergeCell ref="C39:C40"/>
    <mergeCell ref="A24:B24"/>
    <mergeCell ref="A25:B25"/>
    <mergeCell ref="A6:B6"/>
    <mergeCell ref="D6:N6"/>
    <mergeCell ref="A7:B7"/>
    <mergeCell ref="D7:N7"/>
    <mergeCell ref="A4:B4"/>
    <mergeCell ref="D4:N4"/>
    <mergeCell ref="A5:B5"/>
    <mergeCell ref="D5:N5"/>
    <mergeCell ref="A2:Q2"/>
    <mergeCell ref="A1:Q1"/>
    <mergeCell ref="A3:B3"/>
    <mergeCell ref="D3:N3"/>
  </mergeCells>
  <printOptions/>
  <pageMargins left="0.5" right="0.5" top="0.5" bottom="0.5" header="0" footer="0"/>
  <pageSetup fitToHeight="1" fitToWidth="1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40"/>
  <sheetViews>
    <sheetView workbookViewId="0" topLeftCell="A1">
      <selection activeCell="A1" sqref="A1:M1"/>
    </sheetView>
  </sheetViews>
  <sheetFormatPr defaultColWidth="9.140625" defaultRowHeight="12.75"/>
  <cols>
    <col min="1" max="1" width="21.7109375" style="1" customWidth="1"/>
    <col min="2" max="2" width="11.140625" style="1" customWidth="1"/>
    <col min="3" max="3" width="11.28125" style="1" customWidth="1"/>
    <col min="4" max="4" width="12.57421875" style="1" customWidth="1"/>
    <col min="5" max="5" width="12.421875" style="1" customWidth="1"/>
    <col min="6" max="6" width="11.7109375" style="1" customWidth="1"/>
    <col min="7" max="8" width="11.421875" style="1" customWidth="1"/>
    <col min="9" max="9" width="12.421875" style="1" customWidth="1"/>
    <col min="10" max="10" width="12.00390625" style="1" customWidth="1"/>
    <col min="11" max="11" width="12.8515625" style="1" customWidth="1"/>
    <col min="12" max="12" width="11.8515625" style="1" customWidth="1"/>
    <col min="13" max="13" width="9.7109375" style="1" customWidth="1"/>
    <col min="14" max="16384" width="9.140625" style="1" customWidth="1"/>
  </cols>
  <sheetData>
    <row r="1" spans="1:22" s="120" customFormat="1" ht="19.5" customHeight="1" thickTop="1">
      <c r="A1" s="544" t="s">
        <v>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304"/>
      <c r="O1" s="304"/>
      <c r="P1" s="304"/>
      <c r="Q1" s="304"/>
      <c r="R1" s="304"/>
      <c r="S1" s="304"/>
      <c r="T1" s="304"/>
      <c r="U1" s="304"/>
      <c r="V1" s="305"/>
    </row>
    <row r="2" spans="1:13" s="402" customFormat="1" ht="15">
      <c r="A2" s="511" t="s">
        <v>59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23" s="118" customFormat="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6"/>
      <c r="P3" s="115"/>
      <c r="Q3" s="115"/>
      <c r="R3" s="115"/>
      <c r="S3" s="115"/>
      <c r="T3" s="115"/>
      <c r="U3" s="115"/>
      <c r="V3" s="115"/>
      <c r="W3" s="117"/>
    </row>
    <row r="4" spans="1:23" s="118" customFormat="1" ht="15">
      <c r="A4" s="513" t="s">
        <v>114</v>
      </c>
      <c r="B4" s="514"/>
      <c r="C4" s="516"/>
      <c r="D4" s="120"/>
      <c r="E4" s="515" t="s">
        <v>115</v>
      </c>
      <c r="F4" s="516"/>
      <c r="G4" s="516"/>
      <c r="H4" s="516"/>
      <c r="I4" s="516"/>
      <c r="J4" s="516"/>
      <c r="K4" s="516"/>
      <c r="L4" s="516"/>
      <c r="M4" s="121"/>
      <c r="N4" s="115"/>
      <c r="O4" s="116"/>
      <c r="P4" s="115"/>
      <c r="Q4" s="115"/>
      <c r="R4" s="115"/>
      <c r="S4" s="115"/>
      <c r="T4" s="115"/>
      <c r="U4" s="115"/>
      <c r="V4" s="115"/>
      <c r="W4" s="117"/>
    </row>
    <row r="5" spans="1:23" s="118" customFormat="1" ht="12.75">
      <c r="A5" s="516"/>
      <c r="B5" s="516"/>
      <c r="C5" s="121"/>
      <c r="D5" s="121"/>
      <c r="E5" s="536" t="s">
        <v>60</v>
      </c>
      <c r="F5" s="536"/>
      <c r="G5" s="536"/>
      <c r="H5" s="536"/>
      <c r="I5" s="536"/>
      <c r="J5" s="536"/>
      <c r="K5" s="536"/>
      <c r="L5" s="536"/>
      <c r="M5" s="120"/>
      <c r="N5" s="122"/>
      <c r="O5" s="123"/>
      <c r="P5" s="122"/>
      <c r="Q5" s="122"/>
      <c r="R5" s="122"/>
      <c r="S5" s="122"/>
      <c r="T5" s="122"/>
      <c r="U5" s="122"/>
      <c r="V5" s="122"/>
      <c r="W5" s="117"/>
    </row>
    <row r="6" spans="1:23" s="118" customFormat="1" ht="12.75">
      <c r="A6" s="516"/>
      <c r="B6" s="516"/>
      <c r="C6" s="121"/>
      <c r="D6" s="121"/>
      <c r="E6" s="536" t="s">
        <v>61</v>
      </c>
      <c r="F6" s="536"/>
      <c r="G6" s="536"/>
      <c r="H6" s="536"/>
      <c r="I6" s="536"/>
      <c r="J6" s="536"/>
      <c r="K6" s="536"/>
      <c r="L6" s="536"/>
      <c r="M6" s="121"/>
      <c r="N6" s="115"/>
      <c r="O6" s="116"/>
      <c r="P6" s="115"/>
      <c r="Q6" s="115"/>
      <c r="R6" s="115"/>
      <c r="S6" s="115"/>
      <c r="T6" s="115"/>
      <c r="U6" s="115"/>
      <c r="V6" s="115"/>
      <c r="W6" s="117"/>
    </row>
    <row r="7" spans="1:23" s="118" customFormat="1" ht="13.5" customHeight="1">
      <c r="A7" s="516"/>
      <c r="B7" s="516"/>
      <c r="C7" s="121"/>
      <c r="D7" s="121"/>
      <c r="E7" s="513"/>
      <c r="F7" s="514"/>
      <c r="G7" s="514"/>
      <c r="H7" s="514"/>
      <c r="I7" s="514"/>
      <c r="J7" s="514"/>
      <c r="K7" s="514"/>
      <c r="L7" s="514"/>
      <c r="M7" s="120"/>
      <c r="N7" s="122"/>
      <c r="O7" s="123"/>
      <c r="P7" s="122"/>
      <c r="Q7" s="122"/>
      <c r="R7" s="122"/>
      <c r="S7" s="122"/>
      <c r="T7" s="122"/>
      <c r="U7" s="122"/>
      <c r="V7" s="122"/>
      <c r="W7" s="117"/>
    </row>
    <row r="8" spans="1:23" s="118" customFormat="1" ht="15" customHeight="1">
      <c r="A8" s="513" t="s">
        <v>150</v>
      </c>
      <c r="B8" s="550"/>
      <c r="C8" s="121"/>
      <c r="D8" s="121"/>
      <c r="E8" s="513" t="s">
        <v>185</v>
      </c>
      <c r="F8" s="514"/>
      <c r="G8" s="514"/>
      <c r="H8" s="514"/>
      <c r="I8" s="514"/>
      <c r="J8" s="514"/>
      <c r="K8" s="514"/>
      <c r="L8" s="514"/>
      <c r="M8" s="120"/>
      <c r="N8" s="122"/>
      <c r="O8" s="123"/>
      <c r="P8" s="122"/>
      <c r="Q8" s="122"/>
      <c r="R8" s="122"/>
      <c r="S8" s="122"/>
      <c r="T8" s="122"/>
      <c r="U8" s="122"/>
      <c r="V8" s="122"/>
      <c r="W8" s="117"/>
    </row>
    <row r="9" spans="1:23" s="118" customFormat="1" ht="13.5" customHeight="1">
      <c r="A9" s="538"/>
      <c r="B9" s="538"/>
      <c r="C9" s="121"/>
      <c r="D9" s="121"/>
      <c r="E9" s="119"/>
      <c r="F9" s="121"/>
      <c r="G9" s="121"/>
      <c r="H9" s="121"/>
      <c r="I9" s="125"/>
      <c r="J9" s="1"/>
      <c r="K9" s="1"/>
      <c r="L9" s="1"/>
      <c r="M9" s="126"/>
      <c r="N9" s="117"/>
      <c r="O9" s="127"/>
      <c r="P9" s="117"/>
      <c r="Q9" s="117"/>
      <c r="R9" s="117"/>
      <c r="S9" s="117"/>
      <c r="T9" s="117"/>
      <c r="U9" s="117"/>
      <c r="V9" s="117"/>
      <c r="W9" s="117"/>
    </row>
    <row r="10" spans="1:13" ht="16.5" thickBot="1">
      <c r="A10" s="539"/>
      <c r="B10" s="540"/>
      <c r="F10" s="128"/>
      <c r="G10" s="128"/>
      <c r="H10" s="128"/>
      <c r="I10" s="128"/>
      <c r="J10" s="129"/>
      <c r="K10" s="129"/>
      <c r="L10" s="129"/>
      <c r="M10" s="129"/>
    </row>
    <row r="11" spans="1:13" s="121" customFormat="1" ht="15.75" thickBot="1">
      <c r="A11" s="130" t="s">
        <v>116</v>
      </c>
      <c r="B11" s="541" t="s">
        <v>62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3"/>
    </row>
    <row r="12" spans="1:13" s="121" customFormat="1" ht="27.75">
      <c r="A12" s="149" t="s">
        <v>63</v>
      </c>
      <c r="B12" s="131" t="s">
        <v>129</v>
      </c>
      <c r="C12" s="143" t="s">
        <v>130</v>
      </c>
      <c r="D12" s="143" t="s">
        <v>131</v>
      </c>
      <c r="E12" s="143" t="s">
        <v>64</v>
      </c>
      <c r="F12" s="143" t="s">
        <v>65</v>
      </c>
      <c r="G12" s="143" t="s">
        <v>126</v>
      </c>
      <c r="H12" s="143" t="s">
        <v>132</v>
      </c>
      <c r="I12" s="143" t="s">
        <v>136</v>
      </c>
      <c r="J12" s="143" t="s">
        <v>133</v>
      </c>
      <c r="K12" s="131" t="s">
        <v>134</v>
      </c>
      <c r="L12" s="132" t="s">
        <v>122</v>
      </c>
      <c r="M12" s="416" t="s">
        <v>123</v>
      </c>
    </row>
    <row r="13" spans="1:13" s="121" customFormat="1" ht="180" customHeight="1" thickBot="1">
      <c r="A13" s="144" t="s">
        <v>127</v>
      </c>
      <c r="B13" s="145" t="s">
        <v>66</v>
      </c>
      <c r="C13" s="146" t="s">
        <v>119</v>
      </c>
      <c r="D13" s="146" t="s">
        <v>120</v>
      </c>
      <c r="E13" s="145" t="s">
        <v>67</v>
      </c>
      <c r="F13" s="147" t="s">
        <v>68</v>
      </c>
      <c r="G13" s="146" t="s">
        <v>128</v>
      </c>
      <c r="H13" s="146">
        <v>1610303</v>
      </c>
      <c r="I13" s="146" t="s">
        <v>121</v>
      </c>
      <c r="J13" s="145" t="s">
        <v>69</v>
      </c>
      <c r="K13" s="146" t="s">
        <v>70</v>
      </c>
      <c r="L13" s="150" t="s">
        <v>135</v>
      </c>
      <c r="M13" s="148" t="s">
        <v>71</v>
      </c>
    </row>
    <row r="14" spans="1:13" s="121" customFormat="1" ht="12.75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136"/>
    </row>
    <row r="15" spans="1:13" ht="15">
      <c r="A15" s="418" t="s">
        <v>117</v>
      </c>
      <c r="B15" s="151">
        <v>0.8181685539893164</v>
      </c>
      <c r="C15" s="151"/>
      <c r="D15" s="151"/>
      <c r="E15" s="151">
        <v>0.18183144601068355</v>
      </c>
      <c r="F15" s="151">
        <v>1.25</v>
      </c>
      <c r="G15" s="151"/>
      <c r="H15" s="151"/>
      <c r="I15" s="151"/>
      <c r="J15" s="151"/>
      <c r="K15" s="151"/>
      <c r="L15" s="152"/>
      <c r="M15" s="153">
        <f aca="true" t="shared" si="0" ref="M15:M20">SUM(B15:L15)</f>
        <v>2.25</v>
      </c>
    </row>
    <row r="16" spans="1:13" ht="12.75">
      <c r="A16" s="417" t="s">
        <v>72</v>
      </c>
      <c r="B16" s="151">
        <v>2.781773083563676</v>
      </c>
      <c r="C16" s="151"/>
      <c r="D16" s="151"/>
      <c r="E16" s="151">
        <v>0.618226916436324</v>
      </c>
      <c r="F16" s="151"/>
      <c r="G16" s="151"/>
      <c r="H16" s="151"/>
      <c r="I16" s="151"/>
      <c r="J16" s="151"/>
      <c r="K16" s="151"/>
      <c r="L16" s="152"/>
      <c r="M16" s="153">
        <f t="shared" si="0"/>
        <v>3.4</v>
      </c>
    </row>
    <row r="17" spans="1:22" ht="12.75">
      <c r="A17" s="417" t="s">
        <v>183</v>
      </c>
      <c r="B17" s="345">
        <v>0.5</v>
      </c>
      <c r="C17" s="151"/>
      <c r="D17" s="151">
        <v>0.5</v>
      </c>
      <c r="E17" s="151"/>
      <c r="F17" s="151"/>
      <c r="G17" s="151"/>
      <c r="H17" s="151">
        <v>0.3</v>
      </c>
      <c r="I17" s="151"/>
      <c r="J17" s="151"/>
      <c r="K17" s="151"/>
      <c r="L17" s="152"/>
      <c r="M17" s="153">
        <f t="shared" si="0"/>
        <v>1.3</v>
      </c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ht="12.75">
      <c r="A18" s="417" t="s">
        <v>184</v>
      </c>
      <c r="B18" s="151">
        <v>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53">
        <f t="shared" si="0"/>
        <v>0</v>
      </c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ht="12.75">
      <c r="A19" s="417" t="s">
        <v>78</v>
      </c>
      <c r="B19" s="73"/>
      <c r="C19" s="151"/>
      <c r="D19" s="151"/>
      <c r="E19" s="73"/>
      <c r="F19" s="151"/>
      <c r="G19" s="151"/>
      <c r="H19" s="151"/>
      <c r="I19" s="151"/>
      <c r="J19" s="151"/>
      <c r="K19" s="151"/>
      <c r="L19" s="152"/>
      <c r="M19" s="153">
        <f t="shared" si="0"/>
        <v>0</v>
      </c>
      <c r="O19" s="137"/>
      <c r="P19" s="137"/>
      <c r="Q19" s="137"/>
      <c r="R19" s="137"/>
      <c r="S19" s="137"/>
      <c r="T19" s="137"/>
      <c r="U19" s="137"/>
      <c r="V19" s="137"/>
    </row>
    <row r="20" spans="1:22" ht="12.75">
      <c r="A20" s="417" t="s">
        <v>39</v>
      </c>
      <c r="B20" s="73"/>
      <c r="C20" s="151"/>
      <c r="D20" s="151"/>
      <c r="E20" s="73"/>
      <c r="F20" s="151"/>
      <c r="G20" s="151"/>
      <c r="H20" s="151"/>
      <c r="I20" s="151"/>
      <c r="J20" s="151"/>
      <c r="K20" s="151"/>
      <c r="L20" s="152"/>
      <c r="M20" s="153">
        <f t="shared" si="0"/>
        <v>0</v>
      </c>
      <c r="O20" s="137"/>
      <c r="P20" s="137"/>
      <c r="Q20" s="137"/>
      <c r="R20" s="137"/>
      <c r="S20" s="137"/>
      <c r="T20" s="137"/>
      <c r="U20" s="137"/>
      <c r="V20" s="137"/>
    </row>
    <row r="21" spans="1:22" ht="13.5" thickBot="1">
      <c r="A21" s="375"/>
      <c r="B21" s="245"/>
      <c r="C21" s="345"/>
      <c r="D21" s="345"/>
      <c r="E21" s="345"/>
      <c r="F21" s="345"/>
      <c r="G21" s="345"/>
      <c r="H21" s="345"/>
      <c r="I21" s="345"/>
      <c r="J21" s="345"/>
      <c r="K21" s="345"/>
      <c r="L21" s="403"/>
      <c r="M21" s="404"/>
      <c r="O21" s="137"/>
      <c r="P21" s="137"/>
      <c r="Q21" s="137"/>
      <c r="R21" s="137"/>
      <c r="S21" s="137"/>
      <c r="T21" s="137"/>
      <c r="U21" s="137"/>
      <c r="V21" s="137"/>
    </row>
    <row r="22" spans="1:22" ht="15.75" thickBot="1">
      <c r="A22" s="405" t="s">
        <v>182</v>
      </c>
      <c r="B22" s="406">
        <f>SUM(B15:B21)</f>
        <v>4.099941637552992</v>
      </c>
      <c r="C22" s="406">
        <f>SUM(C15:C21)</f>
        <v>0</v>
      </c>
      <c r="D22" s="406">
        <f>SUM(D15:D21)</f>
        <v>0.5</v>
      </c>
      <c r="E22" s="406">
        <f>SUM(E15:E21)</f>
        <v>0.8000583624470076</v>
      </c>
      <c r="F22" s="406">
        <f>SUM(F15:F21)</f>
        <v>1.25</v>
      </c>
      <c r="G22" s="406">
        <f aca="true" t="shared" si="1" ref="G22:L22">SUM(G15:G21)</f>
        <v>0</v>
      </c>
      <c r="H22" s="406">
        <f t="shared" si="1"/>
        <v>0.3</v>
      </c>
      <c r="I22" s="406">
        <f t="shared" si="1"/>
        <v>0</v>
      </c>
      <c r="J22" s="406">
        <f t="shared" si="1"/>
        <v>0</v>
      </c>
      <c r="K22" s="406">
        <f t="shared" si="1"/>
        <v>0</v>
      </c>
      <c r="L22" s="406">
        <f t="shared" si="1"/>
        <v>0</v>
      </c>
      <c r="M22" s="407">
        <f>SUM(M15:M21)</f>
        <v>6.95</v>
      </c>
      <c r="N22" s="138"/>
      <c r="O22" s="138"/>
      <c r="P22" s="137"/>
      <c r="Q22" s="137"/>
      <c r="R22" s="137"/>
      <c r="S22" s="137"/>
      <c r="T22" s="137"/>
      <c r="U22" s="137"/>
      <c r="V22" s="137"/>
    </row>
    <row r="23" spans="2:22" ht="14.25" thickBot="1" thickTop="1">
      <c r="B23" s="139"/>
      <c r="C23" s="139"/>
      <c r="D23" s="139"/>
      <c r="E23" s="139"/>
      <c r="F23" s="124"/>
      <c r="G23" s="124"/>
      <c r="H23" s="124"/>
      <c r="I23" s="124"/>
      <c r="J23" s="124"/>
      <c r="K23" s="124"/>
      <c r="L23" s="124"/>
      <c r="M23" s="124"/>
      <c r="N23" s="137"/>
      <c r="O23" s="137"/>
      <c r="P23" s="137"/>
      <c r="Q23" s="137"/>
      <c r="R23" s="137"/>
      <c r="S23" s="137"/>
      <c r="T23" s="137"/>
      <c r="U23" s="137"/>
      <c r="V23" s="137"/>
    </row>
    <row r="24" spans="1:4" ht="15">
      <c r="A24" s="545" t="s">
        <v>118</v>
      </c>
      <c r="B24" s="546"/>
      <c r="C24" s="547"/>
      <c r="D24" s="140"/>
    </row>
    <row r="25" spans="1:4" ht="12.75">
      <c r="A25" s="408" t="s">
        <v>73</v>
      </c>
      <c r="B25" s="409">
        <v>152</v>
      </c>
      <c r="C25" s="209"/>
      <c r="D25" s="140"/>
    </row>
    <row r="26" spans="1:4" ht="12.75">
      <c r="A26" s="408" t="s">
        <v>72</v>
      </c>
      <c r="B26" s="409">
        <v>148</v>
      </c>
      <c r="C26" s="209"/>
      <c r="D26" s="140"/>
    </row>
    <row r="27" spans="1:4" ht="12.75">
      <c r="A27" s="408" t="s">
        <v>183</v>
      </c>
      <c r="B27" s="409">
        <v>2</v>
      </c>
      <c r="C27" s="209"/>
      <c r="D27" s="140"/>
    </row>
    <row r="28" spans="1:4" ht="12.75">
      <c r="A28" s="408" t="s">
        <v>184</v>
      </c>
      <c r="B28" s="409">
        <v>2</v>
      </c>
      <c r="C28" s="209"/>
      <c r="D28" s="140"/>
    </row>
    <row r="29" spans="1:4" ht="12.75">
      <c r="A29" s="408" t="s">
        <v>78</v>
      </c>
      <c r="B29" s="409">
        <v>1</v>
      </c>
      <c r="C29" s="209"/>
      <c r="D29" s="140"/>
    </row>
    <row r="30" spans="1:4" ht="13.5" thickBot="1">
      <c r="A30" s="410" t="s">
        <v>39</v>
      </c>
      <c r="B30" s="411">
        <v>60</v>
      </c>
      <c r="C30" s="412"/>
      <c r="D30" s="140"/>
    </row>
    <row r="31" spans="1:4" ht="13.5" thickBot="1">
      <c r="A31" s="413" t="s">
        <v>74</v>
      </c>
      <c r="B31" s="414">
        <f>SUM(B25:B30)</f>
        <v>365</v>
      </c>
      <c r="C31" s="415"/>
      <c r="D31" s="140"/>
    </row>
    <row r="32" ht="13.5" thickTop="1"/>
    <row r="33" spans="1:13" ht="15">
      <c r="A33" s="548" t="s">
        <v>125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1:13" ht="15">
      <c r="A34" s="549" t="s">
        <v>124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</row>
    <row r="35" spans="1:13" ht="15">
      <c r="A35" s="537" t="s">
        <v>137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</row>
    <row r="36" spans="1:13" ht="15">
      <c r="A36" s="537" t="s">
        <v>138</v>
      </c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</row>
    <row r="37" ht="12.75">
      <c r="A37" s="142"/>
    </row>
    <row r="38" ht="12.75">
      <c r="A38" s="142"/>
    </row>
    <row r="39" ht="12.75">
      <c r="A39" s="142"/>
    </row>
    <row r="40" ht="12.75">
      <c r="A40" s="142"/>
    </row>
  </sheetData>
  <mergeCells count="20">
    <mergeCell ref="A1:M1"/>
    <mergeCell ref="A24:C24"/>
    <mergeCell ref="A33:M33"/>
    <mergeCell ref="A34:M34"/>
    <mergeCell ref="A7:B7"/>
    <mergeCell ref="E7:L7"/>
    <mergeCell ref="A8:B8"/>
    <mergeCell ref="E8:L8"/>
    <mergeCell ref="A5:B5"/>
    <mergeCell ref="E5:L5"/>
    <mergeCell ref="A35:M35"/>
    <mergeCell ref="A36:M36"/>
    <mergeCell ref="A9:B9"/>
    <mergeCell ref="A10:B10"/>
    <mergeCell ref="B11:M11"/>
    <mergeCell ref="A6:B6"/>
    <mergeCell ref="E6:L6"/>
    <mergeCell ref="A2:M2"/>
    <mergeCell ref="A4:C4"/>
    <mergeCell ref="E4:L4"/>
  </mergeCells>
  <printOptions/>
  <pageMargins left="0.5" right="0.5" top="0.5" bottom="0.5" header="0" footer="0"/>
  <pageSetup fitToHeight="1" fitToWidth="1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Energy, FETC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FETC</dc:creator>
  <cp:keywords/>
  <dc:description/>
  <cp:lastModifiedBy>Joseph Saunders</cp:lastModifiedBy>
  <cp:lastPrinted>2009-01-22T15:32:45Z</cp:lastPrinted>
  <dcterms:created xsi:type="dcterms:W3CDTF">1999-03-10T15:07:22Z</dcterms:created>
  <dcterms:modified xsi:type="dcterms:W3CDTF">2009-02-04T14:48:53Z</dcterms:modified>
  <cp:category/>
  <cp:version/>
  <cp:contentType/>
  <cp:contentStatus/>
</cp:coreProperties>
</file>