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45" yWindow="65251" windowWidth="12120" windowHeight="9120" tabRatio="487" activeTab="0"/>
  </bookViews>
  <sheets>
    <sheet name="TEC test fo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J Roberson</author>
  </authors>
  <commentList>
    <comment ref="G21" authorId="0">
      <text>
        <r>
          <rPr>
            <b/>
            <sz val="9"/>
            <rFont val="Geneva"/>
            <family val="0"/>
          </rPr>
          <t>Auto/Off test period</t>
        </r>
        <r>
          <rPr>
            <sz val="9"/>
            <rFont val="Geneva"/>
            <family val="0"/>
          </rPr>
          <t xml:space="preserve"> should be extended if power level is not stable.</t>
        </r>
      </text>
    </comment>
    <comment ref="G24" authorId="0">
      <text>
        <r>
          <rPr>
            <sz val="9"/>
            <rFont val="Geneva"/>
            <family val="0"/>
          </rPr>
          <t>Equals default SLEEP delay time</t>
        </r>
      </text>
    </comment>
    <comment ref="D28" authorId="0">
      <text>
        <r>
          <rPr>
            <b/>
            <sz val="9"/>
            <rFont val="Geneva"/>
            <family val="0"/>
          </rPr>
          <t>Job energy</t>
        </r>
        <r>
          <rPr>
            <sz val="9"/>
            <rFont val="Geneva"/>
            <family val="0"/>
          </rPr>
          <t xml:space="preserve"> includes all power consumed during the job interval (test period), including ACTIVE, READY, SLEEP and possibly AUTO-OFF modes.</t>
        </r>
      </text>
    </comment>
  </commentList>
</comments>
</file>

<file path=xl/sharedStrings.xml><?xml version="1.0" encoding="utf-8"?>
<sst xmlns="http://schemas.openxmlformats.org/spreadsheetml/2006/main" count="105" uniqueCount="69">
  <si>
    <t>SLEEP power</t>
  </si>
  <si>
    <t>READY power</t>
  </si>
  <si>
    <t>Job power</t>
  </si>
  <si>
    <t>no. of images per original</t>
  </si>
  <si>
    <t>incremental imaging power</t>
  </si>
  <si>
    <t>power for each additional image</t>
  </si>
  <si>
    <t>rated speed</t>
  </si>
  <si>
    <t>job interval</t>
  </si>
  <si>
    <t>final READY time (after 8 hours)</t>
  </si>
  <si>
    <t>final SLEEP time (after 8 hours)</t>
  </si>
  <si>
    <t>AUTO-OFF or OFF power</t>
  </si>
  <si>
    <t>recovery from AUTO-OFF or OFF energy</t>
  </si>
  <si>
    <t>Energy to recover from SLEEP</t>
  </si>
  <si>
    <t>(min)</t>
  </si>
  <si>
    <t>(hr)</t>
  </si>
  <si>
    <t>AUTO-OFF or OFF energy</t>
  </si>
  <si>
    <t>Time to recover from AUTO-OFF or OFF</t>
  </si>
  <si>
    <t>Energy to recover from AUTO-OFF or OFF</t>
  </si>
  <si>
    <t>rated monthly volume, max</t>
  </si>
  <si>
    <t>job table</t>
  </si>
  <si>
    <t>no. of originals</t>
  </si>
  <si>
    <t>mfr's choice</t>
  </si>
  <si>
    <t>test period</t>
  </si>
  <si>
    <t>images/minute</t>
  </si>
  <si>
    <t>images/month</t>
  </si>
  <si>
    <t>images per job</t>
  </si>
  <si>
    <r>
      <t xml:space="preserve">With unit plugged into meter ≥ 1 hr, zero the "hours/Watt-hours" readout; </t>
    </r>
    <r>
      <rPr>
        <b/>
        <sz val="10"/>
        <color indexed="10"/>
        <rFont val="Verdana"/>
        <family val="0"/>
      </rPr>
      <t xml:space="preserve"> - IMPORTANT - DO NOT TURN UNIT ON    </t>
    </r>
    <r>
      <rPr>
        <sz val="10"/>
        <rFont val="Verdana"/>
        <family val="0"/>
      </rPr>
      <t>A</t>
    </r>
    <r>
      <rPr>
        <sz val="10"/>
        <rFont val="Verdana"/>
        <family val="0"/>
      </rPr>
      <t>t end of test period, record W-h.</t>
    </r>
  </si>
  <si>
    <t>unit's menu, as shipped</t>
  </si>
  <si>
    <t>total</t>
  </si>
  <si>
    <t>Zero the meter readout.  Turn unit on: (a) with stopwatch, measure seconds it takes for unit to indicate READY mode, and (b) from meter, record the W-h used when unit indicates READY mode.</t>
  </si>
  <si>
    <r>
      <t xml:space="preserve">GENERAL INSTRUCTIONS:  This file is a template for each test conducted.  </t>
    </r>
    <r>
      <rPr>
        <sz val="10"/>
        <rFont val="Verdana"/>
        <family val="0"/>
      </rPr>
      <t>Using a computer with Excel software (spreadsheet program), copy this template file and SAVE AS a separate file for each test of each product.                                                                      For each test, enter values in the RED-BORDERED cells according to the sources indicated.  Calculations at the bottom of the page are automatic.  When the test is complete, print this page for your records.</t>
    </r>
  </si>
  <si>
    <t>Put unit in duplex mode if it has one.  With unit READY, zero meter readout. Perform 1 job as defined above; at end of test period, record W-h used.</t>
  </si>
  <si>
    <t>Zero the meter.  Leave unit in READY mode; at end of test period (default SLEEP delay time), record W-h used.</t>
  </si>
  <si>
    <r>
      <t xml:space="preserve">With unit in SLEEP, zero the meter.   </t>
    </r>
    <r>
      <rPr>
        <b/>
        <sz val="10"/>
        <color indexed="10"/>
        <rFont val="Verdana"/>
        <family val="0"/>
      </rPr>
      <t xml:space="preserve">IMPORTANT - DO NOT WAKE UNIT -   </t>
    </r>
    <r>
      <rPr>
        <sz val="10"/>
        <rFont val="Verdana"/>
        <family val="0"/>
      </rPr>
      <t xml:space="preserve"> At end of test period, record W-h.</t>
    </r>
  </si>
  <si>
    <t>calculations</t>
  </si>
  <si>
    <t>OEM, brand name:</t>
  </si>
  <si>
    <t xml:space="preserve">Zero meter readout.  Wake the unit: (a) with stopwatch, measure seconds it takes to indicate READY mode, and (b) from meter, record the W-h used when unit indicates READY mode.  </t>
  </si>
  <si>
    <t>Typical Electricity Consumption (TEC)</t>
  </si>
  <si>
    <t>min</t>
  </si>
  <si>
    <t>date tested:</t>
  </si>
  <si>
    <t xml:space="preserve">product description: </t>
  </si>
  <si>
    <t>tested by (name):</t>
  </si>
  <si>
    <t>date product available on market:</t>
  </si>
  <si>
    <t>input</t>
  </si>
  <si>
    <t>value</t>
  </si>
  <si>
    <t>units</t>
  </si>
  <si>
    <t>mfr rating</t>
  </si>
  <si>
    <t>-</t>
  </si>
  <si>
    <t>minutes</t>
  </si>
  <si>
    <t>hours</t>
  </si>
  <si>
    <t>default SLEEP delay time</t>
  </si>
  <si>
    <t>duplex (default) or simplex</t>
  </si>
  <si>
    <t>model name and number:</t>
  </si>
  <si>
    <t>source</t>
  </si>
  <si>
    <t>default AUTO-OFF delay time</t>
  </si>
  <si>
    <t>Test activity</t>
  </si>
  <si>
    <t>measurement</t>
  </si>
  <si>
    <t>result</t>
  </si>
  <si>
    <t>meter</t>
  </si>
  <si>
    <t>Watt-hrs</t>
  </si>
  <si>
    <t>stopwatch</t>
  </si>
  <si>
    <t>seconds</t>
  </si>
  <si>
    <t>SLEEP energy</t>
  </si>
  <si>
    <t>Time to recover from SLEEP</t>
  </si>
  <si>
    <t>Job energy</t>
  </si>
  <si>
    <t>READY energy</t>
  </si>
  <si>
    <t>W</t>
  </si>
  <si>
    <r>
      <t>PROPOSED</t>
    </r>
    <r>
      <rPr>
        <b/>
        <sz val="12"/>
        <rFont val="Verdana"/>
        <family val="0"/>
      </rPr>
      <t xml:space="preserve"> TEST PROCEDURE FOR MEASURING TYPICAL ELECTRICITY CONSUMPTION (TEC) </t>
    </r>
  </si>
  <si>
    <t>COPIER ILLUSTRATION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</si>
</sst>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"/>
    <numFmt numFmtId="170" formatCode="0.0000000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b/>
      <sz val="12"/>
      <color indexed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b/>
      <sz val="10"/>
      <color indexed="10"/>
      <name val="Verdana"/>
      <family val="0"/>
    </font>
    <font>
      <sz val="9"/>
      <name val="Geneva"/>
      <family val="0"/>
    </font>
    <font>
      <b/>
      <sz val="9"/>
      <name val="Geneva"/>
      <family val="0"/>
    </font>
    <font>
      <b/>
      <sz val="10"/>
      <color indexed="12"/>
      <name val="Verdana"/>
      <family val="0"/>
    </font>
    <font>
      <b/>
      <sz val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4" fontId="1" fillId="0" borderId="2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2" fontId="1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90" zoomScaleNormal="90" workbookViewId="0" topLeftCell="A1">
      <selection activeCell="F10" sqref="F10"/>
    </sheetView>
  </sheetViews>
  <sheetFormatPr defaultColWidth="9.00390625" defaultRowHeight="12.75"/>
  <cols>
    <col min="1" max="1" width="2.00390625" style="2" customWidth="1"/>
    <col min="2" max="2" width="31.75390625" style="3" customWidth="1"/>
    <col min="3" max="3" width="10.75390625" style="4" customWidth="1"/>
    <col min="4" max="4" width="25.75390625" style="5" customWidth="1"/>
    <col min="5" max="5" width="10.75390625" style="68" customWidth="1"/>
    <col min="6" max="6" width="8.75390625" style="6" customWidth="1"/>
    <col min="7" max="8" width="5.75390625" style="7" customWidth="1"/>
    <col min="9" max="16384" width="11.00390625" style="0" customWidth="1"/>
  </cols>
  <sheetData>
    <row r="1" ht="15">
      <c r="A1" s="1" t="s">
        <v>67</v>
      </c>
    </row>
    <row r="2" spans="1:2" ht="15">
      <c r="A2" s="6"/>
      <c r="B2" s="50" t="s">
        <v>68</v>
      </c>
    </row>
    <row r="3" spans="1:2" ht="4.5" customHeight="1">
      <c r="A3" s="6"/>
      <c r="B3" s="50"/>
    </row>
    <row r="4" spans="1:8" ht="15.75" customHeight="1">
      <c r="A4" s="8"/>
      <c r="B4" s="9" t="s">
        <v>39</v>
      </c>
      <c r="C4" s="10"/>
      <c r="D4" s="11" t="s">
        <v>40</v>
      </c>
      <c r="E4" s="69"/>
      <c r="F4" s="12"/>
      <c r="G4" s="12"/>
      <c r="H4" s="12"/>
    </row>
    <row r="5" spans="1:8" ht="15.75" customHeight="1">
      <c r="A5" s="8"/>
      <c r="B5" s="9" t="s">
        <v>41</v>
      </c>
      <c r="C5" s="10"/>
      <c r="D5" s="11" t="s">
        <v>35</v>
      </c>
      <c r="E5" s="32"/>
      <c r="F5" s="12"/>
      <c r="G5" s="12"/>
      <c r="H5" s="12"/>
    </row>
    <row r="6" spans="1:8" ht="15.75" customHeight="1">
      <c r="A6" s="8"/>
      <c r="B6" s="9" t="s">
        <v>42</v>
      </c>
      <c r="C6" s="10"/>
      <c r="D6" s="11" t="s">
        <v>52</v>
      </c>
      <c r="E6" s="32"/>
      <c r="F6" s="12"/>
      <c r="G6" s="12"/>
      <c r="H6" s="12"/>
    </row>
    <row r="7" spans="1:10" ht="4.5" customHeight="1" thickBot="1">
      <c r="A7" s="13"/>
      <c r="B7" s="14"/>
      <c r="C7" s="15"/>
      <c r="D7" s="16"/>
      <c r="E7" s="70"/>
      <c r="F7" s="17"/>
      <c r="G7" s="18"/>
      <c r="H7" s="18"/>
      <c r="J7" s="46"/>
    </row>
    <row r="8" spans="1:8" ht="18" customHeight="1" thickBot="1" thickTop="1">
      <c r="A8" s="19"/>
      <c r="B8" s="83" t="s">
        <v>30</v>
      </c>
      <c r="C8" s="20" t="s">
        <v>53</v>
      </c>
      <c r="D8" s="20" t="s">
        <v>43</v>
      </c>
      <c r="E8" s="22" t="s">
        <v>44</v>
      </c>
      <c r="F8" s="23" t="s">
        <v>45</v>
      </c>
      <c r="G8" s="19"/>
      <c r="H8" s="19"/>
    </row>
    <row r="9" spans="2:6" ht="18" customHeight="1" thickBot="1">
      <c r="B9" s="84"/>
      <c r="C9" s="85" t="s">
        <v>46</v>
      </c>
      <c r="D9" s="5" t="s">
        <v>6</v>
      </c>
      <c r="E9" s="71"/>
      <c r="F9" s="6" t="s">
        <v>23</v>
      </c>
    </row>
    <row r="10" spans="2:5" ht="18" customHeight="1" thickBot="1">
      <c r="B10" s="84"/>
      <c r="C10" s="86"/>
      <c r="D10" s="5" t="s">
        <v>51</v>
      </c>
      <c r="E10" s="58"/>
    </row>
    <row r="11" spans="2:6" ht="18" customHeight="1" thickBot="1">
      <c r="B11" s="84"/>
      <c r="C11" s="86"/>
      <c r="D11" s="5" t="s">
        <v>18</v>
      </c>
      <c r="E11" s="59"/>
      <c r="F11" s="6" t="s">
        <v>24</v>
      </c>
    </row>
    <row r="12" spans="2:6" ht="18" customHeight="1" thickBot="1">
      <c r="B12" s="84"/>
      <c r="C12" s="24" t="s">
        <v>19</v>
      </c>
      <c r="D12" s="5" t="s">
        <v>25</v>
      </c>
      <c r="E12" s="71"/>
      <c r="F12" s="6" t="s">
        <v>47</v>
      </c>
    </row>
    <row r="13" spans="2:6" ht="18" customHeight="1" thickBot="1">
      <c r="B13" s="84"/>
      <c r="C13" s="49" t="s">
        <v>21</v>
      </c>
      <c r="D13" s="5" t="s">
        <v>20</v>
      </c>
      <c r="E13" s="58">
        <v>1</v>
      </c>
      <c r="F13" s="6" t="s">
        <v>47</v>
      </c>
    </row>
    <row r="14" spans="2:6" ht="18" customHeight="1">
      <c r="B14" s="84"/>
      <c r="C14" s="49"/>
      <c r="D14" s="5" t="s">
        <v>3</v>
      </c>
      <c r="E14" s="68">
        <f>E12/E13</f>
        <v>0</v>
      </c>
      <c r="F14" s="6" t="s">
        <v>47</v>
      </c>
    </row>
    <row r="15" spans="2:8" ht="18" customHeight="1" thickBot="1">
      <c r="B15" s="84"/>
      <c r="C15" s="49"/>
      <c r="D15" s="5" t="s">
        <v>7</v>
      </c>
      <c r="E15" s="68">
        <v>15</v>
      </c>
      <c r="F15" s="6" t="s">
        <v>48</v>
      </c>
      <c r="G15" s="25">
        <f>E15/60</f>
        <v>0.25</v>
      </c>
      <c r="H15" s="7" t="s">
        <v>49</v>
      </c>
    </row>
    <row r="16" spans="2:8" ht="18" customHeight="1" thickBot="1">
      <c r="B16" s="84"/>
      <c r="C16" s="87" t="s">
        <v>27</v>
      </c>
      <c r="D16" s="5" t="s">
        <v>50</v>
      </c>
      <c r="E16" s="60"/>
      <c r="F16" s="6" t="s">
        <v>48</v>
      </c>
      <c r="G16" s="25">
        <f>E16/60</f>
        <v>0</v>
      </c>
      <c r="H16" s="7" t="s">
        <v>49</v>
      </c>
    </row>
    <row r="17" spans="2:8" ht="18" customHeight="1" thickBot="1">
      <c r="B17" s="84"/>
      <c r="C17" s="86"/>
      <c r="D17" s="5" t="s">
        <v>54</v>
      </c>
      <c r="E17" s="60"/>
      <c r="F17" s="6" t="s">
        <v>48</v>
      </c>
      <c r="G17" s="25">
        <f>E17/60</f>
        <v>0</v>
      </c>
      <c r="H17" s="7" t="s">
        <v>49</v>
      </c>
    </row>
    <row r="18" spans="1:8" ht="4.5" customHeight="1" thickBot="1">
      <c r="A18" s="13"/>
      <c r="B18" s="14"/>
      <c r="C18" s="26"/>
      <c r="D18" s="16"/>
      <c r="E18" s="72"/>
      <c r="F18" s="17"/>
      <c r="G18" s="27"/>
      <c r="H18" s="18"/>
    </row>
    <row r="19" spans="1:8" s="12" customFormat="1" ht="15" customHeight="1" thickTop="1">
      <c r="A19" s="56"/>
      <c r="B19" s="57"/>
      <c r="C19" s="61"/>
      <c r="D19" s="62"/>
      <c r="E19" s="73"/>
      <c r="F19" s="63"/>
      <c r="G19" s="80" t="s">
        <v>22</v>
      </c>
      <c r="H19" s="81"/>
    </row>
    <row r="20" spans="1:8" s="12" customFormat="1" ht="15" customHeight="1" thickBot="1">
      <c r="A20" s="64"/>
      <c r="B20" s="64" t="s">
        <v>55</v>
      </c>
      <c r="C20" s="65"/>
      <c r="D20" s="65" t="s">
        <v>56</v>
      </c>
      <c r="E20" s="66" t="s">
        <v>57</v>
      </c>
      <c r="F20" s="65" t="s">
        <v>45</v>
      </c>
      <c r="G20" s="65" t="s">
        <v>13</v>
      </c>
      <c r="H20" s="65" t="s">
        <v>14</v>
      </c>
    </row>
    <row r="21" spans="1:8" ht="51.75" thickBot="1">
      <c r="A21" s="8">
        <v>1</v>
      </c>
      <c r="B21" s="47" t="s">
        <v>26</v>
      </c>
      <c r="C21" s="30" t="s">
        <v>58</v>
      </c>
      <c r="D21" s="31" t="s">
        <v>15</v>
      </c>
      <c r="E21" s="74"/>
      <c r="F21" s="32" t="s">
        <v>59</v>
      </c>
      <c r="G21" s="33">
        <v>5</v>
      </c>
      <c r="H21" s="34">
        <f aca="true" t="shared" si="0" ref="H21:H28">G21/60</f>
        <v>0.08333333333333333</v>
      </c>
    </row>
    <row r="22" spans="1:8" ht="36.75" customHeight="1" thickBot="1">
      <c r="A22" s="82">
        <v>2</v>
      </c>
      <c r="B22" s="79" t="s">
        <v>29</v>
      </c>
      <c r="C22" s="35" t="s">
        <v>60</v>
      </c>
      <c r="D22" s="31" t="s">
        <v>16</v>
      </c>
      <c r="E22" s="75"/>
      <c r="F22" s="32" t="s">
        <v>61</v>
      </c>
      <c r="G22" s="32">
        <f>E22/60</f>
        <v>0</v>
      </c>
      <c r="H22" s="34">
        <f t="shared" si="0"/>
        <v>0</v>
      </c>
    </row>
    <row r="23" spans="1:8" ht="39" customHeight="1" thickBot="1">
      <c r="A23" s="82"/>
      <c r="B23" s="79"/>
      <c r="C23" s="30" t="s">
        <v>58</v>
      </c>
      <c r="D23" s="31" t="s">
        <v>17</v>
      </c>
      <c r="E23" s="75"/>
      <c r="F23" s="32" t="s">
        <v>59</v>
      </c>
      <c r="G23" s="32" t="s">
        <v>47</v>
      </c>
      <c r="H23" s="34" t="s">
        <v>47</v>
      </c>
    </row>
    <row r="24" spans="1:8" ht="39" thickBot="1">
      <c r="A24" s="8">
        <v>3</v>
      </c>
      <c r="B24" s="29" t="s">
        <v>32</v>
      </c>
      <c r="C24" s="30" t="s">
        <v>58</v>
      </c>
      <c r="D24" s="31" t="s">
        <v>65</v>
      </c>
      <c r="E24" s="74"/>
      <c r="F24" s="32" t="s">
        <v>59</v>
      </c>
      <c r="G24" s="32">
        <f>E16</f>
        <v>0</v>
      </c>
      <c r="H24" s="34">
        <f t="shared" si="0"/>
        <v>0</v>
      </c>
    </row>
    <row r="25" spans="1:8" ht="54.75" customHeight="1" thickBot="1">
      <c r="A25" s="8">
        <v>4</v>
      </c>
      <c r="B25" s="29" t="s">
        <v>33</v>
      </c>
      <c r="C25" s="30" t="s">
        <v>58</v>
      </c>
      <c r="D25" s="31" t="s">
        <v>62</v>
      </c>
      <c r="E25" s="74"/>
      <c r="F25" s="32" t="s">
        <v>59</v>
      </c>
      <c r="G25" s="48">
        <f>E17</f>
        <v>0</v>
      </c>
      <c r="H25" s="34">
        <f t="shared" si="0"/>
        <v>0</v>
      </c>
    </row>
    <row r="26" spans="1:8" ht="36.75" customHeight="1" thickBot="1">
      <c r="A26" s="82">
        <v>5</v>
      </c>
      <c r="B26" s="79" t="s">
        <v>36</v>
      </c>
      <c r="C26" s="35" t="s">
        <v>60</v>
      </c>
      <c r="D26" s="31" t="s">
        <v>63</v>
      </c>
      <c r="E26" s="75"/>
      <c r="F26" s="32" t="s">
        <v>61</v>
      </c>
      <c r="G26" s="32">
        <f>E26/60</f>
        <v>0</v>
      </c>
      <c r="H26" s="34">
        <f t="shared" si="0"/>
        <v>0</v>
      </c>
    </row>
    <row r="27" spans="1:8" ht="39.75" customHeight="1" thickBot="1">
      <c r="A27" s="82"/>
      <c r="B27" s="79"/>
      <c r="C27" s="30" t="s">
        <v>58</v>
      </c>
      <c r="D27" s="31" t="s">
        <v>12</v>
      </c>
      <c r="E27" s="74"/>
      <c r="F27" s="32" t="s">
        <v>59</v>
      </c>
      <c r="G27" s="32" t="s">
        <v>47</v>
      </c>
      <c r="H27" s="34" t="s">
        <v>47</v>
      </c>
    </row>
    <row r="28" spans="1:8" ht="64.5" thickBot="1">
      <c r="A28" s="8">
        <v>6</v>
      </c>
      <c r="B28" s="29" t="s">
        <v>31</v>
      </c>
      <c r="C28" s="30" t="s">
        <v>58</v>
      </c>
      <c r="D28" s="31" t="s">
        <v>64</v>
      </c>
      <c r="E28" s="74"/>
      <c r="F28" s="32" t="s">
        <v>59</v>
      </c>
      <c r="G28" s="32">
        <f>E15</f>
        <v>15</v>
      </c>
      <c r="H28" s="34">
        <f t="shared" si="0"/>
        <v>0.25</v>
      </c>
    </row>
    <row r="29" spans="1:8" ht="15.75" customHeight="1">
      <c r="A29" s="8"/>
      <c r="B29" s="29"/>
      <c r="C29" s="10"/>
      <c r="D29" s="31"/>
      <c r="E29" s="69"/>
      <c r="F29" s="36"/>
      <c r="G29" s="37">
        <f>SUM(G21:G28)</f>
        <v>20</v>
      </c>
      <c r="H29" s="38">
        <f>SUM(H21:H28)</f>
        <v>0.3333333333333333</v>
      </c>
    </row>
    <row r="30" spans="1:8" ht="4.5" customHeight="1" thickBot="1">
      <c r="A30" s="13"/>
      <c r="B30" s="14"/>
      <c r="C30" s="15"/>
      <c r="D30" s="16"/>
      <c r="E30" s="70"/>
      <c r="F30" s="17"/>
      <c r="G30" s="18"/>
      <c r="H30" s="18"/>
    </row>
    <row r="31" spans="1:8" ht="4.5" customHeight="1" thickTop="1">
      <c r="A31" s="51"/>
      <c r="B31" s="52"/>
      <c r="C31" s="67"/>
      <c r="D31" s="53"/>
      <c r="F31" s="54"/>
      <c r="G31" s="55"/>
      <c r="H31" s="55"/>
    </row>
    <row r="32" spans="1:8" ht="12.75">
      <c r="A32" s="8"/>
      <c r="B32" s="29"/>
      <c r="C32" s="10"/>
      <c r="D32" s="39" t="s">
        <v>34</v>
      </c>
      <c r="E32" s="32"/>
      <c r="F32" s="36"/>
      <c r="G32" s="32"/>
      <c r="H32" s="32"/>
    </row>
    <row r="33" spans="1:8" ht="12.75">
      <c r="A33" s="8"/>
      <c r="B33" s="29"/>
      <c r="C33" s="10"/>
      <c r="D33" s="40" t="s">
        <v>10</v>
      </c>
      <c r="E33" s="76">
        <f>$E$21/$H$21</f>
        <v>0</v>
      </c>
      <c r="F33" s="36" t="s">
        <v>66</v>
      </c>
      <c r="G33" s="32"/>
      <c r="H33" s="32"/>
    </row>
    <row r="34" spans="1:8" ht="12.75">
      <c r="A34" s="8"/>
      <c r="B34" s="29"/>
      <c r="C34" s="10"/>
      <c r="D34" s="40" t="s">
        <v>17</v>
      </c>
      <c r="E34" s="76">
        <f>$E$23</f>
        <v>0</v>
      </c>
      <c r="F34" s="36" t="s">
        <v>59</v>
      </c>
      <c r="G34" s="32"/>
      <c r="H34" s="32"/>
    </row>
    <row r="35" spans="1:8" ht="12.75">
      <c r="A35" s="8"/>
      <c r="B35" s="29"/>
      <c r="C35" s="10"/>
      <c r="D35" s="40" t="s">
        <v>1</v>
      </c>
      <c r="E35" s="76" t="e">
        <f>$E$24/$H$24</f>
        <v>#DIV/0!</v>
      </c>
      <c r="F35" s="36" t="s">
        <v>66</v>
      </c>
      <c r="G35" s="32"/>
      <c r="H35" s="32"/>
    </row>
    <row r="36" spans="1:8" ht="12.75">
      <c r="A36" s="8"/>
      <c r="B36" s="29"/>
      <c r="C36" s="10"/>
      <c r="D36" s="40" t="s">
        <v>0</v>
      </c>
      <c r="E36" s="76" t="e">
        <f>$E$25/$H$25</f>
        <v>#DIV/0!</v>
      </c>
      <c r="F36" s="36" t="s">
        <v>66</v>
      </c>
      <c r="G36" s="32"/>
      <c r="H36" s="32"/>
    </row>
    <row r="37" spans="1:8" ht="12.75">
      <c r="A37" s="8"/>
      <c r="B37" s="29"/>
      <c r="C37" s="10"/>
      <c r="D37" s="40" t="s">
        <v>12</v>
      </c>
      <c r="E37" s="76">
        <f>$E$27</f>
        <v>0</v>
      </c>
      <c r="F37" s="36" t="s">
        <v>59</v>
      </c>
      <c r="G37" s="32"/>
      <c r="H37" s="32"/>
    </row>
    <row r="38" spans="1:8" ht="12.75">
      <c r="A38" s="8"/>
      <c r="B38" s="29"/>
      <c r="C38" s="10"/>
      <c r="D38" s="40" t="s">
        <v>2</v>
      </c>
      <c r="E38" s="76">
        <f>$E$28/$H$28</f>
        <v>0</v>
      </c>
      <c r="F38" s="36" t="s">
        <v>66</v>
      </c>
      <c r="G38" s="32"/>
      <c r="H38" s="32"/>
    </row>
    <row r="39" spans="1:8" ht="12.75">
      <c r="A39" s="8"/>
      <c r="B39" s="29"/>
      <c r="C39" s="10"/>
      <c r="D39" s="40" t="s">
        <v>4</v>
      </c>
      <c r="E39" s="76" t="e">
        <f>$E$38-$E$35</f>
        <v>#DIV/0!</v>
      </c>
      <c r="F39" s="36" t="s">
        <v>66</v>
      </c>
      <c r="G39" s="32"/>
      <c r="H39" s="32"/>
    </row>
    <row r="40" spans="1:8" ht="12.75">
      <c r="A40" s="8"/>
      <c r="B40" s="29"/>
      <c r="C40" s="10"/>
      <c r="D40" s="40" t="s">
        <v>5</v>
      </c>
      <c r="E40" s="76" t="e">
        <f>$E$39/$E$12</f>
        <v>#DIV/0!</v>
      </c>
      <c r="F40" s="36" t="s">
        <v>66</v>
      </c>
      <c r="G40" s="32"/>
      <c r="H40" s="32"/>
    </row>
    <row r="41" spans="1:8" ht="4.5" customHeight="1">
      <c r="A41" s="8"/>
      <c r="B41" s="29"/>
      <c r="C41" s="10"/>
      <c r="D41" s="31"/>
      <c r="E41" s="76"/>
      <c r="F41" s="36"/>
      <c r="G41" s="32"/>
      <c r="H41" s="32"/>
    </row>
    <row r="42" spans="4:7" ht="12.75">
      <c r="D42" s="41" t="s">
        <v>37</v>
      </c>
      <c r="E42" s="19" t="s">
        <v>59</v>
      </c>
      <c r="F42" s="19" t="s">
        <v>38</v>
      </c>
      <c r="G42" s="19" t="s">
        <v>49</v>
      </c>
    </row>
    <row r="43" spans="4:7" ht="12.75">
      <c r="D43" s="42" t="s">
        <v>64</v>
      </c>
      <c r="E43" s="77">
        <f>($E$28/$H$28)*$G$43</f>
        <v>0</v>
      </c>
      <c r="F43"/>
      <c r="G43" s="43">
        <v>8</v>
      </c>
    </row>
    <row r="44" spans="4:7" ht="12.75">
      <c r="D44" s="42" t="s">
        <v>8</v>
      </c>
      <c r="E44" s="77" t="e">
        <f>$G$44*$E$35</f>
        <v>#DIV/0!</v>
      </c>
      <c r="F44">
        <f>IF($E$16&lt;$E$15,0,$E$16-$E$15)</f>
        <v>0</v>
      </c>
      <c r="G44" s="43">
        <f>$F$44/60</f>
        <v>0</v>
      </c>
    </row>
    <row r="45" spans="4:7" ht="12.75">
      <c r="D45" s="42" t="s">
        <v>9</v>
      </c>
      <c r="E45" s="77" t="e">
        <f>$G$45*$E$36</f>
        <v>#DIV/0!</v>
      </c>
      <c r="F45" s="44">
        <f>IF(($E$16+$E$17)&lt;$E$15,0,$E$17+$E$16-$E$15)-$F$44</f>
        <v>0</v>
      </c>
      <c r="G45" s="43">
        <f>$F$45/60</f>
        <v>0</v>
      </c>
    </row>
    <row r="46" spans="4:7" ht="12.75">
      <c r="D46" s="42" t="s">
        <v>11</v>
      </c>
      <c r="E46" s="77">
        <f>$E$34</f>
        <v>0</v>
      </c>
      <c r="F46"/>
      <c r="G46" s="43"/>
    </row>
    <row r="47" spans="4:7" ht="13.5" thickBot="1">
      <c r="D47" s="42" t="s">
        <v>15</v>
      </c>
      <c r="E47" s="77">
        <f>$G$47*$E$33</f>
        <v>0</v>
      </c>
      <c r="F47"/>
      <c r="G47" s="43">
        <f>24-($G$43+$G$44+$G$45)</f>
        <v>16</v>
      </c>
    </row>
    <row r="48" spans="4:7" ht="13.5" thickBot="1">
      <c r="D48" s="41" t="s">
        <v>28</v>
      </c>
      <c r="E48" s="78" t="e">
        <f>SUM(E43:E47)</f>
        <v>#DIV/0!</v>
      </c>
      <c r="F48" s="2"/>
      <c r="G48" s="45">
        <f>SUM(G43:G47)</f>
        <v>24</v>
      </c>
    </row>
    <row r="49" spans="2:8" ht="12.75">
      <c r="B49" s="28"/>
      <c r="C49" s="20"/>
      <c r="D49" s="21"/>
      <c r="E49" s="22"/>
      <c r="F49" s="23"/>
      <c r="G49" s="19"/>
      <c r="H49" s="19"/>
    </row>
  </sheetData>
  <mergeCells count="8">
    <mergeCell ref="B8:B17"/>
    <mergeCell ref="C9:C11"/>
    <mergeCell ref="C16:C17"/>
    <mergeCell ref="B22:B23"/>
    <mergeCell ref="B26:B27"/>
    <mergeCell ref="G19:H19"/>
    <mergeCell ref="A22:A23"/>
    <mergeCell ref="A26:A27"/>
  </mergeCells>
  <printOptions/>
  <pageMargins left="0.75" right="0.75" top="1" bottom="1" header="0.5" footer="0.5"/>
  <pageSetup fitToHeight="1" fitToWidth="1" orientation="portrait" scale="68" r:id="rId3"/>
  <headerFooter alignWithMargins="0">
    <oddFooter>&amp;L&amp;D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Roberson</dc:creator>
  <cp:keywords/>
  <dc:description/>
  <cp:lastModifiedBy>12571</cp:lastModifiedBy>
  <cp:lastPrinted>2004-09-13T17:02:41Z</cp:lastPrinted>
  <dcterms:created xsi:type="dcterms:W3CDTF">2004-03-27T00:39:51Z</dcterms:created>
  <dcterms:modified xsi:type="dcterms:W3CDTF">2004-09-29T19:17:52Z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2068108303</vt:i4>
  </property>
  <property fmtid="{D5CDD505-2E9C-101B-9397-08002B2CF9AE}" pid="3" name="_EmailSubject">
    <vt:lpwstr>Clarifications to Proposed Imaging Equipment Test Procedures</vt:lpwstr>
  </property>
  <property fmtid="{D5CDD505-2E9C-101B-9397-08002B2CF9AE}" pid="4" name="_AuthorEmail">
    <vt:lpwstr>DHoffmeyer@icfconsulting.com</vt:lpwstr>
  </property>
  <property fmtid="{D5CDD505-2E9C-101B-9397-08002B2CF9AE}" pid="5" name="_AuthorEmailDisplayName">
    <vt:lpwstr>Hoffmeyer, Darcy</vt:lpwstr>
  </property>
  <property fmtid="{D5CDD505-2E9C-101B-9397-08002B2CF9AE}" pid="6" name="_PreviousAdHocReviewCycleID">
    <vt:i4>-447164264</vt:i4>
  </property>
</Properties>
</file>