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<sst xmlns="http://schemas.openxmlformats.org/spreadsheetml/2006/main" count="50" uniqueCount="48">
  <si>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Comparison of D0 baseline cost estimate (PMP ver1.3, June 17, 1998) with Current cost estimate</t>
  </si>
  <si>
    <t>WBS</t>
  </si>
  <si>
    <t>System</t>
  </si>
  <si>
    <t>Contingency</t>
  </si>
  <si>
    <t>Total</t>
  </si>
  <si>
    <t>Current M&amp;S (Then Yr k$)</t>
  </si>
  <si>
    <t>VARIANCE</t>
  </si>
  <si>
    <t>1.1.1</t>
  </si>
  <si>
    <t>Silicon Tracker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</si>
  <si>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</si>
  <si>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</si>
  <si>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</si>
  <si>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</si>
  <si>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</si>
  <si>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</si>
  <si>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</si>
  <si>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</si>
  <si>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</si>
  <si>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</si>
  <si>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</si>
  <si>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</si>
  <si>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</si>
  <si>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</si>
  <si>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</si>
  <si>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</si>
  <si>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</si>
  <si>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3.1.1</t>
  </si>
  <si>
    <t>Fiber Tracker</t>
  </si>
  <si>
    <t>CPS</t>
  </si>
  <si>
    <t>FPS</t>
  </si>
  <si>
    <t>Tracking Electr.</t>
  </si>
  <si>
    <t>Cal Electr.</t>
  </si>
  <si>
    <t>ICD</t>
  </si>
  <si>
    <t>Cosmic Ray scint</t>
  </si>
  <si>
    <t>Central Muon system</t>
  </si>
  <si>
    <t>Forward Muon Trigger (Pixels)</t>
  </si>
  <si>
    <t>Forward Muon Tracking (MDT)</t>
  </si>
  <si>
    <t>Muon Electronics</t>
  </si>
  <si>
    <t>Trigger Framework</t>
  </si>
  <si>
    <t>Lum Monitor</t>
  </si>
  <si>
    <t>Level 1 Trig</t>
  </si>
  <si>
    <t>Level 2 Trig</t>
  </si>
  <si>
    <t>Level 3 Trig</t>
  </si>
  <si>
    <t>Online</t>
  </si>
  <si>
    <t>Solenoid</t>
  </si>
  <si>
    <t>Cost Estimate variance 3/14/00</t>
  </si>
  <si>
    <r>
      <t>NOTE</t>
    </r>
    <r>
      <rPr>
        <sz val="10"/>
        <color indexed="10"/>
        <rFont val="Arial"/>
        <family val="2"/>
      </rPr>
      <t>: The baseline cost estimate is in FY95$ and the curren estimate is in Then Yr$ [Sorry, it's the best we can do at the moment]</t>
    </r>
  </si>
  <si>
    <t>Baseline M&amp;S (FY95 k$)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</si>
</sst>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49" fontId="0" fillId="0" borderId="0" xfId="0" applyNumberFormat="1" applyAlignment="1">
      <alignment wrapText="1"/>
    </xf>
    <xf numFmtId="3" fontId="0" fillId="3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5">
      <selection activeCell="D10" sqref="D10"/>
    </sheetView>
  </sheetViews>
  <sheetFormatPr defaultColWidth="9.140625" defaultRowHeight="12.75"/>
  <cols>
    <col min="2" max="2" width="26.421875" style="0" bestFit="1" customWidth="1"/>
    <col min="3" max="3" width="12.140625" style="0" customWidth="1"/>
    <col min="4" max="4" width="12.7109375" style="0" bestFit="1" customWidth="1"/>
    <col min="5" max="5" width="6.57421875" style="0" bestFit="1" customWidth="1"/>
    <col min="6" max="6" width="13.140625" style="0" customWidth="1"/>
    <col min="7" max="7" width="12.28125" style="0" customWidth="1"/>
    <col min="8" max="8" width="6.57421875" style="0" bestFit="1" customWidth="1"/>
    <col min="9" max="9" width="10.7109375" style="0" customWidth="1"/>
  </cols>
  <sheetData>
    <row r="1" ht="12.75">
      <c r="A1" t="s">
        <v>45</v>
      </c>
    </row>
    <row r="2" ht="12.75">
      <c r="A2" t="s">
        <v>0</v>
      </c>
    </row>
    <row r="3" ht="12.75">
      <c r="A3" s="2" t="s">
        <v>46</v>
      </c>
    </row>
    <row r="5" spans="1:9" s="5" customFormat="1" ht="25.5">
      <c r="A5" s="3" t="s">
        <v>1</v>
      </c>
      <c r="B5" s="3" t="s">
        <v>2</v>
      </c>
      <c r="C5" s="3" t="s">
        <v>47</v>
      </c>
      <c r="D5" s="3" t="s">
        <v>3</v>
      </c>
      <c r="E5" s="4" t="s">
        <v>4</v>
      </c>
      <c r="F5" s="3" t="s">
        <v>5</v>
      </c>
      <c r="G5" s="3" t="s">
        <v>3</v>
      </c>
      <c r="H5" s="4" t="s">
        <v>4</v>
      </c>
      <c r="I5" s="3" t="s">
        <v>6</v>
      </c>
    </row>
    <row r="6" spans="1:9" ht="12.75">
      <c r="A6" t="s">
        <v>7</v>
      </c>
      <c r="B6" t="s">
        <v>8</v>
      </c>
      <c r="C6" s="6">
        <v>4952</v>
      </c>
      <c r="D6" s="6">
        <v>786</v>
      </c>
      <c r="E6" s="6">
        <f>SUM(C6:D6)</f>
        <v>5738</v>
      </c>
      <c r="F6" s="7">
        <v>7871</v>
      </c>
      <c r="G6" s="7">
        <v>230</v>
      </c>
      <c r="H6" s="7">
        <f>SUM(F6:G6)</f>
        <v>8101</v>
      </c>
      <c r="I6" s="8">
        <f>H6-E6</f>
        <v>2363</v>
      </c>
    </row>
    <row r="7" spans="1:9" ht="12.75">
      <c r="A7" t="s">
        <v>9</v>
      </c>
      <c r="B7" t="s">
        <v>27</v>
      </c>
      <c r="C7" s="6">
        <v>7377</v>
      </c>
      <c r="D7" s="6">
        <v>1601</v>
      </c>
      <c r="E7" s="6">
        <f aca="true" t="shared" si="0" ref="E7:E24">SUM(C7:D7)</f>
        <v>8978</v>
      </c>
      <c r="F7" s="7">
        <v>7734</v>
      </c>
      <c r="G7" s="7">
        <v>100</v>
      </c>
      <c r="H7" s="7">
        <f aca="true" t="shared" si="1" ref="H7:H24">SUM(F7:G7)</f>
        <v>7834</v>
      </c>
      <c r="I7" s="8">
        <f aca="true" t="shared" si="2" ref="I7:I25">H7-E7</f>
        <v>-1144</v>
      </c>
    </row>
    <row r="8" spans="1:9" ht="12.75">
      <c r="A8" t="s">
        <v>10</v>
      </c>
      <c r="B8" t="s">
        <v>28</v>
      </c>
      <c r="C8" s="6">
        <v>355</v>
      </c>
      <c r="D8" s="6">
        <v>62</v>
      </c>
      <c r="E8" s="6">
        <f t="shared" si="0"/>
        <v>417</v>
      </c>
      <c r="F8" s="7">
        <v>238</v>
      </c>
      <c r="G8" s="7">
        <v>0</v>
      </c>
      <c r="H8" s="7">
        <f t="shared" si="1"/>
        <v>238</v>
      </c>
      <c r="I8" s="8">
        <f t="shared" si="2"/>
        <v>-179</v>
      </c>
    </row>
    <row r="9" spans="1:9" ht="12.75">
      <c r="A9" t="s">
        <v>11</v>
      </c>
      <c r="B9" t="s">
        <v>29</v>
      </c>
      <c r="C9" s="6">
        <v>440</v>
      </c>
      <c r="D9" s="6">
        <v>80</v>
      </c>
      <c r="E9" s="6">
        <f t="shared" si="0"/>
        <v>520</v>
      </c>
      <c r="F9" s="7">
        <v>524</v>
      </c>
      <c r="G9" s="7">
        <v>5</v>
      </c>
      <c r="H9" s="7">
        <f t="shared" si="1"/>
        <v>529</v>
      </c>
      <c r="I9" s="8">
        <f t="shared" si="2"/>
        <v>9</v>
      </c>
    </row>
    <row r="10" spans="1:9" ht="12.75">
      <c r="A10" t="s">
        <v>12</v>
      </c>
      <c r="B10" t="s">
        <v>30</v>
      </c>
      <c r="C10" s="6">
        <v>2289</v>
      </c>
      <c r="D10" s="6">
        <v>324</v>
      </c>
      <c r="E10" s="6">
        <f t="shared" si="0"/>
        <v>2613</v>
      </c>
      <c r="F10" s="7">
        <v>3694</v>
      </c>
      <c r="G10" s="7">
        <v>100</v>
      </c>
      <c r="H10" s="7">
        <f t="shared" si="1"/>
        <v>3794</v>
      </c>
      <c r="I10" s="8">
        <f t="shared" si="2"/>
        <v>1181</v>
      </c>
    </row>
    <row r="11" spans="1:9" ht="12.75">
      <c r="A11" t="s">
        <v>13</v>
      </c>
      <c r="B11" t="s">
        <v>31</v>
      </c>
      <c r="C11" s="6">
        <v>4055</v>
      </c>
      <c r="D11" s="6">
        <v>379</v>
      </c>
      <c r="E11" s="6">
        <f t="shared" si="0"/>
        <v>4434</v>
      </c>
      <c r="F11" s="7">
        <v>4348</v>
      </c>
      <c r="G11" s="7">
        <v>15</v>
      </c>
      <c r="H11" s="7">
        <f t="shared" si="1"/>
        <v>4363</v>
      </c>
      <c r="I11" s="8">
        <f t="shared" si="2"/>
        <v>-71</v>
      </c>
    </row>
    <row r="12" spans="1:9" ht="12.75">
      <c r="A12" t="s">
        <v>14</v>
      </c>
      <c r="B12" t="s">
        <v>32</v>
      </c>
      <c r="C12" s="6">
        <v>301</v>
      </c>
      <c r="D12" s="6">
        <v>40</v>
      </c>
      <c r="E12" s="6">
        <f t="shared" si="0"/>
        <v>341</v>
      </c>
      <c r="F12" s="7">
        <v>304</v>
      </c>
      <c r="G12" s="7">
        <v>10</v>
      </c>
      <c r="H12" s="7">
        <f t="shared" si="1"/>
        <v>314</v>
      </c>
      <c r="I12" s="8">
        <f t="shared" si="2"/>
        <v>-27</v>
      </c>
    </row>
    <row r="13" spans="1:9" ht="12.75">
      <c r="A13" t="s">
        <v>15</v>
      </c>
      <c r="B13" t="s">
        <v>33</v>
      </c>
      <c r="C13" s="6">
        <v>1056</v>
      </c>
      <c r="D13" s="6">
        <v>0</v>
      </c>
      <c r="E13" s="6">
        <f t="shared" si="0"/>
        <v>1056</v>
      </c>
      <c r="F13" s="7">
        <v>1223</v>
      </c>
      <c r="G13" s="7">
        <v>0</v>
      </c>
      <c r="H13" s="7">
        <f t="shared" si="1"/>
        <v>1223</v>
      </c>
      <c r="I13" s="8">
        <f t="shared" si="2"/>
        <v>167</v>
      </c>
    </row>
    <row r="14" spans="1:9" ht="12.75">
      <c r="A14" t="s">
        <v>16</v>
      </c>
      <c r="B14" t="s">
        <v>34</v>
      </c>
      <c r="C14" s="6">
        <v>981</v>
      </c>
      <c r="D14" s="6">
        <v>99</v>
      </c>
      <c r="E14" s="6">
        <f t="shared" si="0"/>
        <v>1080</v>
      </c>
      <c r="F14" s="7">
        <v>952</v>
      </c>
      <c r="G14" s="7">
        <v>0</v>
      </c>
      <c r="H14" s="7">
        <f t="shared" si="1"/>
        <v>952</v>
      </c>
      <c r="I14" s="8">
        <f t="shared" si="2"/>
        <v>-128</v>
      </c>
    </row>
    <row r="15" spans="1:9" ht="12.75">
      <c r="A15" t="s">
        <v>17</v>
      </c>
      <c r="B15" t="s">
        <v>35</v>
      </c>
      <c r="C15" s="6">
        <v>1709</v>
      </c>
      <c r="D15" s="6">
        <v>262</v>
      </c>
      <c r="E15" s="6">
        <f t="shared" si="0"/>
        <v>1971</v>
      </c>
      <c r="F15" s="7">
        <v>2133</v>
      </c>
      <c r="G15" s="7">
        <v>0</v>
      </c>
      <c r="H15" s="7">
        <f t="shared" si="1"/>
        <v>2133</v>
      </c>
      <c r="I15" s="8">
        <f t="shared" si="2"/>
        <v>162</v>
      </c>
    </row>
    <row r="16" spans="1:9" ht="12.75">
      <c r="A16" t="s">
        <v>18</v>
      </c>
      <c r="B16" t="s">
        <v>36</v>
      </c>
      <c r="C16" s="6">
        <v>1158</v>
      </c>
      <c r="D16" s="6">
        <v>206</v>
      </c>
      <c r="E16" s="6">
        <f t="shared" si="0"/>
        <v>1364</v>
      </c>
      <c r="F16" s="7">
        <v>1374</v>
      </c>
      <c r="G16" s="7">
        <v>33</v>
      </c>
      <c r="H16" s="7">
        <f t="shared" si="1"/>
        <v>1407</v>
      </c>
      <c r="I16" s="8">
        <f t="shared" si="2"/>
        <v>43</v>
      </c>
    </row>
    <row r="17" spans="1:9" ht="12.75">
      <c r="A17" t="s">
        <v>19</v>
      </c>
      <c r="B17" t="s">
        <v>37</v>
      </c>
      <c r="C17" s="6">
        <v>3624</v>
      </c>
      <c r="D17" s="6">
        <v>443</v>
      </c>
      <c r="E17" s="6">
        <f t="shared" si="0"/>
        <v>4067</v>
      </c>
      <c r="F17" s="7">
        <v>3907</v>
      </c>
      <c r="G17" s="7">
        <v>0</v>
      </c>
      <c r="H17" s="7">
        <f t="shared" si="1"/>
        <v>3907</v>
      </c>
      <c r="I17" s="8">
        <f t="shared" si="2"/>
        <v>-160</v>
      </c>
    </row>
    <row r="18" spans="1:9" ht="12.75">
      <c r="A18" t="s">
        <v>20</v>
      </c>
      <c r="B18" t="s">
        <v>38</v>
      </c>
      <c r="C18" s="6">
        <v>1337</v>
      </c>
      <c r="D18" s="6">
        <v>257</v>
      </c>
      <c r="E18" s="6">
        <f t="shared" si="0"/>
        <v>1594</v>
      </c>
      <c r="F18" s="7">
        <v>1859</v>
      </c>
      <c r="G18" s="7">
        <v>0</v>
      </c>
      <c r="H18" s="7">
        <f t="shared" si="1"/>
        <v>1859</v>
      </c>
      <c r="I18" s="8">
        <f t="shared" si="2"/>
        <v>265</v>
      </c>
    </row>
    <row r="19" spans="1:9" ht="12.75">
      <c r="A19" t="s">
        <v>21</v>
      </c>
      <c r="B19" t="s">
        <v>39</v>
      </c>
      <c r="C19" s="6">
        <v>134</v>
      </c>
      <c r="D19" s="6">
        <v>25</v>
      </c>
      <c r="E19" s="6">
        <f t="shared" si="0"/>
        <v>159</v>
      </c>
      <c r="F19" s="7">
        <v>136</v>
      </c>
      <c r="G19" s="7">
        <v>0</v>
      </c>
      <c r="H19" s="7">
        <f t="shared" si="1"/>
        <v>136</v>
      </c>
      <c r="I19" s="8">
        <f t="shared" si="2"/>
        <v>-23</v>
      </c>
    </row>
    <row r="20" spans="1:9" ht="12.75">
      <c r="A20" t="s">
        <v>22</v>
      </c>
      <c r="B20" t="s">
        <v>40</v>
      </c>
      <c r="C20" s="6">
        <v>1289</v>
      </c>
      <c r="D20" s="6">
        <v>197</v>
      </c>
      <c r="E20" s="6">
        <f t="shared" si="0"/>
        <v>1486</v>
      </c>
      <c r="F20" s="7">
        <v>1500</v>
      </c>
      <c r="G20" s="7">
        <v>0</v>
      </c>
      <c r="H20" s="7">
        <f>SUM(F20:G20)</f>
        <v>1500</v>
      </c>
      <c r="I20" s="8">
        <f t="shared" si="2"/>
        <v>14</v>
      </c>
    </row>
    <row r="21" spans="1:9" ht="12.75">
      <c r="A21" t="s">
        <v>23</v>
      </c>
      <c r="B21" t="s">
        <v>41</v>
      </c>
      <c r="C21" s="6">
        <v>1818</v>
      </c>
      <c r="D21" s="6">
        <v>356</v>
      </c>
      <c r="E21" s="6">
        <f t="shared" si="0"/>
        <v>2174</v>
      </c>
      <c r="F21" s="7">
        <v>2047</v>
      </c>
      <c r="G21" s="7">
        <v>35</v>
      </c>
      <c r="H21" s="7">
        <f t="shared" si="1"/>
        <v>2082</v>
      </c>
      <c r="I21" s="8">
        <f t="shared" si="2"/>
        <v>-92</v>
      </c>
    </row>
    <row r="22" spans="1:9" ht="12.75">
      <c r="A22" t="s">
        <v>24</v>
      </c>
      <c r="B22" t="s">
        <v>42</v>
      </c>
      <c r="C22" s="6">
        <v>739</v>
      </c>
      <c r="D22" s="6">
        <v>129</v>
      </c>
      <c r="E22" s="6">
        <f t="shared" si="0"/>
        <v>868</v>
      </c>
      <c r="F22" s="7">
        <v>1064</v>
      </c>
      <c r="G22" s="7">
        <v>0</v>
      </c>
      <c r="H22" s="7">
        <f t="shared" si="1"/>
        <v>1064</v>
      </c>
      <c r="I22" s="8">
        <f t="shared" si="2"/>
        <v>196</v>
      </c>
    </row>
    <row r="23" spans="1:9" ht="12.75">
      <c r="A23" t="s">
        <v>25</v>
      </c>
      <c r="B23" t="s">
        <v>43</v>
      </c>
      <c r="C23" s="6">
        <v>605</v>
      </c>
      <c r="D23" s="6">
        <v>117</v>
      </c>
      <c r="E23" s="6">
        <f t="shared" si="0"/>
        <v>722</v>
      </c>
      <c r="F23" s="7">
        <v>722</v>
      </c>
      <c r="G23" s="7">
        <v>0</v>
      </c>
      <c r="H23" s="7">
        <f t="shared" si="1"/>
        <v>722</v>
      </c>
      <c r="I23" s="8">
        <f t="shared" si="2"/>
        <v>0</v>
      </c>
    </row>
    <row r="24" spans="1:9" ht="12.75">
      <c r="A24" t="s">
        <v>26</v>
      </c>
      <c r="B24" t="s">
        <v>44</v>
      </c>
      <c r="C24" s="6">
        <v>5041</v>
      </c>
      <c r="D24" s="6">
        <v>272</v>
      </c>
      <c r="E24" s="6">
        <f t="shared" si="0"/>
        <v>5313</v>
      </c>
      <c r="F24" s="7">
        <v>4918</v>
      </c>
      <c r="G24" s="7">
        <v>0</v>
      </c>
      <c r="H24" s="7">
        <f t="shared" si="1"/>
        <v>4918</v>
      </c>
      <c r="I24" s="8">
        <f t="shared" si="2"/>
        <v>-395</v>
      </c>
    </row>
    <row r="25" spans="1:9" ht="12.75">
      <c r="A25" s="1"/>
      <c r="B25" s="1"/>
      <c r="C25" s="9">
        <f aca="true" t="shared" si="3" ref="C25:H25">SUM(C6:C24)</f>
        <v>39260</v>
      </c>
      <c r="D25" s="9">
        <f t="shared" si="3"/>
        <v>5635</v>
      </c>
      <c r="E25" s="9">
        <f t="shared" si="3"/>
        <v>44895</v>
      </c>
      <c r="F25" s="9">
        <f t="shared" si="3"/>
        <v>46548</v>
      </c>
      <c r="G25" s="9">
        <f t="shared" si="3"/>
        <v>528</v>
      </c>
      <c r="H25" s="9">
        <f t="shared" si="3"/>
        <v>47076</v>
      </c>
      <c r="I25" s="9">
        <f t="shared" si="2"/>
        <v>2181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Michael Tuts</dc:creator>
  <cp:keywords/>
  <dc:description/>
  <cp:lastModifiedBy>Harry Weerts</cp:lastModifiedBy>
  <cp:lastPrinted>2000-03-16T13:30:12Z</cp:lastPrinted>
  <dcterms:created xsi:type="dcterms:W3CDTF">2000-03-16T05:41:03Z</dcterms:created>
  <dcterms:modified xsi:type="dcterms:W3CDTF">2000-03-16T13:30:42Z</dcterms:modified>
  <cp:category/>
  <cp:version/>
  <cp:contentType/>
  <cp:contentStatus/>
</cp:coreProperties>
</file>