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5580" windowHeight="5775" activeTab="0"/>
  </bookViews>
  <sheets>
    <sheet name="NOTIONAL SCHEDULE" sheetId="1" r:id="rId1"/>
    <sheet name="Sheet2" sheetId="2" r:id="rId2"/>
    <sheet name="Sheet3" sheetId="3" r:id="rId3"/>
  </sheets>
  <definedNames>
    <definedName name="_xlnm.Print_Area" localSheetId="0">'NOTIONAL SCHEDULE'!$A$1:$K$486</definedName>
  </definedNames>
  <calcPr fullCalcOnLoad="1"/>
</workbook>
</file>

<file path=xl/sharedStrings.xml><?xml version="1.0" encoding="utf-8"?>
<sst xmlns="http://schemas.openxmlformats.org/spreadsheetml/2006/main" count="1572" uniqueCount="330">
  <si>
    <t xml:space="preserve">C.5.1 - </t>
  </si>
  <si>
    <t>C.5.1 -  PHASE I – PRE-DECOMISSIONING PLANNING AND SCHEDULING (CLIN 0100)</t>
  </si>
  <si>
    <t xml:space="preserve">C.5.1.1 - </t>
  </si>
  <si>
    <t>C.5.1.1 -  DDR Planning</t>
  </si>
  <si>
    <t xml:space="preserve">C.5.1.1.1 - </t>
  </si>
  <si>
    <t>C.5.1.1.1 -  STATEMENT OF WORK (SOW)</t>
  </si>
  <si>
    <t xml:space="preserve">C.5.1.1.2 - </t>
  </si>
  <si>
    <t>C.5.1.1.2 -  WORK BREAKDOWN STRUCTURE AND SCHEDULING</t>
  </si>
  <si>
    <t xml:space="preserve">C.5.1.1.3 - </t>
  </si>
  <si>
    <t>C.5.1.1.3 -  CONTRACT COST ESTIMATE</t>
  </si>
  <si>
    <t xml:space="preserve">C.5.1.1.4 - </t>
  </si>
  <si>
    <t>C.5.1.1.4 -  DEVELOP OVERSIGHT METHODOLOGIES AND PLANS (PROCEDURES)</t>
  </si>
  <si>
    <t xml:space="preserve">C.5.1.2 - </t>
  </si>
  <si>
    <t>C.5.1.2 -  License Support</t>
  </si>
  <si>
    <t xml:space="preserve">C.5.1.2.1 - </t>
  </si>
  <si>
    <t>C.5.1.2.1 -  REGULATORY UPDATE</t>
  </si>
  <si>
    <t xml:space="preserve">C.5.1.2.1.1 - </t>
  </si>
  <si>
    <t>C.5.1.2.1.1 -  Periodic Final Safety Analysis Report (FSAR) Updates</t>
  </si>
  <si>
    <t xml:space="preserve">C.5.1.2.1.2 - </t>
  </si>
  <si>
    <t>C.5.1.2.1.2 -  Engineering Support for 10 CFR 50.59 Reviews</t>
  </si>
  <si>
    <t xml:space="preserve">C.5.1.2.2 - </t>
  </si>
  <si>
    <t>C.5.1.2.2 -  DOCUMENT PREPARATION AND OR REVIEW</t>
  </si>
  <si>
    <t xml:space="preserve">C.5.1.2.2.1 - </t>
  </si>
  <si>
    <t>C.5.1.2.2.1 -  Review and Comment on Decommssioning Plan</t>
  </si>
  <si>
    <t xml:space="preserve">C.5.1.2.2.2 - </t>
  </si>
  <si>
    <t>C.5.1.2.2.2 -  Review and Comment on Cost Estimate</t>
  </si>
  <si>
    <t xml:space="preserve">C.5.1.2.2.3 - </t>
  </si>
  <si>
    <t>C.5.1.2.2.3 -  LICENSE TERMINATION PLAN</t>
  </si>
  <si>
    <t xml:space="preserve">C.5.1.2.3 - </t>
  </si>
  <si>
    <t>C.5.1.2.3 -  Q/A PROGRAM SUPPORT AND PLANNING</t>
  </si>
  <si>
    <t xml:space="preserve">C.5.1.2.4 - </t>
  </si>
  <si>
    <t>C.5.1.2.4 -  NRC REQUEST FOR ADDITIONAL INFORMATION (RAI) SUPPORT</t>
  </si>
  <si>
    <t xml:space="preserve">C.5.1.3 - </t>
  </si>
  <si>
    <t>C.5.1.3 -  Shipping Cask Analysis</t>
  </si>
  <si>
    <t xml:space="preserve">C.5.1.3.1 - </t>
  </si>
  <si>
    <t>C.5.1.3.1 -  REQUIREMENT FOR SHIPPING CASK</t>
  </si>
  <si>
    <t xml:space="preserve">C.5.1.3.2 - </t>
  </si>
  <si>
    <t>C.5.1.3.2 -  SHIPPING CASK CONTRACT DESIGN PACKAGE</t>
  </si>
  <si>
    <t xml:space="preserve">C.5.1.4 - </t>
  </si>
  <si>
    <t>C.5.1.4 -  Public Awareness Support</t>
  </si>
  <si>
    <t xml:space="preserve">C.5.2 - </t>
  </si>
  <si>
    <t>C.5.2 -  PHASE II - DECOMMISSIONING - INDUSTRIAL ACTIVITY (MONITORING AND OVERSIGHT) (CLIN 0200)</t>
  </si>
  <si>
    <t xml:space="preserve">C.5.2.1 - </t>
  </si>
  <si>
    <t>C.5.2.1 -  Management Oversight</t>
  </si>
  <si>
    <t xml:space="preserve">C.5.2.2 - </t>
  </si>
  <si>
    <t>C.5.2.2 -  Schedule and Cost Monitoring (DDR Performance)</t>
  </si>
  <si>
    <t xml:space="preserve">C.5.2.3 - </t>
  </si>
  <si>
    <t>C.5.2.3 -  REGULATORY LIAISON AND DOCUMENTATION SUPPORT</t>
  </si>
  <si>
    <t xml:space="preserve">C.5.3 - </t>
  </si>
  <si>
    <t>C.5.3 -  PHASE III LICENSE TERMINATION (CLIN 0300)</t>
  </si>
  <si>
    <t xml:space="preserve">C.5.3.1 - </t>
  </si>
  <si>
    <t>C.5.3.1 -  LTP Execution</t>
  </si>
  <si>
    <t xml:space="preserve">C.5.3.2 - </t>
  </si>
  <si>
    <t>C.5.3.2 -  Final Radiological Characterization Status Survey</t>
  </si>
  <si>
    <t xml:space="preserve">C.5.3.3 - </t>
  </si>
  <si>
    <t>C.5.3.3 -  License Termination</t>
  </si>
  <si>
    <t xml:space="preserve">C.5.3.4 - </t>
  </si>
  <si>
    <t>C.5.3.4 -  Final Survey Coordination with NRC</t>
  </si>
  <si>
    <t xml:space="preserve">C.5.3.5 - </t>
  </si>
  <si>
    <t>C.5.3.5 -  Final Survey Oversight</t>
  </si>
  <si>
    <t xml:space="preserve">C.5.3.6 - </t>
  </si>
  <si>
    <t>C.5.3.6 -  Oversignt Documentation and Reporting</t>
  </si>
  <si>
    <t xml:space="preserve">C.5.4 - </t>
  </si>
  <si>
    <t>C.5.4 -  ADMINISTRATIVE REQUIREMENTS</t>
  </si>
  <si>
    <t xml:space="preserve">C.5.4.1 - </t>
  </si>
  <si>
    <t>C.5.4.1 -  Progress Reports</t>
  </si>
  <si>
    <t xml:space="preserve">C.5.4.2 - </t>
  </si>
  <si>
    <t>C.5.4.2 -  Schedule and Cost</t>
  </si>
  <si>
    <t xml:space="preserve">C.5.4.3 - </t>
  </si>
  <si>
    <t>C.5.4.3 -  Document Management</t>
  </si>
  <si>
    <t>Description</t>
  </si>
  <si>
    <t xml:space="preserve">
Sect C Ref</t>
  </si>
  <si>
    <t>0100</t>
  </si>
  <si>
    <t>0110</t>
  </si>
  <si>
    <t>0110AA</t>
  </si>
  <si>
    <t>0110AB</t>
  </si>
  <si>
    <t>0110AC</t>
  </si>
  <si>
    <t>0110AD</t>
  </si>
  <si>
    <t>0120</t>
  </si>
  <si>
    <t>0120AA</t>
  </si>
  <si>
    <t>0120AB</t>
  </si>
  <si>
    <t>0120AC</t>
  </si>
  <si>
    <t>0120AD</t>
  </si>
  <si>
    <t>0130</t>
  </si>
  <si>
    <t>0130AA</t>
  </si>
  <si>
    <t>0130AB</t>
  </si>
  <si>
    <t>0140</t>
  </si>
  <si>
    <t>0200</t>
  </si>
  <si>
    <t>0300</t>
  </si>
  <si>
    <t>0400</t>
  </si>
  <si>
    <t>0400AA</t>
  </si>
  <si>
    <t>0400AB</t>
  </si>
  <si>
    <t>0400AC</t>
  </si>
  <si>
    <t>Task Code</t>
  </si>
  <si>
    <t>Hours</t>
  </si>
  <si>
    <t>0200AA</t>
  </si>
  <si>
    <t>0200AB</t>
  </si>
  <si>
    <t>0200AC</t>
  </si>
  <si>
    <t>0300AA</t>
  </si>
  <si>
    <t>0300AB</t>
  </si>
  <si>
    <t>0300AC</t>
  </si>
  <si>
    <t>0300AD</t>
  </si>
  <si>
    <t>0300AE</t>
  </si>
  <si>
    <t>0300AF</t>
  </si>
  <si>
    <t>NA</t>
  </si>
  <si>
    <t>0140AA</t>
  </si>
  <si>
    <t>C.5.1.4 - General</t>
  </si>
  <si>
    <t>Total</t>
  </si>
  <si>
    <t>Total for CLIN 0001</t>
  </si>
  <si>
    <t>RFP DTMA1R06008</t>
  </si>
  <si>
    <t>Notional Schedule - Base Year</t>
  </si>
  <si>
    <t xml:space="preserve">Fill In </t>
  </si>
  <si>
    <t>Total CLIN 0001 Hours</t>
  </si>
  <si>
    <t>Notional Schedule - Optional Year 1</t>
  </si>
  <si>
    <t>Total CLIN 0002 Hours</t>
  </si>
  <si>
    <t>Total for CLIN 0002</t>
  </si>
  <si>
    <t>1110AA</t>
  </si>
  <si>
    <t>1110AB</t>
  </si>
  <si>
    <t>1110AC</t>
  </si>
  <si>
    <t>1110AD</t>
  </si>
  <si>
    <t>1120AA</t>
  </si>
  <si>
    <t>1120AB</t>
  </si>
  <si>
    <t>1120AC</t>
  </si>
  <si>
    <t>1120AD</t>
  </si>
  <si>
    <t>1130AA</t>
  </si>
  <si>
    <t>1130AB</t>
  </si>
  <si>
    <t>1140AA</t>
  </si>
  <si>
    <t>1200AA</t>
  </si>
  <si>
    <t>1200AB</t>
  </si>
  <si>
    <t>1200AC</t>
  </si>
  <si>
    <t>1300AA</t>
  </si>
  <si>
    <t>1300AB</t>
  </si>
  <si>
    <t>1300AC</t>
  </si>
  <si>
    <t>1300AD</t>
  </si>
  <si>
    <t>1300AE</t>
  </si>
  <si>
    <t>1300AF</t>
  </si>
  <si>
    <t>1400AA</t>
  </si>
  <si>
    <t>1400AB</t>
  </si>
  <si>
    <t>1400AC</t>
  </si>
  <si>
    <t>Notional Schedule - Optional Year 2</t>
  </si>
  <si>
    <t>2110AA</t>
  </si>
  <si>
    <t>2110AB</t>
  </si>
  <si>
    <t>2110AC</t>
  </si>
  <si>
    <t>2110AD</t>
  </si>
  <si>
    <t>2120AA</t>
  </si>
  <si>
    <t>2120AB</t>
  </si>
  <si>
    <t>2120AC</t>
  </si>
  <si>
    <t>2120AD</t>
  </si>
  <si>
    <t>2130AA</t>
  </si>
  <si>
    <t>2130AB</t>
  </si>
  <si>
    <t>2140AA</t>
  </si>
  <si>
    <t>2200AA</t>
  </si>
  <si>
    <t>2200AB</t>
  </si>
  <si>
    <t>2200AC</t>
  </si>
  <si>
    <t>2300AA</t>
  </si>
  <si>
    <t>2300AB</t>
  </si>
  <si>
    <t>2300AC</t>
  </si>
  <si>
    <t>2300AD</t>
  </si>
  <si>
    <t>2300AE</t>
  </si>
  <si>
    <t>2300AF</t>
  </si>
  <si>
    <t>2400AA</t>
  </si>
  <si>
    <t>2400AB</t>
  </si>
  <si>
    <t>2400AC</t>
  </si>
  <si>
    <t>Total CLIN 0003 Hours</t>
  </si>
  <si>
    <t>Total for CLIN 0003</t>
  </si>
  <si>
    <t>Notional Schedule - Optional Year 3</t>
  </si>
  <si>
    <t>3110AA</t>
  </si>
  <si>
    <t>3110AB</t>
  </si>
  <si>
    <t>3110AC</t>
  </si>
  <si>
    <t>3110AD</t>
  </si>
  <si>
    <t>3120AA</t>
  </si>
  <si>
    <t>3120AB</t>
  </si>
  <si>
    <t>3120AC</t>
  </si>
  <si>
    <t>3120AD</t>
  </si>
  <si>
    <t>3130AA</t>
  </si>
  <si>
    <t>3130AB</t>
  </si>
  <si>
    <t>3140AA</t>
  </si>
  <si>
    <t>3200AA</t>
  </si>
  <si>
    <t>3200AB</t>
  </si>
  <si>
    <t>3200AC</t>
  </si>
  <si>
    <t>3300AA</t>
  </si>
  <si>
    <t>3300AB</t>
  </si>
  <si>
    <t>3300AC</t>
  </si>
  <si>
    <t>3300AD</t>
  </si>
  <si>
    <t>3300AE</t>
  </si>
  <si>
    <t>3300AF</t>
  </si>
  <si>
    <t>3400AA</t>
  </si>
  <si>
    <t>3400AB</t>
  </si>
  <si>
    <t>3400AC</t>
  </si>
  <si>
    <t>Total CLIN 0004 Hours</t>
  </si>
  <si>
    <t>Total for CLIN 0004</t>
  </si>
  <si>
    <t>Notional Schedule - Optional Year 4</t>
  </si>
  <si>
    <t>4110AA</t>
  </si>
  <si>
    <t>4110AB</t>
  </si>
  <si>
    <t>4110AC</t>
  </si>
  <si>
    <t>4110AD</t>
  </si>
  <si>
    <t>4120AA</t>
  </si>
  <si>
    <t>4120AB</t>
  </si>
  <si>
    <t>4120AC</t>
  </si>
  <si>
    <t>4120AD</t>
  </si>
  <si>
    <t>4130AA</t>
  </si>
  <si>
    <t>4130AB</t>
  </si>
  <si>
    <t>4140AA</t>
  </si>
  <si>
    <t>4200AA</t>
  </si>
  <si>
    <t>4200AB</t>
  </si>
  <si>
    <t>4200AC</t>
  </si>
  <si>
    <t>4300AA</t>
  </si>
  <si>
    <t>4300AB</t>
  </si>
  <si>
    <t>4300AC</t>
  </si>
  <si>
    <t>4300AD</t>
  </si>
  <si>
    <t>4300AE</t>
  </si>
  <si>
    <t>4300AF</t>
  </si>
  <si>
    <t>4400AA</t>
  </si>
  <si>
    <t>4400AB</t>
  </si>
  <si>
    <t>4400AC</t>
  </si>
  <si>
    <t>Total CLIN 0005 Hours</t>
  </si>
  <si>
    <t>Total for CLIN 0005</t>
  </si>
  <si>
    <t xml:space="preserve"> </t>
  </si>
  <si>
    <r>
      <t xml:space="preserve">Rate </t>
    </r>
    <r>
      <rPr>
        <sz val="10"/>
        <rFont val="Arial"/>
        <family val="2"/>
      </rPr>
      <t>(Offeror inserts Off-site Labor Rate)</t>
    </r>
  </si>
  <si>
    <t>Notional Schedule - Option Year 5</t>
  </si>
  <si>
    <t>Offerer Fill-In as Directed</t>
  </si>
  <si>
    <t>5110</t>
  </si>
  <si>
    <t>5110AA</t>
  </si>
  <si>
    <t>5110AB</t>
  </si>
  <si>
    <t>5110AC</t>
  </si>
  <si>
    <t>5110AD</t>
  </si>
  <si>
    <t>5120AA</t>
  </si>
  <si>
    <t>5120AB</t>
  </si>
  <si>
    <t>5120AC</t>
  </si>
  <si>
    <t>5120AD</t>
  </si>
  <si>
    <t>5130AA</t>
  </si>
  <si>
    <t>5130AB</t>
  </si>
  <si>
    <t>5140AA</t>
  </si>
  <si>
    <t>5200AA</t>
  </si>
  <si>
    <t>5200AB</t>
  </si>
  <si>
    <t>5200AC</t>
  </si>
  <si>
    <t>5300AA</t>
  </si>
  <si>
    <t>5300AB</t>
  </si>
  <si>
    <t>5300AC</t>
  </si>
  <si>
    <t>5300AD</t>
  </si>
  <si>
    <t>5300AE</t>
  </si>
  <si>
    <t>5300AF</t>
  </si>
  <si>
    <t>5400</t>
  </si>
  <si>
    <t>5400AA</t>
  </si>
  <si>
    <t>5400AB</t>
  </si>
  <si>
    <t>5400AC</t>
  </si>
  <si>
    <t>Total for CLIN 0006</t>
  </si>
  <si>
    <t>Notional Schedule - Option Year 6</t>
  </si>
  <si>
    <t>6110AA</t>
  </si>
  <si>
    <t>6110AB</t>
  </si>
  <si>
    <t>6110AC</t>
  </si>
  <si>
    <t>6110AD</t>
  </si>
  <si>
    <t>6120AA</t>
  </si>
  <si>
    <t>6120AB</t>
  </si>
  <si>
    <t>6120AC</t>
  </si>
  <si>
    <t>6120AD</t>
  </si>
  <si>
    <t>6130AA</t>
  </si>
  <si>
    <t>6130AB</t>
  </si>
  <si>
    <t>6140AA</t>
  </si>
  <si>
    <t>6200AA</t>
  </si>
  <si>
    <t>6200AB</t>
  </si>
  <si>
    <t>6200AC</t>
  </si>
  <si>
    <t>6300AA</t>
  </si>
  <si>
    <t>6300AB</t>
  </si>
  <si>
    <t>6300AC</t>
  </si>
  <si>
    <t>6300AD</t>
  </si>
  <si>
    <t>6300AE</t>
  </si>
  <si>
    <t>6300AF</t>
  </si>
  <si>
    <t>6400AA</t>
  </si>
  <si>
    <t>6400AB</t>
  </si>
  <si>
    <t>6400AC</t>
  </si>
  <si>
    <t>Total for CLIN 0007</t>
  </si>
  <si>
    <t>Notional Schedule - Option Year 7</t>
  </si>
  <si>
    <t>7110AA</t>
  </si>
  <si>
    <t>7110AB</t>
  </si>
  <si>
    <t>7110AC</t>
  </si>
  <si>
    <t>7110AD</t>
  </si>
  <si>
    <t>7120AA</t>
  </si>
  <si>
    <t>7120AB</t>
  </si>
  <si>
    <t>7120AC</t>
  </si>
  <si>
    <t>7120AD</t>
  </si>
  <si>
    <t>7130AA</t>
  </si>
  <si>
    <t>7130AB</t>
  </si>
  <si>
    <t>7140AA</t>
  </si>
  <si>
    <t>7200AA</t>
  </si>
  <si>
    <t>7200AB</t>
  </si>
  <si>
    <t>7200AC</t>
  </si>
  <si>
    <t>7300AA</t>
  </si>
  <si>
    <t>7300AB</t>
  </si>
  <si>
    <t>7300AC</t>
  </si>
  <si>
    <t>7300AD</t>
  </si>
  <si>
    <t>7300AE</t>
  </si>
  <si>
    <t>7300AF</t>
  </si>
  <si>
    <t>7400AA</t>
  </si>
  <si>
    <t>7400AB</t>
  </si>
  <si>
    <t>7400AC</t>
  </si>
  <si>
    <t>Total for CLIN 0008</t>
  </si>
  <si>
    <t>Notional Schedule - Option Year 8</t>
  </si>
  <si>
    <t>8110AA</t>
  </si>
  <si>
    <t>8110AB</t>
  </si>
  <si>
    <t>8110AC</t>
  </si>
  <si>
    <t>8110AD</t>
  </si>
  <si>
    <t>8120AA</t>
  </si>
  <si>
    <t>8120AB</t>
  </si>
  <si>
    <t>8120AC</t>
  </si>
  <si>
    <t>8120AD</t>
  </si>
  <si>
    <t>8130AA</t>
  </si>
  <si>
    <t>8130AB</t>
  </si>
  <si>
    <t>8140AA</t>
  </si>
  <si>
    <t>8200AA</t>
  </si>
  <si>
    <t>8200AB</t>
  </si>
  <si>
    <t>8200AC</t>
  </si>
  <si>
    <t>8300AA</t>
  </si>
  <si>
    <t>8300AB</t>
  </si>
  <si>
    <t>8300AC</t>
  </si>
  <si>
    <t>8300AD</t>
  </si>
  <si>
    <t>8300AE</t>
  </si>
  <si>
    <t>8300AF</t>
  </si>
  <si>
    <t>8400AA</t>
  </si>
  <si>
    <t>8400AB</t>
  </si>
  <si>
    <t>8400AC</t>
  </si>
  <si>
    <t>Total for CLIN 0009</t>
  </si>
  <si>
    <t>Offeror inserts Labor Categories (multiple), Estimated Hours and Rate.</t>
  </si>
  <si>
    <t>8100</t>
  </si>
  <si>
    <t>Total CLIN 0006 Hours</t>
  </si>
  <si>
    <t>Total CLIN 0007 Hours</t>
  </si>
  <si>
    <t>Total CLIN 0008 Hours</t>
  </si>
  <si>
    <t>Total CLIN 0009 Hours</t>
  </si>
  <si>
    <r>
      <t xml:space="preserve">Rate </t>
    </r>
    <r>
      <rPr>
        <sz val="10"/>
        <rFont val="Arial"/>
        <family val="2"/>
      </rPr>
      <t>(Offeror inserts On-site Labor Rate)</t>
    </r>
  </si>
  <si>
    <r>
      <t xml:space="preserve">Rate </t>
    </r>
    <r>
      <rPr>
        <sz val="10"/>
        <rFont val="Arial"/>
        <family val="2"/>
      </rPr>
      <t>(Offeror inserts the appropriate  Labor Rate)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</si>
</sst>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readingOrder="2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readingOrder="2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6"/>
  <sheetViews>
    <sheetView tabSelected="1" view="pageBreakPreview" zoomScaleSheetLayoutView="100" workbookViewId="0" topLeftCell="A1">
      <selection activeCell="E5" sqref="E5"/>
    </sheetView>
  </sheetViews>
  <sheetFormatPr defaultColWidth="12.7109375" defaultRowHeight="12.75"/>
  <cols>
    <col min="2" max="2" width="14.140625" style="0" hidden="1" customWidth="1"/>
    <col min="3" max="3" width="14.7109375" style="0" customWidth="1"/>
    <col min="4" max="4" width="40.7109375" style="0" customWidth="1"/>
    <col min="6" max="6" width="15.7109375" style="0" customWidth="1"/>
  </cols>
  <sheetData>
    <row r="1" ht="12.75">
      <c r="D1" t="s">
        <v>109</v>
      </c>
    </row>
    <row r="2" ht="12.75">
      <c r="D2" t="s">
        <v>110</v>
      </c>
    </row>
    <row r="4" spans="1:4" ht="25.5">
      <c r="A4" s="13" t="s">
        <v>220</v>
      </c>
      <c r="B4" t="s">
        <v>93</v>
      </c>
      <c r="C4" s="5" t="s">
        <v>71</v>
      </c>
      <c r="D4" s="6" t="s">
        <v>70</v>
      </c>
    </row>
    <row r="5" spans="3:4" ht="12.75">
      <c r="C5" s="1"/>
      <c r="D5" s="2"/>
    </row>
    <row r="6" spans="2:4" ht="25.5">
      <c r="B6" t="s">
        <v>72</v>
      </c>
      <c r="C6" s="1" t="s">
        <v>0</v>
      </c>
      <c r="D6" s="2" t="s">
        <v>1</v>
      </c>
    </row>
    <row r="7" spans="3:4" ht="12.75">
      <c r="C7" s="1"/>
      <c r="D7" s="2"/>
    </row>
    <row r="8" spans="1:11" s="9" customFormat="1" ht="33.75" customHeight="1" thickBot="1">
      <c r="A8" t="s">
        <v>111</v>
      </c>
      <c r="B8" s="9" t="s">
        <v>73</v>
      </c>
      <c r="C8" s="10" t="s">
        <v>2</v>
      </c>
      <c r="D8" s="11" t="s">
        <v>3</v>
      </c>
      <c r="E8" s="9">
        <f>400+3840+1000+760</f>
        <v>6000</v>
      </c>
      <c r="F8" s="9" t="s">
        <v>94</v>
      </c>
      <c r="G8" s="34" t="s">
        <v>218</v>
      </c>
      <c r="H8" s="35"/>
      <c r="I8" s="12"/>
      <c r="J8" s="9" t="s">
        <v>107</v>
      </c>
      <c r="K8" s="12"/>
    </row>
    <row r="9" spans="1:5" ht="12.75">
      <c r="A9" t="s">
        <v>111</v>
      </c>
      <c r="B9" t="s">
        <v>74</v>
      </c>
      <c r="C9" s="1" t="s">
        <v>4</v>
      </c>
      <c r="D9" s="2" t="s">
        <v>5</v>
      </c>
      <c r="E9" t="s">
        <v>322</v>
      </c>
    </row>
    <row r="10" spans="1:5" ht="25.5">
      <c r="A10" t="s">
        <v>111</v>
      </c>
      <c r="B10" t="s">
        <v>75</v>
      </c>
      <c r="C10" s="1" t="s">
        <v>6</v>
      </c>
      <c r="D10" s="2" t="s">
        <v>7</v>
      </c>
      <c r="E10" t="s">
        <v>322</v>
      </c>
    </row>
    <row r="11" spans="1:5" ht="12.75">
      <c r="A11" t="s">
        <v>111</v>
      </c>
      <c r="B11" t="s">
        <v>76</v>
      </c>
      <c r="C11" s="1" t="s">
        <v>8</v>
      </c>
      <c r="D11" s="2" t="s">
        <v>9</v>
      </c>
      <c r="E11" t="s">
        <v>322</v>
      </c>
    </row>
    <row r="12" spans="1:5" ht="38.25">
      <c r="A12" t="s">
        <v>111</v>
      </c>
      <c r="B12" t="s">
        <v>77</v>
      </c>
      <c r="C12" s="1" t="s">
        <v>10</v>
      </c>
      <c r="D12" s="2" t="s">
        <v>11</v>
      </c>
      <c r="E12" t="s">
        <v>322</v>
      </c>
    </row>
    <row r="13" spans="3:4" ht="12.75">
      <c r="C13" s="1"/>
      <c r="D13" s="2"/>
    </row>
    <row r="14" spans="1:11" s="9" customFormat="1" ht="37.5" customHeight="1" thickBot="1">
      <c r="A14" t="s">
        <v>111</v>
      </c>
      <c r="B14" s="9" t="s">
        <v>78</v>
      </c>
      <c r="C14" s="10" t="s">
        <v>12</v>
      </c>
      <c r="D14" s="11" t="s">
        <v>13</v>
      </c>
      <c r="E14" s="9">
        <f>200+1300+330+500</f>
        <v>2330</v>
      </c>
      <c r="F14" s="9" t="s">
        <v>94</v>
      </c>
      <c r="G14" s="34" t="s">
        <v>218</v>
      </c>
      <c r="H14" s="35"/>
      <c r="I14" s="12"/>
      <c r="J14" s="9" t="s">
        <v>107</v>
      </c>
      <c r="K14" s="12" t="s">
        <v>217</v>
      </c>
    </row>
    <row r="15" spans="1:5" ht="12.75">
      <c r="A15" t="s">
        <v>111</v>
      </c>
      <c r="B15" t="s">
        <v>79</v>
      </c>
      <c r="C15" s="1" t="s">
        <v>14</v>
      </c>
      <c r="D15" s="2" t="s">
        <v>15</v>
      </c>
      <c r="E15" t="s">
        <v>322</v>
      </c>
    </row>
    <row r="16" spans="1:5" ht="25.5">
      <c r="A16" t="s">
        <v>111</v>
      </c>
      <c r="C16" s="1" t="s">
        <v>16</v>
      </c>
      <c r="D16" s="2" t="s">
        <v>17</v>
      </c>
      <c r="E16" t="s">
        <v>322</v>
      </c>
    </row>
    <row r="17" spans="1:5" ht="25.5">
      <c r="A17" t="s">
        <v>111</v>
      </c>
      <c r="C17" s="1" t="s">
        <v>18</v>
      </c>
      <c r="D17" s="2" t="s">
        <v>19</v>
      </c>
      <c r="E17" t="s">
        <v>322</v>
      </c>
    </row>
    <row r="18" spans="1:5" ht="25.5">
      <c r="A18" t="s">
        <v>111</v>
      </c>
      <c r="B18" t="s">
        <v>80</v>
      </c>
      <c r="C18" s="1" t="s">
        <v>20</v>
      </c>
      <c r="D18" s="2" t="s">
        <v>21</v>
      </c>
      <c r="E18" t="s">
        <v>322</v>
      </c>
    </row>
    <row r="19" spans="1:5" ht="25.5">
      <c r="A19" t="s">
        <v>111</v>
      </c>
      <c r="C19" s="1" t="s">
        <v>22</v>
      </c>
      <c r="D19" s="2" t="s">
        <v>23</v>
      </c>
      <c r="E19" t="s">
        <v>322</v>
      </c>
    </row>
    <row r="20" spans="1:5" ht="25.5">
      <c r="A20" t="s">
        <v>111</v>
      </c>
      <c r="C20" s="1" t="s">
        <v>24</v>
      </c>
      <c r="D20" s="2" t="s">
        <v>25</v>
      </c>
      <c r="E20" t="s">
        <v>322</v>
      </c>
    </row>
    <row r="21" spans="1:5" ht="12.75">
      <c r="A21" t="s">
        <v>111</v>
      </c>
      <c r="C21" s="1" t="s">
        <v>26</v>
      </c>
      <c r="D21" s="2" t="s">
        <v>27</v>
      </c>
      <c r="E21" t="s">
        <v>322</v>
      </c>
    </row>
    <row r="22" spans="1:5" ht="25.5">
      <c r="A22" t="s">
        <v>111</v>
      </c>
      <c r="B22" t="s">
        <v>81</v>
      </c>
      <c r="C22" s="1" t="s">
        <v>28</v>
      </c>
      <c r="D22" s="2" t="s">
        <v>29</v>
      </c>
      <c r="E22" t="s">
        <v>322</v>
      </c>
    </row>
    <row r="23" spans="1:5" ht="25.5">
      <c r="A23" t="s">
        <v>111</v>
      </c>
      <c r="B23" t="s">
        <v>82</v>
      </c>
      <c r="C23" s="1" t="s">
        <v>30</v>
      </c>
      <c r="D23" s="2" t="s">
        <v>31</v>
      </c>
      <c r="E23" t="s">
        <v>322</v>
      </c>
    </row>
    <row r="24" spans="1:11" s="9" customFormat="1" ht="36.75" customHeight="1" thickBot="1">
      <c r="A24" t="s">
        <v>111</v>
      </c>
      <c r="B24" s="9" t="s">
        <v>83</v>
      </c>
      <c r="C24" s="10" t="s">
        <v>32</v>
      </c>
      <c r="D24" s="11" t="s">
        <v>33</v>
      </c>
      <c r="E24" s="9">
        <f>80+330</f>
        <v>410</v>
      </c>
      <c r="F24" s="9" t="s">
        <v>94</v>
      </c>
      <c r="G24" s="34" t="s">
        <v>218</v>
      </c>
      <c r="H24" s="35"/>
      <c r="I24" s="12"/>
      <c r="J24" s="9" t="s">
        <v>107</v>
      </c>
      <c r="K24" s="12"/>
    </row>
    <row r="25" spans="1:5" ht="25.5">
      <c r="A25" t="s">
        <v>111</v>
      </c>
      <c r="B25" t="s">
        <v>84</v>
      </c>
      <c r="C25" s="1" t="s">
        <v>34</v>
      </c>
      <c r="D25" s="2" t="s">
        <v>35</v>
      </c>
      <c r="E25" t="s">
        <v>322</v>
      </c>
    </row>
    <row r="26" spans="1:5" ht="25.5">
      <c r="A26" t="s">
        <v>111</v>
      </c>
      <c r="B26" t="s">
        <v>85</v>
      </c>
      <c r="C26" s="1" t="s">
        <v>36</v>
      </c>
      <c r="D26" s="2" t="s">
        <v>37</v>
      </c>
      <c r="E26" t="s">
        <v>322</v>
      </c>
    </row>
    <row r="27" spans="2:11" s="9" customFormat="1" ht="36" customHeight="1" thickBot="1">
      <c r="B27" s="9" t="s">
        <v>86</v>
      </c>
      <c r="C27" s="10" t="s">
        <v>38</v>
      </c>
      <c r="D27" s="11" t="s">
        <v>39</v>
      </c>
      <c r="E27" s="9">
        <v>500</v>
      </c>
      <c r="F27" s="9" t="s">
        <v>94</v>
      </c>
      <c r="G27" s="34" t="s">
        <v>218</v>
      </c>
      <c r="H27" s="35"/>
      <c r="I27" s="12"/>
      <c r="J27" s="9" t="s">
        <v>107</v>
      </c>
      <c r="K27" s="12"/>
    </row>
    <row r="28" spans="1:5" ht="12.75">
      <c r="A28" t="s">
        <v>111</v>
      </c>
      <c r="B28" t="s">
        <v>105</v>
      </c>
      <c r="C28" s="1" t="s">
        <v>38</v>
      </c>
      <c r="D28" s="1" t="s">
        <v>106</v>
      </c>
      <c r="E28" t="s">
        <v>322</v>
      </c>
    </row>
    <row r="29" spans="3:4" ht="12.75">
      <c r="C29" s="1"/>
      <c r="D29" s="2"/>
    </row>
    <row r="30" spans="2:5" ht="38.25">
      <c r="B30" t="s">
        <v>87</v>
      </c>
      <c r="C30" s="1" t="s">
        <v>40</v>
      </c>
      <c r="D30" s="2" t="s">
        <v>41</v>
      </c>
      <c r="E30" t="s">
        <v>104</v>
      </c>
    </row>
    <row r="31" spans="3:4" ht="12.75">
      <c r="C31" s="1"/>
      <c r="D31" s="2"/>
    </row>
    <row r="32" spans="2:5" ht="12.75">
      <c r="B32" s="8" t="s">
        <v>95</v>
      </c>
      <c r="C32" s="1" t="s">
        <v>42</v>
      </c>
      <c r="D32" s="2" t="s">
        <v>43</v>
      </c>
      <c r="E32" t="s">
        <v>104</v>
      </c>
    </row>
    <row r="33" spans="2:5" ht="25.5">
      <c r="B33" t="s">
        <v>96</v>
      </c>
      <c r="C33" s="1" t="s">
        <v>44</v>
      </c>
      <c r="D33" s="2" t="s">
        <v>45</v>
      </c>
      <c r="E33" t="s">
        <v>104</v>
      </c>
    </row>
    <row r="34" spans="2:5" ht="25.5">
      <c r="B34" t="s">
        <v>97</v>
      </c>
      <c r="C34" s="1" t="s">
        <v>46</v>
      </c>
      <c r="D34" s="2" t="s">
        <v>47</v>
      </c>
      <c r="E34" t="s">
        <v>104</v>
      </c>
    </row>
    <row r="35" spans="3:4" ht="12.75">
      <c r="C35" s="1"/>
      <c r="D35" s="2"/>
    </row>
    <row r="36" spans="3:4" ht="12.75">
      <c r="C36" s="1"/>
      <c r="D36" s="2"/>
    </row>
    <row r="37" spans="2:5" ht="25.5">
      <c r="B37" t="s">
        <v>88</v>
      </c>
      <c r="C37" s="1" t="s">
        <v>48</v>
      </c>
      <c r="D37" s="2" t="s">
        <v>49</v>
      </c>
      <c r="E37" t="s">
        <v>104</v>
      </c>
    </row>
    <row r="38" spans="3:4" ht="12.75">
      <c r="C38" s="1"/>
      <c r="D38" s="2"/>
    </row>
    <row r="39" spans="2:5" ht="12.75">
      <c r="B39" t="s">
        <v>98</v>
      </c>
      <c r="C39" s="1" t="s">
        <v>50</v>
      </c>
      <c r="D39" s="2" t="s">
        <v>51</v>
      </c>
      <c r="E39" t="s">
        <v>104</v>
      </c>
    </row>
    <row r="40" spans="2:5" ht="25.5">
      <c r="B40" t="s">
        <v>99</v>
      </c>
      <c r="C40" s="1" t="s">
        <v>52</v>
      </c>
      <c r="D40" s="2" t="s">
        <v>53</v>
      </c>
      <c r="E40" t="s">
        <v>104</v>
      </c>
    </row>
    <row r="41" spans="2:5" ht="12.75">
      <c r="B41" t="s">
        <v>100</v>
      </c>
      <c r="C41" s="1" t="s">
        <v>54</v>
      </c>
      <c r="D41" s="2" t="s">
        <v>55</v>
      </c>
      <c r="E41" t="s">
        <v>104</v>
      </c>
    </row>
    <row r="42" spans="2:5" ht="12.75">
      <c r="B42" t="s">
        <v>101</v>
      </c>
      <c r="C42" s="1" t="s">
        <v>56</v>
      </c>
      <c r="D42" s="2" t="s">
        <v>57</v>
      </c>
      <c r="E42" t="s">
        <v>104</v>
      </c>
    </row>
    <row r="43" spans="2:5" ht="12.75">
      <c r="B43" t="s">
        <v>102</v>
      </c>
      <c r="C43" s="1" t="s">
        <v>58</v>
      </c>
      <c r="D43" s="2" t="s">
        <v>59</v>
      </c>
      <c r="E43" t="s">
        <v>104</v>
      </c>
    </row>
    <row r="44" spans="2:5" ht="25.5">
      <c r="B44" t="s">
        <v>103</v>
      </c>
      <c r="C44" s="1" t="s">
        <v>60</v>
      </c>
      <c r="D44" s="2" t="s">
        <v>61</v>
      </c>
      <c r="E44" t="s">
        <v>104</v>
      </c>
    </row>
    <row r="45" spans="3:4" ht="12.75">
      <c r="C45" s="1"/>
      <c r="D45" s="2"/>
    </row>
    <row r="46" spans="3:4" ht="12.75">
      <c r="C46" s="1"/>
      <c r="D46" s="2"/>
    </row>
    <row r="47" spans="1:11" s="9" customFormat="1" ht="39.75" customHeight="1" thickBot="1">
      <c r="A47" t="s">
        <v>111</v>
      </c>
      <c r="B47" s="9" t="s">
        <v>89</v>
      </c>
      <c r="C47" s="10" t="s">
        <v>62</v>
      </c>
      <c r="D47" s="11" t="s">
        <v>63</v>
      </c>
      <c r="E47" s="9">
        <v>2000</v>
      </c>
      <c r="F47" s="9" t="s">
        <v>94</v>
      </c>
      <c r="G47" s="34" t="s">
        <v>218</v>
      </c>
      <c r="H47" s="35"/>
      <c r="I47" s="12"/>
      <c r="J47" s="9" t="s">
        <v>107</v>
      </c>
      <c r="K47" s="12"/>
    </row>
    <row r="48" spans="3:4" ht="12.75">
      <c r="C48" s="1"/>
      <c r="D48" s="2"/>
    </row>
    <row r="49" spans="1:5" ht="12.75">
      <c r="A49" t="s">
        <v>111</v>
      </c>
      <c r="B49" t="s">
        <v>90</v>
      </c>
      <c r="C49" s="1" t="s">
        <v>64</v>
      </c>
      <c r="D49" s="2" t="s">
        <v>65</v>
      </c>
      <c r="E49" t="s">
        <v>322</v>
      </c>
    </row>
    <row r="50" spans="1:5" ht="12.75">
      <c r="A50" t="s">
        <v>111</v>
      </c>
      <c r="B50" t="s">
        <v>91</v>
      </c>
      <c r="C50" s="1" t="s">
        <v>66</v>
      </c>
      <c r="D50" s="2" t="s">
        <v>67</v>
      </c>
      <c r="E50" t="s">
        <v>322</v>
      </c>
    </row>
    <row r="51" spans="1:5" ht="12.75">
      <c r="A51" t="s">
        <v>111</v>
      </c>
      <c r="B51" t="s">
        <v>92</v>
      </c>
      <c r="C51" s="1" t="s">
        <v>68</v>
      </c>
      <c r="D51" s="2" t="s">
        <v>69</v>
      </c>
      <c r="E51" t="s">
        <v>322</v>
      </c>
    </row>
    <row r="52" spans="3:4" ht="12.75">
      <c r="C52" s="1"/>
      <c r="D52" s="2"/>
    </row>
    <row r="53" spans="3:4" ht="12.75">
      <c r="C53" s="1"/>
      <c r="D53" s="2"/>
    </row>
    <row r="54" spans="3:11" ht="21" thickBot="1">
      <c r="C54" s="3"/>
      <c r="D54" s="4" t="s">
        <v>112</v>
      </c>
      <c r="E54">
        <f>SUM(E4:E47)</f>
        <v>11240</v>
      </c>
      <c r="I54" t="s">
        <v>108</v>
      </c>
      <c r="K54" s="12"/>
    </row>
    <row r="55" ht="12.75">
      <c r="D55" t="s">
        <v>109</v>
      </c>
    </row>
    <row r="56" ht="12.75">
      <c r="D56" t="s">
        <v>113</v>
      </c>
    </row>
    <row r="58" spans="1:4" ht="25.5">
      <c r="A58" s="13" t="s">
        <v>220</v>
      </c>
      <c r="B58" t="s">
        <v>93</v>
      </c>
      <c r="C58" s="5" t="s">
        <v>71</v>
      </c>
      <c r="D58" s="6" t="s">
        <v>70</v>
      </c>
    </row>
    <row r="59" spans="3:4" ht="12.75">
      <c r="C59" s="1"/>
      <c r="D59" s="2"/>
    </row>
    <row r="60" spans="2:4" ht="25.5">
      <c r="B60">
        <v>1100</v>
      </c>
      <c r="C60" s="1" t="s">
        <v>0</v>
      </c>
      <c r="D60" s="2" t="s">
        <v>1</v>
      </c>
    </row>
    <row r="61" spans="3:4" ht="12.75">
      <c r="C61" s="1"/>
      <c r="D61" s="2"/>
    </row>
    <row r="62" spans="1:11" ht="34.5" customHeight="1" thickBot="1">
      <c r="A62" t="s">
        <v>111</v>
      </c>
      <c r="B62" s="20">
        <v>1110</v>
      </c>
      <c r="C62" s="10" t="s">
        <v>2</v>
      </c>
      <c r="D62" s="11" t="s">
        <v>3</v>
      </c>
      <c r="E62" s="9">
        <f>200+1920+750+460</f>
        <v>3330</v>
      </c>
      <c r="F62" s="9" t="s">
        <v>94</v>
      </c>
      <c r="G62" s="34" t="s">
        <v>218</v>
      </c>
      <c r="H62" s="35"/>
      <c r="I62" s="12"/>
      <c r="J62" s="9" t="s">
        <v>107</v>
      </c>
      <c r="K62" s="12"/>
    </row>
    <row r="63" spans="1:5" ht="12.75">
      <c r="A63" t="s">
        <v>111</v>
      </c>
      <c r="B63" t="s">
        <v>116</v>
      </c>
      <c r="C63" s="1" t="s">
        <v>4</v>
      </c>
      <c r="D63" s="2" t="s">
        <v>5</v>
      </c>
      <c r="E63" t="s">
        <v>322</v>
      </c>
    </row>
    <row r="64" spans="1:5" ht="25.5">
      <c r="A64" t="s">
        <v>111</v>
      </c>
      <c r="B64" t="s">
        <v>117</v>
      </c>
      <c r="C64" s="1" t="s">
        <v>6</v>
      </c>
      <c r="D64" s="2" t="s">
        <v>7</v>
      </c>
      <c r="E64" t="s">
        <v>322</v>
      </c>
    </row>
    <row r="65" spans="1:5" ht="12.75">
      <c r="A65" t="s">
        <v>111</v>
      </c>
      <c r="B65" t="s">
        <v>118</v>
      </c>
      <c r="C65" s="1" t="s">
        <v>8</v>
      </c>
      <c r="D65" s="2" t="s">
        <v>9</v>
      </c>
      <c r="E65" t="s">
        <v>322</v>
      </c>
    </row>
    <row r="66" spans="1:5" ht="38.25">
      <c r="A66" t="s">
        <v>111</v>
      </c>
      <c r="B66" t="s">
        <v>119</v>
      </c>
      <c r="C66" s="1" t="s">
        <v>10</v>
      </c>
      <c r="D66" s="2" t="s">
        <v>11</v>
      </c>
      <c r="E66" t="s">
        <v>322</v>
      </c>
    </row>
    <row r="67" spans="3:4" ht="12.75">
      <c r="C67" s="1"/>
      <c r="D67" s="2"/>
    </row>
    <row r="68" spans="1:11" ht="34.5" customHeight="1" thickBot="1">
      <c r="A68" t="s">
        <v>111</v>
      </c>
      <c r="B68" s="20">
        <v>1120</v>
      </c>
      <c r="C68" s="10" t="s">
        <v>12</v>
      </c>
      <c r="D68" s="11" t="s">
        <v>13</v>
      </c>
      <c r="E68" s="9">
        <f>200+1150+330+500</f>
        <v>2180</v>
      </c>
      <c r="F68" s="9" t="s">
        <v>94</v>
      </c>
      <c r="G68" s="34" t="s">
        <v>218</v>
      </c>
      <c r="H68" s="35"/>
      <c r="I68" s="12"/>
      <c r="J68" s="9" t="s">
        <v>107</v>
      </c>
      <c r="K68" s="12"/>
    </row>
    <row r="69" spans="1:5" ht="12.75">
      <c r="A69" t="s">
        <v>111</v>
      </c>
      <c r="B69" t="s">
        <v>120</v>
      </c>
      <c r="C69" s="1" t="s">
        <v>14</v>
      </c>
      <c r="D69" s="2" t="s">
        <v>15</v>
      </c>
      <c r="E69" t="s">
        <v>322</v>
      </c>
    </row>
    <row r="70" spans="1:5" ht="25.5">
      <c r="A70" t="s">
        <v>111</v>
      </c>
      <c r="C70" s="1" t="s">
        <v>16</v>
      </c>
      <c r="D70" s="2" t="s">
        <v>17</v>
      </c>
      <c r="E70" t="s">
        <v>322</v>
      </c>
    </row>
    <row r="71" spans="1:5" ht="25.5">
      <c r="A71" t="s">
        <v>111</v>
      </c>
      <c r="C71" s="1" t="s">
        <v>18</v>
      </c>
      <c r="D71" s="2" t="s">
        <v>19</v>
      </c>
      <c r="E71" t="s">
        <v>322</v>
      </c>
    </row>
    <row r="72" spans="1:5" ht="25.5">
      <c r="A72" t="s">
        <v>111</v>
      </c>
      <c r="B72" t="s">
        <v>121</v>
      </c>
      <c r="C72" s="1" t="s">
        <v>20</v>
      </c>
      <c r="D72" s="2" t="s">
        <v>21</v>
      </c>
      <c r="E72" t="s">
        <v>322</v>
      </c>
    </row>
    <row r="73" spans="1:5" ht="25.5">
      <c r="A73" t="s">
        <v>111</v>
      </c>
      <c r="C73" s="1" t="s">
        <v>22</v>
      </c>
      <c r="D73" s="2" t="s">
        <v>23</v>
      </c>
      <c r="E73" t="s">
        <v>322</v>
      </c>
    </row>
    <row r="74" spans="1:5" ht="25.5">
      <c r="A74" t="s">
        <v>111</v>
      </c>
      <c r="C74" s="1" t="s">
        <v>24</v>
      </c>
      <c r="D74" s="2" t="s">
        <v>25</v>
      </c>
      <c r="E74" t="s">
        <v>322</v>
      </c>
    </row>
    <row r="75" spans="1:5" ht="12.75">
      <c r="A75" t="s">
        <v>111</v>
      </c>
      <c r="C75" s="1" t="s">
        <v>26</v>
      </c>
      <c r="D75" s="2" t="s">
        <v>27</v>
      </c>
      <c r="E75" t="s">
        <v>322</v>
      </c>
    </row>
    <row r="76" spans="1:5" ht="25.5">
      <c r="A76" t="s">
        <v>111</v>
      </c>
      <c r="B76" t="s">
        <v>122</v>
      </c>
      <c r="C76" s="1" t="s">
        <v>28</v>
      </c>
      <c r="D76" s="2" t="s">
        <v>29</v>
      </c>
      <c r="E76" t="s">
        <v>322</v>
      </c>
    </row>
    <row r="77" spans="1:5" ht="25.5">
      <c r="A77" t="s">
        <v>111</v>
      </c>
      <c r="B77" t="s">
        <v>123</v>
      </c>
      <c r="C77" s="1" t="s">
        <v>30</v>
      </c>
      <c r="D77" s="2" t="s">
        <v>31</v>
      </c>
      <c r="E77" t="s">
        <v>322</v>
      </c>
    </row>
    <row r="78" spans="1:11" ht="39" customHeight="1" thickBot="1">
      <c r="A78" t="s">
        <v>111</v>
      </c>
      <c r="B78" s="20">
        <v>1130</v>
      </c>
      <c r="C78" s="10" t="s">
        <v>32</v>
      </c>
      <c r="D78" s="11" t="s">
        <v>33</v>
      </c>
      <c r="E78" s="9">
        <f>40+240</f>
        <v>280</v>
      </c>
      <c r="F78" s="9" t="s">
        <v>94</v>
      </c>
      <c r="G78" s="34" t="s">
        <v>218</v>
      </c>
      <c r="H78" s="35"/>
      <c r="I78" s="12"/>
      <c r="J78" s="9" t="s">
        <v>107</v>
      </c>
      <c r="K78" s="12"/>
    </row>
    <row r="79" spans="1:5" ht="25.5">
      <c r="A79" t="s">
        <v>111</v>
      </c>
      <c r="B79" t="s">
        <v>124</v>
      </c>
      <c r="C79" s="1" t="s">
        <v>34</v>
      </c>
      <c r="D79" s="2" t="s">
        <v>35</v>
      </c>
      <c r="E79" t="s">
        <v>322</v>
      </c>
    </row>
    <row r="80" spans="1:5" ht="25.5">
      <c r="A80" t="s">
        <v>111</v>
      </c>
      <c r="B80" t="s">
        <v>125</v>
      </c>
      <c r="C80" s="1" t="s">
        <v>36</v>
      </c>
      <c r="D80" s="2" t="s">
        <v>37</v>
      </c>
      <c r="E80" t="s">
        <v>322</v>
      </c>
    </row>
    <row r="81" spans="1:11" ht="37.5" customHeight="1" thickBot="1">
      <c r="A81" s="9"/>
      <c r="B81" s="20">
        <v>1140</v>
      </c>
      <c r="C81" s="10" t="s">
        <v>38</v>
      </c>
      <c r="D81" s="11" t="s">
        <v>39</v>
      </c>
      <c r="E81" s="9">
        <v>350</v>
      </c>
      <c r="F81" s="9" t="s">
        <v>94</v>
      </c>
      <c r="G81" s="34" t="s">
        <v>218</v>
      </c>
      <c r="H81" s="35"/>
      <c r="I81" s="12"/>
      <c r="J81" s="9" t="s">
        <v>107</v>
      </c>
      <c r="K81" s="12"/>
    </row>
    <row r="82" spans="1:5" ht="12.75">
      <c r="A82" t="s">
        <v>111</v>
      </c>
      <c r="B82" t="s">
        <v>126</v>
      </c>
      <c r="C82" s="1" t="s">
        <v>38</v>
      </c>
      <c r="D82" s="1" t="s">
        <v>106</v>
      </c>
      <c r="E82" t="s">
        <v>322</v>
      </c>
    </row>
    <row r="83" spans="3:4" ht="12.75">
      <c r="C83" s="1"/>
      <c r="D83" s="2"/>
    </row>
    <row r="84" spans="2:5" ht="38.25">
      <c r="B84" s="14">
        <v>1200</v>
      </c>
      <c r="C84" s="1" t="s">
        <v>40</v>
      </c>
      <c r="D84" s="2" t="s">
        <v>41</v>
      </c>
      <c r="E84" t="s">
        <v>104</v>
      </c>
    </row>
    <row r="85" spans="3:4" ht="12.75">
      <c r="C85" s="1"/>
      <c r="D85" s="2"/>
    </row>
    <row r="86" spans="2:5" ht="12.75">
      <c r="B86" s="8" t="s">
        <v>127</v>
      </c>
      <c r="C86" s="1" t="s">
        <v>42</v>
      </c>
      <c r="D86" s="2" t="s">
        <v>43</v>
      </c>
      <c r="E86" t="s">
        <v>104</v>
      </c>
    </row>
    <row r="87" spans="2:5" ht="25.5">
      <c r="B87" t="s">
        <v>128</v>
      </c>
      <c r="C87" s="1" t="s">
        <v>44</v>
      </c>
      <c r="D87" s="2" t="s">
        <v>45</v>
      </c>
      <c r="E87" t="s">
        <v>104</v>
      </c>
    </row>
    <row r="88" spans="2:5" ht="25.5">
      <c r="B88" t="s">
        <v>129</v>
      </c>
      <c r="C88" s="1" t="s">
        <v>46</v>
      </c>
      <c r="D88" s="2" t="s">
        <v>47</v>
      </c>
      <c r="E88" t="s">
        <v>104</v>
      </c>
    </row>
    <row r="89" spans="3:4" ht="12.75">
      <c r="C89" s="1"/>
      <c r="D89" s="2"/>
    </row>
    <row r="90" spans="3:4" ht="12.75">
      <c r="C90" s="1"/>
      <c r="D90" s="2"/>
    </row>
    <row r="91" spans="2:5" ht="25.5">
      <c r="B91" s="14">
        <v>1300</v>
      </c>
      <c r="C91" s="1" t="s">
        <v>48</v>
      </c>
      <c r="D91" s="2" t="s">
        <v>49</v>
      </c>
      <c r="E91" t="s">
        <v>104</v>
      </c>
    </row>
    <row r="92" spans="3:4" ht="12.75">
      <c r="C92" s="1"/>
      <c r="D92" s="2"/>
    </row>
    <row r="93" spans="2:5" ht="12.75">
      <c r="B93" t="s">
        <v>130</v>
      </c>
      <c r="C93" s="1" t="s">
        <v>50</v>
      </c>
      <c r="D93" s="2" t="s">
        <v>51</v>
      </c>
      <c r="E93" t="s">
        <v>104</v>
      </c>
    </row>
    <row r="94" spans="2:5" ht="25.5">
      <c r="B94" t="s">
        <v>131</v>
      </c>
      <c r="C94" s="1" t="s">
        <v>52</v>
      </c>
      <c r="D94" s="2" t="s">
        <v>53</v>
      </c>
      <c r="E94" t="s">
        <v>104</v>
      </c>
    </row>
    <row r="95" spans="2:5" ht="12.75">
      <c r="B95" t="s">
        <v>132</v>
      </c>
      <c r="C95" s="1" t="s">
        <v>54</v>
      </c>
      <c r="D95" s="2" t="s">
        <v>55</v>
      </c>
      <c r="E95" t="s">
        <v>104</v>
      </c>
    </row>
    <row r="96" spans="2:5" ht="12.75">
      <c r="B96" t="s">
        <v>133</v>
      </c>
      <c r="C96" s="1" t="s">
        <v>56</v>
      </c>
      <c r="D96" s="2" t="s">
        <v>57</v>
      </c>
      <c r="E96" t="s">
        <v>104</v>
      </c>
    </row>
    <row r="97" spans="2:5" ht="12.75">
      <c r="B97" t="s">
        <v>134</v>
      </c>
      <c r="C97" s="1" t="s">
        <v>58</v>
      </c>
      <c r="D97" s="2" t="s">
        <v>59</v>
      </c>
      <c r="E97" t="s">
        <v>104</v>
      </c>
    </row>
    <row r="98" spans="2:5" ht="25.5">
      <c r="B98" t="s">
        <v>135</v>
      </c>
      <c r="C98" s="1" t="s">
        <v>60</v>
      </c>
      <c r="D98" s="2" t="s">
        <v>61</v>
      </c>
      <c r="E98" t="s">
        <v>104</v>
      </c>
    </row>
    <row r="99" spans="3:4" ht="12.75">
      <c r="C99" s="1"/>
      <c r="D99" s="2"/>
    </row>
    <row r="100" spans="3:4" ht="12.75">
      <c r="C100" s="1"/>
      <c r="D100" s="2"/>
    </row>
    <row r="101" spans="1:11" ht="43.5" customHeight="1" thickBot="1">
      <c r="A101" t="s">
        <v>111</v>
      </c>
      <c r="B101" s="20">
        <v>1400</v>
      </c>
      <c r="C101" s="10" t="s">
        <v>62</v>
      </c>
      <c r="D101" s="11" t="s">
        <v>63</v>
      </c>
      <c r="E101" s="9">
        <v>2000</v>
      </c>
      <c r="F101" s="9" t="s">
        <v>94</v>
      </c>
      <c r="G101" s="34" t="s">
        <v>218</v>
      </c>
      <c r="H101" s="35"/>
      <c r="I101" s="12"/>
      <c r="J101" s="9" t="s">
        <v>107</v>
      </c>
      <c r="K101" s="12"/>
    </row>
    <row r="102" spans="3:4" ht="12.75">
      <c r="C102" s="1"/>
      <c r="D102" s="2"/>
    </row>
    <row r="103" spans="1:5" ht="12.75">
      <c r="A103" t="s">
        <v>111</v>
      </c>
      <c r="B103" t="s">
        <v>136</v>
      </c>
      <c r="C103" s="1" t="s">
        <v>64</v>
      </c>
      <c r="D103" s="2" t="s">
        <v>65</v>
      </c>
      <c r="E103" t="s">
        <v>322</v>
      </c>
    </row>
    <row r="104" spans="1:5" ht="12.75">
      <c r="A104" t="s">
        <v>111</v>
      </c>
      <c r="B104" t="s">
        <v>137</v>
      </c>
      <c r="C104" s="1" t="s">
        <v>66</v>
      </c>
      <c r="D104" s="2" t="s">
        <v>67</v>
      </c>
      <c r="E104" t="s">
        <v>322</v>
      </c>
    </row>
    <row r="105" spans="1:5" ht="12.75">
      <c r="A105" t="s">
        <v>111</v>
      </c>
      <c r="B105" t="s">
        <v>138</v>
      </c>
      <c r="C105" s="1" t="s">
        <v>68</v>
      </c>
      <c r="D105" s="2" t="s">
        <v>69</v>
      </c>
      <c r="E105" t="s">
        <v>322</v>
      </c>
    </row>
    <row r="106" spans="3:4" ht="12.75">
      <c r="C106" s="1"/>
      <c r="D106" s="2"/>
    </row>
    <row r="107" spans="3:4" ht="12.75">
      <c r="C107" s="1"/>
      <c r="D107" s="2"/>
    </row>
    <row r="108" spans="3:11" ht="21" thickBot="1">
      <c r="C108" s="3"/>
      <c r="D108" s="4" t="s">
        <v>114</v>
      </c>
      <c r="E108">
        <f>SUM(E58:E101)</f>
        <v>8140</v>
      </c>
      <c r="I108" t="s">
        <v>115</v>
      </c>
      <c r="K108" s="12"/>
    </row>
    <row r="109" ht="12.75">
      <c r="D109" t="s">
        <v>109</v>
      </c>
    </row>
    <row r="110" ht="12.75">
      <c r="D110" t="s">
        <v>139</v>
      </c>
    </row>
    <row r="112" spans="1:4" ht="25.5">
      <c r="A112" s="13" t="s">
        <v>220</v>
      </c>
      <c r="B112" t="s">
        <v>93</v>
      </c>
      <c r="C112" s="5" t="s">
        <v>71</v>
      </c>
      <c r="D112" s="6" t="s">
        <v>70</v>
      </c>
    </row>
    <row r="113" spans="3:4" ht="12.75">
      <c r="C113" s="1"/>
      <c r="D113" s="2"/>
    </row>
    <row r="114" spans="2:4" ht="25.5">
      <c r="B114" s="14">
        <v>2100</v>
      </c>
      <c r="C114" s="1" t="s">
        <v>0</v>
      </c>
      <c r="D114" s="2" t="s">
        <v>1</v>
      </c>
    </row>
    <row r="115" spans="3:4" ht="12.75">
      <c r="C115" s="1"/>
      <c r="D115" s="2"/>
    </row>
    <row r="116" spans="1:11" ht="32.25" customHeight="1" thickBot="1">
      <c r="A116" t="s">
        <v>111</v>
      </c>
      <c r="B116" s="20">
        <v>2110</v>
      </c>
      <c r="C116" s="10" t="s">
        <v>2</v>
      </c>
      <c r="D116" s="11" t="s">
        <v>3</v>
      </c>
      <c r="E116" s="9">
        <f>100+960+750+210</f>
        <v>2020</v>
      </c>
      <c r="F116" s="9" t="s">
        <v>94</v>
      </c>
      <c r="G116" s="34" t="s">
        <v>218</v>
      </c>
      <c r="H116" s="35"/>
      <c r="I116" s="12"/>
      <c r="J116" s="9" t="s">
        <v>107</v>
      </c>
      <c r="K116" s="12"/>
    </row>
    <row r="117" spans="1:5" ht="12.75">
      <c r="A117" t="s">
        <v>111</v>
      </c>
      <c r="B117" t="s">
        <v>140</v>
      </c>
      <c r="C117" s="1" t="s">
        <v>4</v>
      </c>
      <c r="D117" s="2" t="s">
        <v>5</v>
      </c>
      <c r="E117" t="s">
        <v>322</v>
      </c>
    </row>
    <row r="118" spans="1:5" ht="25.5">
      <c r="A118" t="s">
        <v>111</v>
      </c>
      <c r="B118" t="s">
        <v>141</v>
      </c>
      <c r="C118" s="1" t="s">
        <v>6</v>
      </c>
      <c r="D118" s="2" t="s">
        <v>7</v>
      </c>
      <c r="E118" t="s">
        <v>322</v>
      </c>
    </row>
    <row r="119" spans="1:5" ht="12.75">
      <c r="A119" t="s">
        <v>111</v>
      </c>
      <c r="B119" t="s">
        <v>142</v>
      </c>
      <c r="C119" s="1" t="s">
        <v>8</v>
      </c>
      <c r="D119" s="2" t="s">
        <v>9</v>
      </c>
      <c r="E119" t="s">
        <v>322</v>
      </c>
    </row>
    <row r="120" spans="1:5" ht="38.25">
      <c r="A120" t="s">
        <v>111</v>
      </c>
      <c r="B120" t="s">
        <v>143</v>
      </c>
      <c r="C120" s="1" t="s">
        <v>10</v>
      </c>
      <c r="D120" s="2" t="s">
        <v>11</v>
      </c>
      <c r="E120" t="s">
        <v>322</v>
      </c>
    </row>
    <row r="121" spans="3:4" ht="12.75">
      <c r="C121" s="1"/>
      <c r="D121" s="2"/>
    </row>
    <row r="122" spans="1:11" ht="33" customHeight="1" thickBot="1">
      <c r="A122" t="s">
        <v>111</v>
      </c>
      <c r="B122" s="20">
        <v>2120</v>
      </c>
      <c r="C122" s="10" t="s">
        <v>12</v>
      </c>
      <c r="D122" s="11" t="s">
        <v>13</v>
      </c>
      <c r="E122" s="9">
        <f>160+1100+160+500</f>
        <v>1920</v>
      </c>
      <c r="F122" s="9" t="s">
        <v>94</v>
      </c>
      <c r="G122" s="34" t="s">
        <v>218</v>
      </c>
      <c r="H122" s="35"/>
      <c r="I122" s="12"/>
      <c r="J122" s="9" t="s">
        <v>107</v>
      </c>
      <c r="K122" s="12"/>
    </row>
    <row r="123" spans="1:5" ht="12.75">
      <c r="A123" t="s">
        <v>111</v>
      </c>
      <c r="B123" t="s">
        <v>144</v>
      </c>
      <c r="C123" s="1" t="s">
        <v>14</v>
      </c>
      <c r="D123" s="2" t="s">
        <v>15</v>
      </c>
      <c r="E123" t="s">
        <v>322</v>
      </c>
    </row>
    <row r="124" spans="1:5" ht="25.5">
      <c r="A124" t="s">
        <v>111</v>
      </c>
      <c r="C124" s="1" t="s">
        <v>16</v>
      </c>
      <c r="D124" s="2" t="s">
        <v>17</v>
      </c>
      <c r="E124" t="s">
        <v>322</v>
      </c>
    </row>
    <row r="125" spans="1:5" ht="25.5">
      <c r="A125" t="s">
        <v>111</v>
      </c>
      <c r="C125" s="1" t="s">
        <v>18</v>
      </c>
      <c r="D125" s="2" t="s">
        <v>19</v>
      </c>
      <c r="E125" t="s">
        <v>322</v>
      </c>
    </row>
    <row r="126" spans="1:5" ht="25.5">
      <c r="A126" t="s">
        <v>111</v>
      </c>
      <c r="B126" t="s">
        <v>145</v>
      </c>
      <c r="C126" s="1" t="s">
        <v>20</v>
      </c>
      <c r="D126" s="2" t="s">
        <v>21</v>
      </c>
      <c r="E126" t="s">
        <v>322</v>
      </c>
    </row>
    <row r="127" spans="1:5" ht="25.5">
      <c r="A127" t="s">
        <v>111</v>
      </c>
      <c r="C127" s="1" t="s">
        <v>22</v>
      </c>
      <c r="D127" s="2" t="s">
        <v>23</v>
      </c>
      <c r="E127" t="s">
        <v>322</v>
      </c>
    </row>
    <row r="128" spans="1:5" ht="25.5">
      <c r="A128" t="s">
        <v>111</v>
      </c>
      <c r="C128" s="1" t="s">
        <v>24</v>
      </c>
      <c r="D128" s="2" t="s">
        <v>25</v>
      </c>
      <c r="E128" t="s">
        <v>322</v>
      </c>
    </row>
    <row r="129" spans="1:5" ht="12.75">
      <c r="A129" t="s">
        <v>111</v>
      </c>
      <c r="C129" s="1" t="s">
        <v>26</v>
      </c>
      <c r="D129" s="2" t="s">
        <v>27</v>
      </c>
      <c r="E129" t="s">
        <v>322</v>
      </c>
    </row>
    <row r="130" spans="1:5" ht="25.5">
      <c r="A130" t="s">
        <v>111</v>
      </c>
      <c r="B130" t="s">
        <v>146</v>
      </c>
      <c r="C130" s="1" t="s">
        <v>28</v>
      </c>
      <c r="D130" s="2" t="s">
        <v>29</v>
      </c>
      <c r="E130" t="s">
        <v>322</v>
      </c>
    </row>
    <row r="131" spans="1:5" ht="25.5">
      <c r="A131" t="s">
        <v>111</v>
      </c>
      <c r="B131" t="s">
        <v>147</v>
      </c>
      <c r="C131" s="1" t="s">
        <v>30</v>
      </c>
      <c r="D131" s="2" t="s">
        <v>31</v>
      </c>
      <c r="E131" t="s">
        <v>322</v>
      </c>
    </row>
    <row r="132" spans="1:11" ht="41.25" customHeight="1" thickBot="1">
      <c r="A132" t="s">
        <v>111</v>
      </c>
      <c r="B132" s="20">
        <v>2130</v>
      </c>
      <c r="C132" s="10" t="s">
        <v>32</v>
      </c>
      <c r="D132" s="11" t="s">
        <v>33</v>
      </c>
      <c r="E132" s="9">
        <f>40+90</f>
        <v>130</v>
      </c>
      <c r="F132" s="9" t="s">
        <v>94</v>
      </c>
      <c r="G132" s="34" t="s">
        <v>218</v>
      </c>
      <c r="H132" s="35"/>
      <c r="I132" s="12"/>
      <c r="J132" s="9" t="s">
        <v>107</v>
      </c>
      <c r="K132" s="12"/>
    </row>
    <row r="133" spans="1:5" ht="25.5">
      <c r="A133" t="s">
        <v>111</v>
      </c>
      <c r="B133" t="s">
        <v>148</v>
      </c>
      <c r="C133" s="1" t="s">
        <v>34</v>
      </c>
      <c r="D133" s="2" t="s">
        <v>35</v>
      </c>
      <c r="E133" t="s">
        <v>322</v>
      </c>
    </row>
    <row r="134" spans="1:5" ht="25.5">
      <c r="A134" t="s">
        <v>111</v>
      </c>
      <c r="B134" t="s">
        <v>149</v>
      </c>
      <c r="C134" s="1" t="s">
        <v>36</v>
      </c>
      <c r="D134" s="2" t="s">
        <v>37</v>
      </c>
      <c r="E134" t="s">
        <v>322</v>
      </c>
    </row>
    <row r="135" spans="1:11" ht="39" customHeight="1" thickBot="1">
      <c r="A135" t="s">
        <v>111</v>
      </c>
      <c r="B135" s="20">
        <v>2140</v>
      </c>
      <c r="C135" s="10" t="s">
        <v>38</v>
      </c>
      <c r="D135" s="11" t="s">
        <v>39</v>
      </c>
      <c r="E135" s="9">
        <v>300</v>
      </c>
      <c r="F135" s="9" t="s">
        <v>94</v>
      </c>
      <c r="G135" s="34" t="s">
        <v>218</v>
      </c>
      <c r="H135" s="35"/>
      <c r="I135" s="12"/>
      <c r="J135" s="9" t="s">
        <v>107</v>
      </c>
      <c r="K135" s="12"/>
    </row>
    <row r="136" spans="1:5" ht="12.75">
      <c r="A136" t="s">
        <v>111</v>
      </c>
      <c r="B136" t="s">
        <v>150</v>
      </c>
      <c r="C136" s="1" t="s">
        <v>38</v>
      </c>
      <c r="D136" s="1" t="s">
        <v>106</v>
      </c>
      <c r="E136" t="s">
        <v>322</v>
      </c>
    </row>
    <row r="137" spans="3:4" ht="12.75">
      <c r="C137" s="1"/>
      <c r="D137" s="2"/>
    </row>
    <row r="138" spans="1:11" ht="102" thickBot="1">
      <c r="A138" t="s">
        <v>111</v>
      </c>
      <c r="B138" s="20">
        <v>2200</v>
      </c>
      <c r="C138" s="10" t="s">
        <v>40</v>
      </c>
      <c r="D138" s="11" t="s">
        <v>41</v>
      </c>
      <c r="E138" s="9">
        <f>5006+24+4160+1872</f>
        <v>11062</v>
      </c>
      <c r="F138" s="9" t="s">
        <v>94</v>
      </c>
      <c r="G138" s="34" t="s">
        <v>328</v>
      </c>
      <c r="H138" s="35"/>
      <c r="I138" s="12"/>
      <c r="J138" s="9" t="s">
        <v>107</v>
      </c>
      <c r="K138" s="12"/>
    </row>
    <row r="139" spans="3:4" ht="12.75">
      <c r="C139" s="1"/>
      <c r="D139" s="2"/>
    </row>
    <row r="140" spans="1:5" ht="12.75">
      <c r="A140" t="s">
        <v>111</v>
      </c>
      <c r="B140" s="8" t="s">
        <v>151</v>
      </c>
      <c r="C140" s="1" t="s">
        <v>42</v>
      </c>
      <c r="D140" s="2" t="s">
        <v>43</v>
      </c>
      <c r="E140" t="s">
        <v>322</v>
      </c>
    </row>
    <row r="141" spans="1:5" ht="25.5">
      <c r="A141" t="s">
        <v>111</v>
      </c>
      <c r="B141" t="s">
        <v>152</v>
      </c>
      <c r="C141" s="1" t="s">
        <v>44</v>
      </c>
      <c r="D141" s="2" t="s">
        <v>45</v>
      </c>
      <c r="E141" t="s">
        <v>322</v>
      </c>
    </row>
    <row r="142" spans="1:5" ht="25.5">
      <c r="A142" t="s">
        <v>111</v>
      </c>
      <c r="B142" t="s">
        <v>153</v>
      </c>
      <c r="C142" s="1" t="s">
        <v>46</v>
      </c>
      <c r="D142" s="2" t="s">
        <v>47</v>
      </c>
      <c r="E142" t="s">
        <v>322</v>
      </c>
    </row>
    <row r="143" spans="3:4" ht="12.75">
      <c r="C143" s="1"/>
      <c r="D143" s="2"/>
    </row>
    <row r="144" spans="3:4" ht="12.75">
      <c r="C144" s="1"/>
      <c r="D144" s="2"/>
    </row>
    <row r="145" spans="2:5" ht="25.5">
      <c r="B145" s="14">
        <v>2300</v>
      </c>
      <c r="C145" s="1" t="s">
        <v>48</v>
      </c>
      <c r="D145" s="2" t="s">
        <v>49</v>
      </c>
      <c r="E145" t="s">
        <v>104</v>
      </c>
    </row>
    <row r="146" spans="3:4" ht="12.75">
      <c r="C146" s="1"/>
      <c r="D146" s="2"/>
    </row>
    <row r="147" spans="2:5" ht="12.75">
      <c r="B147" t="s">
        <v>154</v>
      </c>
      <c r="C147" s="1" t="s">
        <v>50</v>
      </c>
      <c r="D147" s="2" t="s">
        <v>51</v>
      </c>
      <c r="E147" t="s">
        <v>104</v>
      </c>
    </row>
    <row r="148" spans="2:5" ht="25.5">
      <c r="B148" t="s">
        <v>155</v>
      </c>
      <c r="C148" s="1" t="s">
        <v>52</v>
      </c>
      <c r="D148" s="2" t="s">
        <v>53</v>
      </c>
      <c r="E148" t="s">
        <v>104</v>
      </c>
    </row>
    <row r="149" spans="2:5" ht="12.75">
      <c r="B149" t="s">
        <v>156</v>
      </c>
      <c r="C149" s="1" t="s">
        <v>54</v>
      </c>
      <c r="D149" s="2" t="s">
        <v>55</v>
      </c>
      <c r="E149" t="s">
        <v>104</v>
      </c>
    </row>
    <row r="150" spans="2:5" ht="12.75">
      <c r="B150" t="s">
        <v>157</v>
      </c>
      <c r="C150" s="1" t="s">
        <v>56</v>
      </c>
      <c r="D150" s="2" t="s">
        <v>57</v>
      </c>
      <c r="E150" t="s">
        <v>104</v>
      </c>
    </row>
    <row r="151" spans="2:5" ht="12.75">
      <c r="B151" t="s">
        <v>158</v>
      </c>
      <c r="C151" s="1" t="s">
        <v>58</v>
      </c>
      <c r="D151" s="2" t="s">
        <v>59</v>
      </c>
      <c r="E151" t="s">
        <v>104</v>
      </c>
    </row>
    <row r="152" spans="2:5" ht="25.5">
      <c r="B152" t="s">
        <v>159</v>
      </c>
      <c r="C152" s="1" t="s">
        <v>60</v>
      </c>
      <c r="D152" s="2" t="s">
        <v>61</v>
      </c>
      <c r="E152" t="s">
        <v>104</v>
      </c>
    </row>
    <row r="153" spans="3:4" ht="12.75">
      <c r="C153" s="1"/>
      <c r="D153" s="2"/>
    </row>
    <row r="154" spans="3:4" ht="12.75">
      <c r="C154" s="1"/>
      <c r="D154" s="2"/>
    </row>
    <row r="155" spans="1:11" ht="36" customHeight="1" thickBot="1">
      <c r="A155" t="s">
        <v>111</v>
      </c>
      <c r="B155" s="20">
        <v>2400</v>
      </c>
      <c r="C155" s="10" t="s">
        <v>62</v>
      </c>
      <c r="D155" s="11" t="s">
        <v>63</v>
      </c>
      <c r="E155" s="9">
        <v>2000</v>
      </c>
      <c r="F155" s="9" t="s">
        <v>94</v>
      </c>
      <c r="G155" s="34" t="s">
        <v>218</v>
      </c>
      <c r="H155" s="35"/>
      <c r="I155" s="12"/>
      <c r="J155" s="9" t="s">
        <v>107</v>
      </c>
      <c r="K155" s="12"/>
    </row>
    <row r="156" spans="3:4" ht="12.75">
      <c r="C156" s="1"/>
      <c r="D156" s="2"/>
    </row>
    <row r="157" spans="1:5" ht="12.75">
      <c r="A157" t="s">
        <v>111</v>
      </c>
      <c r="B157" t="s">
        <v>160</v>
      </c>
      <c r="C157" s="1" t="s">
        <v>64</v>
      </c>
      <c r="D157" s="2" t="s">
        <v>65</v>
      </c>
      <c r="E157" t="s">
        <v>322</v>
      </c>
    </row>
    <row r="158" spans="1:5" ht="12.75">
      <c r="A158" t="s">
        <v>111</v>
      </c>
      <c r="B158" t="s">
        <v>161</v>
      </c>
      <c r="C158" s="1" t="s">
        <v>66</v>
      </c>
      <c r="D158" s="2" t="s">
        <v>67</v>
      </c>
      <c r="E158" t="s">
        <v>322</v>
      </c>
    </row>
    <row r="159" spans="1:5" ht="12.75">
      <c r="A159" t="s">
        <v>111</v>
      </c>
      <c r="B159" t="s">
        <v>162</v>
      </c>
      <c r="C159" s="1" t="s">
        <v>68</v>
      </c>
      <c r="D159" s="2" t="s">
        <v>69</v>
      </c>
      <c r="E159" t="s">
        <v>322</v>
      </c>
    </row>
    <row r="160" spans="3:4" ht="12.75">
      <c r="C160" s="1"/>
      <c r="D160" s="2"/>
    </row>
    <row r="161" spans="3:4" ht="12.75">
      <c r="C161" s="1"/>
      <c r="D161" s="2"/>
    </row>
    <row r="162" spans="3:11" ht="21" thickBot="1">
      <c r="C162" s="3"/>
      <c r="D162" s="4" t="s">
        <v>163</v>
      </c>
      <c r="E162">
        <f>SUM(E112:E155)</f>
        <v>17432</v>
      </c>
      <c r="I162" t="s">
        <v>164</v>
      </c>
      <c r="K162" s="12"/>
    </row>
    <row r="163" ht="12.75">
      <c r="D163" t="s">
        <v>109</v>
      </c>
    </row>
    <row r="164" ht="12.75">
      <c r="D164" t="s">
        <v>165</v>
      </c>
    </row>
    <row r="166" spans="1:4" ht="25.5">
      <c r="A166" s="13" t="s">
        <v>220</v>
      </c>
      <c r="B166" t="s">
        <v>93</v>
      </c>
      <c r="C166" s="5" t="s">
        <v>71</v>
      </c>
      <c r="D166" s="6" t="s">
        <v>70</v>
      </c>
    </row>
    <row r="167" spans="3:4" ht="12.75">
      <c r="C167" s="1"/>
      <c r="D167" s="2"/>
    </row>
    <row r="168" spans="2:4" ht="25.5">
      <c r="B168" s="14">
        <v>3100</v>
      </c>
      <c r="C168" s="1" t="s">
        <v>0</v>
      </c>
      <c r="D168" s="2" t="s">
        <v>1</v>
      </c>
    </row>
    <row r="169" spans="3:4" ht="12.75">
      <c r="C169" s="1"/>
      <c r="D169" s="2"/>
    </row>
    <row r="170" spans="1:11" ht="35.25" customHeight="1" thickBot="1">
      <c r="A170" t="s">
        <v>111</v>
      </c>
      <c r="B170" s="20">
        <v>3110</v>
      </c>
      <c r="C170" s="10" t="s">
        <v>2</v>
      </c>
      <c r="D170" s="11" t="s">
        <v>3</v>
      </c>
      <c r="E170" s="9">
        <f>100+960+210</f>
        <v>1270</v>
      </c>
      <c r="F170" s="9" t="s">
        <v>94</v>
      </c>
      <c r="G170" s="34" t="s">
        <v>218</v>
      </c>
      <c r="H170" s="35"/>
      <c r="I170" s="12"/>
      <c r="J170" s="9" t="s">
        <v>107</v>
      </c>
      <c r="K170" s="12"/>
    </row>
    <row r="171" spans="1:5" ht="12.75">
      <c r="A171" t="s">
        <v>111</v>
      </c>
      <c r="B171" t="s">
        <v>166</v>
      </c>
      <c r="C171" s="1" t="s">
        <v>4</v>
      </c>
      <c r="D171" s="2" t="s">
        <v>5</v>
      </c>
      <c r="E171" t="s">
        <v>322</v>
      </c>
    </row>
    <row r="172" spans="1:5" ht="25.5">
      <c r="A172" t="s">
        <v>111</v>
      </c>
      <c r="B172" t="s">
        <v>167</v>
      </c>
      <c r="C172" s="1" t="s">
        <v>6</v>
      </c>
      <c r="D172" s="2" t="s">
        <v>7</v>
      </c>
      <c r="E172" t="s">
        <v>322</v>
      </c>
    </row>
    <row r="173" spans="1:5" ht="12.75">
      <c r="A173" t="s">
        <v>111</v>
      </c>
      <c r="B173" t="s">
        <v>168</v>
      </c>
      <c r="C173" s="1" t="s">
        <v>8</v>
      </c>
      <c r="D173" s="2" t="s">
        <v>9</v>
      </c>
      <c r="E173" t="s">
        <v>322</v>
      </c>
    </row>
    <row r="174" spans="1:5" ht="38.25">
      <c r="A174" t="s">
        <v>111</v>
      </c>
      <c r="B174" t="s">
        <v>169</v>
      </c>
      <c r="C174" s="1" t="s">
        <v>10</v>
      </c>
      <c r="D174" s="2" t="s">
        <v>11</v>
      </c>
      <c r="E174" t="s">
        <v>322</v>
      </c>
    </row>
    <row r="175" spans="3:4" ht="12.75">
      <c r="C175" s="1"/>
      <c r="D175" s="2"/>
    </row>
    <row r="176" spans="1:11" ht="34.5" customHeight="1" thickBot="1">
      <c r="A176" t="s">
        <v>111</v>
      </c>
      <c r="B176" s="20">
        <v>3120</v>
      </c>
      <c r="C176" s="10" t="s">
        <v>12</v>
      </c>
      <c r="D176" s="11" t="s">
        <v>13</v>
      </c>
      <c r="E176" s="9">
        <f>560+1050+80+250</f>
        <v>1940</v>
      </c>
      <c r="F176" s="9" t="s">
        <v>94</v>
      </c>
      <c r="G176" s="34" t="s">
        <v>218</v>
      </c>
      <c r="H176" s="35"/>
      <c r="I176" s="12"/>
      <c r="J176" s="9" t="s">
        <v>107</v>
      </c>
      <c r="K176" s="12"/>
    </row>
    <row r="177" spans="1:5" ht="12.75">
      <c r="A177" t="s">
        <v>111</v>
      </c>
      <c r="B177" t="s">
        <v>170</v>
      </c>
      <c r="C177" s="1" t="s">
        <v>14</v>
      </c>
      <c r="D177" s="2" t="s">
        <v>15</v>
      </c>
      <c r="E177" t="s">
        <v>322</v>
      </c>
    </row>
    <row r="178" spans="1:5" ht="25.5">
      <c r="A178" t="s">
        <v>111</v>
      </c>
      <c r="C178" s="1" t="s">
        <v>16</v>
      </c>
      <c r="D178" s="2" t="s">
        <v>17</v>
      </c>
      <c r="E178" t="s">
        <v>322</v>
      </c>
    </row>
    <row r="179" spans="1:5" ht="25.5">
      <c r="A179" t="s">
        <v>111</v>
      </c>
      <c r="C179" s="1" t="s">
        <v>18</v>
      </c>
      <c r="D179" s="2" t="s">
        <v>19</v>
      </c>
      <c r="E179" t="s">
        <v>322</v>
      </c>
    </row>
    <row r="180" spans="1:5" ht="25.5">
      <c r="A180" t="s">
        <v>111</v>
      </c>
      <c r="B180" t="s">
        <v>171</v>
      </c>
      <c r="C180" s="1" t="s">
        <v>20</v>
      </c>
      <c r="D180" s="2" t="s">
        <v>21</v>
      </c>
      <c r="E180" t="s">
        <v>322</v>
      </c>
    </row>
    <row r="181" spans="1:5" ht="25.5">
      <c r="A181" t="s">
        <v>111</v>
      </c>
      <c r="C181" s="1" t="s">
        <v>22</v>
      </c>
      <c r="D181" s="2" t="s">
        <v>23</v>
      </c>
      <c r="E181" t="s">
        <v>322</v>
      </c>
    </row>
    <row r="182" spans="1:5" ht="25.5">
      <c r="A182" t="s">
        <v>111</v>
      </c>
      <c r="C182" s="1" t="s">
        <v>24</v>
      </c>
      <c r="D182" s="2" t="s">
        <v>25</v>
      </c>
      <c r="E182" t="s">
        <v>322</v>
      </c>
    </row>
    <row r="183" spans="1:5" ht="12.75">
      <c r="A183" t="s">
        <v>111</v>
      </c>
      <c r="C183" s="1" t="s">
        <v>26</v>
      </c>
      <c r="D183" s="2" t="s">
        <v>27</v>
      </c>
      <c r="E183" t="s">
        <v>322</v>
      </c>
    </row>
    <row r="184" spans="1:5" ht="25.5">
      <c r="A184" t="s">
        <v>111</v>
      </c>
      <c r="B184" t="s">
        <v>172</v>
      </c>
      <c r="C184" s="1" t="s">
        <v>28</v>
      </c>
      <c r="D184" s="2" t="s">
        <v>29</v>
      </c>
      <c r="E184" t="s">
        <v>322</v>
      </c>
    </row>
    <row r="185" spans="1:5" ht="25.5">
      <c r="A185" t="s">
        <v>111</v>
      </c>
      <c r="B185" t="s">
        <v>173</v>
      </c>
      <c r="C185" s="1" t="s">
        <v>30</v>
      </c>
      <c r="D185" s="2" t="s">
        <v>31</v>
      </c>
      <c r="E185" t="s">
        <v>322</v>
      </c>
    </row>
    <row r="186" spans="1:11" ht="33" customHeight="1">
      <c r="A186" s="9"/>
      <c r="B186" s="30">
        <v>3130</v>
      </c>
      <c r="C186" s="29" t="s">
        <v>32</v>
      </c>
      <c r="D186" s="26" t="s">
        <v>33</v>
      </c>
      <c r="E186" s="28" t="s">
        <v>104</v>
      </c>
      <c r="F186" s="28"/>
      <c r="G186" s="34"/>
      <c r="H186" s="35"/>
      <c r="I186" s="32"/>
      <c r="J186" s="32"/>
      <c r="K186" s="32"/>
    </row>
    <row r="187" spans="2:5" ht="25.5">
      <c r="B187" t="s">
        <v>174</v>
      </c>
      <c r="C187" s="1" t="s">
        <v>34</v>
      </c>
      <c r="D187" s="2" t="s">
        <v>35</v>
      </c>
      <c r="E187" t="s">
        <v>104</v>
      </c>
    </row>
    <row r="188" spans="2:5" ht="25.5">
      <c r="B188" t="s">
        <v>175</v>
      </c>
      <c r="C188" s="1" t="s">
        <v>36</v>
      </c>
      <c r="D188" s="2" t="s">
        <v>37</v>
      </c>
      <c r="E188" t="s">
        <v>104</v>
      </c>
    </row>
    <row r="189" spans="1:11" ht="40.5" customHeight="1" thickBot="1">
      <c r="A189" t="s">
        <v>111</v>
      </c>
      <c r="B189" s="20">
        <v>3140</v>
      </c>
      <c r="C189" s="10" t="s">
        <v>38</v>
      </c>
      <c r="D189" s="11" t="s">
        <v>39</v>
      </c>
      <c r="E189" s="9">
        <v>200</v>
      </c>
      <c r="F189" s="9" t="s">
        <v>94</v>
      </c>
      <c r="G189" s="34" t="s">
        <v>218</v>
      </c>
      <c r="H189" s="35"/>
      <c r="I189" s="12"/>
      <c r="J189" s="9" t="s">
        <v>107</v>
      </c>
      <c r="K189" s="12"/>
    </row>
    <row r="190" spans="1:5" ht="12.75">
      <c r="A190" t="s">
        <v>111</v>
      </c>
      <c r="B190" t="s">
        <v>176</v>
      </c>
      <c r="C190" s="1" t="s">
        <v>38</v>
      </c>
      <c r="D190" s="1" t="s">
        <v>106</v>
      </c>
      <c r="E190" t="s">
        <v>322</v>
      </c>
    </row>
    <row r="191" spans="3:4" ht="12.75">
      <c r="C191" s="1"/>
      <c r="D191" s="2"/>
    </row>
    <row r="192" spans="1:11" ht="102" thickBot="1">
      <c r="A192" t="s">
        <v>111</v>
      </c>
      <c r="B192" s="20">
        <v>3200</v>
      </c>
      <c r="C192" s="10" t="s">
        <v>40</v>
      </c>
      <c r="D192" s="11" t="s">
        <v>41</v>
      </c>
      <c r="E192" s="9">
        <f>5006+24+2080+1456</f>
        <v>8566</v>
      </c>
      <c r="F192" s="9" t="s">
        <v>94</v>
      </c>
      <c r="G192" s="34" t="s">
        <v>328</v>
      </c>
      <c r="H192" s="35"/>
      <c r="I192" s="12"/>
      <c r="J192" s="9" t="s">
        <v>107</v>
      </c>
      <c r="K192" s="12"/>
    </row>
    <row r="193" spans="3:4" ht="12.75">
      <c r="C193" s="1"/>
      <c r="D193" s="2"/>
    </row>
    <row r="194" spans="1:5" ht="12.75">
      <c r="A194" t="s">
        <v>111</v>
      </c>
      <c r="B194" s="8" t="s">
        <v>177</v>
      </c>
      <c r="C194" s="1" t="s">
        <v>42</v>
      </c>
      <c r="D194" s="2" t="s">
        <v>43</v>
      </c>
      <c r="E194" t="s">
        <v>322</v>
      </c>
    </row>
    <row r="195" spans="1:5" ht="25.5">
      <c r="A195" t="s">
        <v>111</v>
      </c>
      <c r="B195" t="s">
        <v>178</v>
      </c>
      <c r="C195" s="1" t="s">
        <v>44</v>
      </c>
      <c r="D195" s="2" t="s">
        <v>45</v>
      </c>
      <c r="E195" t="s">
        <v>322</v>
      </c>
    </row>
    <row r="196" spans="1:5" ht="25.5">
      <c r="A196" t="s">
        <v>111</v>
      </c>
      <c r="B196" t="s">
        <v>179</v>
      </c>
      <c r="C196" s="1" t="s">
        <v>46</v>
      </c>
      <c r="D196" s="2" t="s">
        <v>47</v>
      </c>
      <c r="E196" t="s">
        <v>322</v>
      </c>
    </row>
    <row r="197" spans="3:4" ht="12.75">
      <c r="C197" s="1"/>
      <c r="D197" s="2"/>
    </row>
    <row r="198" spans="3:4" ht="12.75">
      <c r="C198" s="1"/>
      <c r="D198" s="2"/>
    </row>
    <row r="199" spans="2:5" ht="25.5">
      <c r="B199" s="30">
        <v>3300</v>
      </c>
      <c r="C199" s="29" t="s">
        <v>48</v>
      </c>
      <c r="D199" s="26" t="s">
        <v>49</v>
      </c>
      <c r="E199" t="s">
        <v>104</v>
      </c>
    </row>
    <row r="200" spans="3:4" ht="12.75">
      <c r="C200" s="1"/>
      <c r="D200" s="2"/>
    </row>
    <row r="201" spans="2:5" ht="12.75">
      <c r="B201" t="s">
        <v>180</v>
      </c>
      <c r="C201" s="1" t="s">
        <v>50</v>
      </c>
      <c r="D201" s="2" t="s">
        <v>51</v>
      </c>
      <c r="E201" t="s">
        <v>104</v>
      </c>
    </row>
    <row r="202" spans="2:5" ht="25.5">
      <c r="B202" t="s">
        <v>181</v>
      </c>
      <c r="C202" s="1" t="s">
        <v>52</v>
      </c>
      <c r="D202" s="2" t="s">
        <v>53</v>
      </c>
      <c r="E202" t="s">
        <v>104</v>
      </c>
    </row>
    <row r="203" spans="2:5" ht="12.75">
      <c r="B203" t="s">
        <v>182</v>
      </c>
      <c r="C203" s="1" t="s">
        <v>54</v>
      </c>
      <c r="D203" s="2" t="s">
        <v>55</v>
      </c>
      <c r="E203" t="s">
        <v>104</v>
      </c>
    </row>
    <row r="204" spans="2:5" ht="12.75">
      <c r="B204" t="s">
        <v>183</v>
      </c>
      <c r="C204" s="1" t="s">
        <v>56</v>
      </c>
      <c r="D204" s="2" t="s">
        <v>57</v>
      </c>
      <c r="E204" t="s">
        <v>104</v>
      </c>
    </row>
    <row r="205" spans="2:5" ht="12.75">
      <c r="B205" t="s">
        <v>184</v>
      </c>
      <c r="C205" s="1" t="s">
        <v>58</v>
      </c>
      <c r="D205" s="2" t="s">
        <v>59</v>
      </c>
      <c r="E205" t="s">
        <v>104</v>
      </c>
    </row>
    <row r="206" spans="2:5" ht="25.5">
      <c r="B206" t="s">
        <v>185</v>
      </c>
      <c r="C206" s="1" t="s">
        <v>60</v>
      </c>
      <c r="D206" s="2" t="s">
        <v>61</v>
      </c>
      <c r="E206" t="s">
        <v>104</v>
      </c>
    </row>
    <row r="207" spans="3:4" ht="12.75">
      <c r="C207" s="1"/>
      <c r="D207" s="2"/>
    </row>
    <row r="208" spans="3:4" ht="12.75">
      <c r="C208" s="1"/>
      <c r="D208" s="2"/>
    </row>
    <row r="209" spans="1:11" ht="36.75" customHeight="1" thickBot="1">
      <c r="A209" t="s">
        <v>111</v>
      </c>
      <c r="B209" s="20">
        <v>3400</v>
      </c>
      <c r="C209" s="10" t="s">
        <v>62</v>
      </c>
      <c r="D209" s="11" t="s">
        <v>63</v>
      </c>
      <c r="E209" s="9">
        <v>2000</v>
      </c>
      <c r="F209" s="9" t="s">
        <v>94</v>
      </c>
      <c r="G209" s="34" t="s">
        <v>218</v>
      </c>
      <c r="H209" s="35"/>
      <c r="I209" s="12"/>
      <c r="J209" s="9" t="s">
        <v>107</v>
      </c>
      <c r="K209" s="12"/>
    </row>
    <row r="210" spans="3:4" ht="12.75">
      <c r="C210" s="1"/>
      <c r="D210" s="2"/>
    </row>
    <row r="211" spans="1:5" ht="12.75">
      <c r="A211" t="s">
        <v>111</v>
      </c>
      <c r="B211" t="s">
        <v>186</v>
      </c>
      <c r="C211" s="1" t="s">
        <v>64</v>
      </c>
      <c r="D211" s="2" t="s">
        <v>65</v>
      </c>
      <c r="E211" t="s">
        <v>322</v>
      </c>
    </row>
    <row r="212" spans="1:5" ht="12.75">
      <c r="A212" t="s">
        <v>111</v>
      </c>
      <c r="B212" t="s">
        <v>187</v>
      </c>
      <c r="C212" s="1" t="s">
        <v>66</v>
      </c>
      <c r="D212" s="2" t="s">
        <v>67</v>
      </c>
      <c r="E212" t="s">
        <v>322</v>
      </c>
    </row>
    <row r="213" spans="1:5" ht="12.75">
      <c r="A213" t="s">
        <v>111</v>
      </c>
      <c r="B213" t="s">
        <v>188</v>
      </c>
      <c r="C213" s="1" t="s">
        <v>68</v>
      </c>
      <c r="D213" s="2" t="s">
        <v>69</v>
      </c>
      <c r="E213" t="s">
        <v>322</v>
      </c>
    </row>
    <row r="214" spans="3:4" ht="12.75">
      <c r="C214" s="1"/>
      <c r="D214" s="2"/>
    </row>
    <row r="215" spans="3:4" ht="12.75">
      <c r="C215" s="1"/>
      <c r="D215" s="2"/>
    </row>
    <row r="216" spans="3:11" ht="21" thickBot="1">
      <c r="C216" s="3"/>
      <c r="D216" s="4" t="s">
        <v>189</v>
      </c>
      <c r="E216">
        <f>SUM(E166:E209)</f>
        <v>13976</v>
      </c>
      <c r="I216" t="s">
        <v>190</v>
      </c>
      <c r="K216" s="12"/>
    </row>
    <row r="217" ht="12.75">
      <c r="D217" t="s">
        <v>109</v>
      </c>
    </row>
    <row r="218" ht="12.75">
      <c r="D218" t="s">
        <v>191</v>
      </c>
    </row>
    <row r="220" spans="1:4" ht="25.5">
      <c r="A220" s="13" t="s">
        <v>220</v>
      </c>
      <c r="B220" t="s">
        <v>93</v>
      </c>
      <c r="C220" s="5" t="s">
        <v>71</v>
      </c>
      <c r="D220" s="6" t="s">
        <v>70</v>
      </c>
    </row>
    <row r="221" spans="3:4" ht="12.75">
      <c r="C221" s="1"/>
      <c r="D221" s="2"/>
    </row>
    <row r="222" spans="2:4" ht="25.5">
      <c r="B222" s="33">
        <v>4100</v>
      </c>
      <c r="C222" s="1" t="s">
        <v>0</v>
      </c>
      <c r="D222" s="2" t="s">
        <v>1</v>
      </c>
    </row>
    <row r="223" spans="2:4" ht="12.75">
      <c r="B223" s="8"/>
      <c r="C223" s="1"/>
      <c r="D223" s="2"/>
    </row>
    <row r="224" spans="1:11" ht="34.5" customHeight="1" thickBot="1">
      <c r="A224" t="s">
        <v>111</v>
      </c>
      <c r="B224" s="33">
        <v>4110</v>
      </c>
      <c r="C224" s="10" t="s">
        <v>2</v>
      </c>
      <c r="D224" s="11" t="s">
        <v>3</v>
      </c>
      <c r="E224" s="9">
        <v>130</v>
      </c>
      <c r="F224" s="9" t="s">
        <v>94</v>
      </c>
      <c r="G224" s="34" t="s">
        <v>218</v>
      </c>
      <c r="H224" s="35"/>
      <c r="I224" s="12"/>
      <c r="J224" s="9" t="s">
        <v>107</v>
      </c>
      <c r="K224" s="12"/>
    </row>
    <row r="225" spans="2:5" ht="12.75">
      <c r="B225" t="s">
        <v>192</v>
      </c>
      <c r="C225" s="1" t="s">
        <v>4</v>
      </c>
      <c r="D225" s="2" t="s">
        <v>5</v>
      </c>
      <c r="E225" t="s">
        <v>104</v>
      </c>
    </row>
    <row r="226" spans="2:5" ht="25.5">
      <c r="B226" t="s">
        <v>193</v>
      </c>
      <c r="C226" s="1" t="s">
        <v>6</v>
      </c>
      <c r="D226" s="2" t="s">
        <v>7</v>
      </c>
      <c r="E226" t="s">
        <v>104</v>
      </c>
    </row>
    <row r="227" spans="2:5" ht="12.75">
      <c r="B227" t="s">
        <v>194</v>
      </c>
      <c r="C227" s="1" t="s">
        <v>8</v>
      </c>
      <c r="D227" s="2" t="s">
        <v>9</v>
      </c>
      <c r="E227" t="s">
        <v>104</v>
      </c>
    </row>
    <row r="228" spans="1:5" ht="38.25">
      <c r="A228" t="s">
        <v>111</v>
      </c>
      <c r="B228" t="s">
        <v>195</v>
      </c>
      <c r="C228" s="1" t="s">
        <v>10</v>
      </c>
      <c r="D228" s="2" t="s">
        <v>11</v>
      </c>
      <c r="E228" t="s">
        <v>322</v>
      </c>
    </row>
    <row r="229" spans="3:4" ht="12.75">
      <c r="C229" s="1"/>
      <c r="D229" s="2"/>
    </row>
    <row r="230" spans="1:11" ht="33" customHeight="1" thickBot="1">
      <c r="A230" t="s">
        <v>111</v>
      </c>
      <c r="B230" s="20">
        <v>4120</v>
      </c>
      <c r="C230" s="10" t="s">
        <v>12</v>
      </c>
      <c r="D230" s="11" t="s">
        <v>13</v>
      </c>
      <c r="E230" s="9">
        <f>160+550+80+250</f>
        <v>1040</v>
      </c>
      <c r="F230" s="9" t="s">
        <v>94</v>
      </c>
      <c r="G230" s="34" t="s">
        <v>218</v>
      </c>
      <c r="H230" s="35"/>
      <c r="I230" s="12"/>
      <c r="J230" s="9" t="s">
        <v>107</v>
      </c>
      <c r="K230" s="12"/>
    </row>
    <row r="231" spans="1:5" ht="12.75">
      <c r="A231" t="s">
        <v>111</v>
      </c>
      <c r="B231" t="s">
        <v>196</v>
      </c>
      <c r="C231" s="1" t="s">
        <v>14</v>
      </c>
      <c r="D231" s="2" t="s">
        <v>15</v>
      </c>
      <c r="E231" t="s">
        <v>322</v>
      </c>
    </row>
    <row r="232" spans="1:5" ht="25.5">
      <c r="A232" t="s">
        <v>111</v>
      </c>
      <c r="C232" s="1" t="s">
        <v>16</v>
      </c>
      <c r="D232" s="2" t="s">
        <v>17</v>
      </c>
      <c r="E232" t="s">
        <v>322</v>
      </c>
    </row>
    <row r="233" spans="1:5" ht="25.5">
      <c r="A233" t="s">
        <v>111</v>
      </c>
      <c r="C233" s="1" t="s">
        <v>18</v>
      </c>
      <c r="D233" s="2" t="s">
        <v>19</v>
      </c>
      <c r="E233" t="s">
        <v>322</v>
      </c>
    </row>
    <row r="234" spans="1:5" ht="25.5">
      <c r="A234" t="s">
        <v>111</v>
      </c>
      <c r="B234" t="s">
        <v>197</v>
      </c>
      <c r="C234" s="1" t="s">
        <v>20</v>
      </c>
      <c r="D234" s="2" t="s">
        <v>21</v>
      </c>
      <c r="E234" t="s">
        <v>322</v>
      </c>
    </row>
    <row r="235" spans="1:5" ht="25.5">
      <c r="A235" t="s">
        <v>111</v>
      </c>
      <c r="C235" s="1" t="s">
        <v>22</v>
      </c>
      <c r="D235" s="2" t="s">
        <v>23</v>
      </c>
      <c r="E235" t="s">
        <v>322</v>
      </c>
    </row>
    <row r="236" spans="1:5" ht="25.5">
      <c r="A236" t="s">
        <v>111</v>
      </c>
      <c r="C236" s="1" t="s">
        <v>24</v>
      </c>
      <c r="D236" s="2" t="s">
        <v>25</v>
      </c>
      <c r="E236" t="s">
        <v>322</v>
      </c>
    </row>
    <row r="237" spans="1:5" ht="12.75">
      <c r="A237" t="s">
        <v>111</v>
      </c>
      <c r="C237" s="1" t="s">
        <v>26</v>
      </c>
      <c r="D237" s="2" t="s">
        <v>27</v>
      </c>
      <c r="E237" t="s">
        <v>322</v>
      </c>
    </row>
    <row r="238" spans="1:5" ht="25.5">
      <c r="A238" t="s">
        <v>111</v>
      </c>
      <c r="B238" t="s">
        <v>198</v>
      </c>
      <c r="C238" s="1" t="s">
        <v>28</v>
      </c>
      <c r="D238" s="2" t="s">
        <v>29</v>
      </c>
      <c r="E238" t="s">
        <v>322</v>
      </c>
    </row>
    <row r="239" spans="1:5" ht="25.5">
      <c r="A239" t="s">
        <v>111</v>
      </c>
      <c r="B239" t="s">
        <v>199</v>
      </c>
      <c r="C239" s="1" t="s">
        <v>30</v>
      </c>
      <c r="D239" s="2" t="s">
        <v>31</v>
      </c>
      <c r="E239" t="s">
        <v>322</v>
      </c>
    </row>
    <row r="240" spans="1:11" ht="20.25">
      <c r="A240" s="9"/>
      <c r="B240" s="30">
        <v>4130</v>
      </c>
      <c r="C240" s="29" t="s">
        <v>32</v>
      </c>
      <c r="D240" s="26" t="s">
        <v>33</v>
      </c>
      <c r="E240" s="28" t="s">
        <v>104</v>
      </c>
      <c r="F240" s="9"/>
      <c r="G240" s="9"/>
      <c r="H240" s="9"/>
      <c r="I240" s="9"/>
      <c r="J240" s="9"/>
      <c r="K240" s="9"/>
    </row>
    <row r="241" spans="2:5" ht="25.5">
      <c r="B241" t="s">
        <v>200</v>
      </c>
      <c r="C241" s="1" t="s">
        <v>34</v>
      </c>
      <c r="D241" s="2" t="s">
        <v>35</v>
      </c>
      <c r="E241" t="s">
        <v>104</v>
      </c>
    </row>
    <row r="242" spans="2:5" ht="25.5">
      <c r="B242" t="s">
        <v>201</v>
      </c>
      <c r="C242" s="1" t="s">
        <v>36</v>
      </c>
      <c r="D242" s="2" t="s">
        <v>37</v>
      </c>
      <c r="E242" t="s">
        <v>104</v>
      </c>
    </row>
    <row r="243" spans="1:11" ht="37.5" customHeight="1" thickBot="1">
      <c r="A243" t="s">
        <v>111</v>
      </c>
      <c r="B243" s="20">
        <v>4140</v>
      </c>
      <c r="C243" s="10" t="s">
        <v>38</v>
      </c>
      <c r="D243" s="11" t="s">
        <v>39</v>
      </c>
      <c r="E243" s="9">
        <v>250</v>
      </c>
      <c r="F243" s="9" t="s">
        <v>94</v>
      </c>
      <c r="G243" s="34" t="s">
        <v>218</v>
      </c>
      <c r="H243" s="35"/>
      <c r="I243" s="12"/>
      <c r="J243" s="9" t="s">
        <v>107</v>
      </c>
      <c r="K243" s="12"/>
    </row>
    <row r="244" spans="1:5" ht="12.75">
      <c r="A244" t="s">
        <v>111</v>
      </c>
      <c r="B244" t="s">
        <v>202</v>
      </c>
      <c r="C244" s="1" t="s">
        <v>38</v>
      </c>
      <c r="D244" s="1" t="s">
        <v>106</v>
      </c>
      <c r="E244" t="s">
        <v>322</v>
      </c>
    </row>
    <row r="245" spans="3:4" ht="12.75">
      <c r="C245" s="1"/>
      <c r="D245" s="2"/>
    </row>
    <row r="246" spans="1:11" ht="102" thickBot="1">
      <c r="A246" t="s">
        <v>111</v>
      </c>
      <c r="B246" s="20">
        <v>4200</v>
      </c>
      <c r="C246" s="27" t="s">
        <v>40</v>
      </c>
      <c r="D246" s="11" t="s">
        <v>41</v>
      </c>
      <c r="E246" s="9">
        <f>2503+1040+936</f>
        <v>4479</v>
      </c>
      <c r="F246" s="9" t="s">
        <v>94</v>
      </c>
      <c r="G246" s="34" t="s">
        <v>328</v>
      </c>
      <c r="H246" s="35"/>
      <c r="I246" s="12"/>
      <c r="J246" s="9" t="s">
        <v>107</v>
      </c>
      <c r="K246" s="12"/>
    </row>
    <row r="247" spans="3:4" ht="12.75">
      <c r="C247" s="1"/>
      <c r="D247" s="2"/>
    </row>
    <row r="248" spans="1:5" ht="12.75">
      <c r="A248" t="s">
        <v>111</v>
      </c>
      <c r="B248" s="8" t="s">
        <v>203</v>
      </c>
      <c r="C248" s="1" t="s">
        <v>42</v>
      </c>
      <c r="D248" s="2" t="s">
        <v>43</v>
      </c>
      <c r="E248" t="s">
        <v>322</v>
      </c>
    </row>
    <row r="249" spans="1:5" ht="25.5">
      <c r="A249" t="s">
        <v>111</v>
      </c>
      <c r="B249" t="s">
        <v>204</v>
      </c>
      <c r="C249" s="1" t="s">
        <v>44</v>
      </c>
      <c r="D249" s="2" t="s">
        <v>45</v>
      </c>
      <c r="E249" t="s">
        <v>322</v>
      </c>
    </row>
    <row r="250" spans="1:5" ht="25.5">
      <c r="A250" t="s">
        <v>111</v>
      </c>
      <c r="B250" t="s">
        <v>205</v>
      </c>
      <c r="C250" s="1" t="s">
        <v>46</v>
      </c>
      <c r="D250" s="2" t="s">
        <v>47</v>
      </c>
      <c r="E250" t="s">
        <v>322</v>
      </c>
    </row>
    <row r="251" spans="3:4" ht="12.75">
      <c r="C251" s="1"/>
      <c r="D251" s="2"/>
    </row>
    <row r="252" spans="3:4" ht="12.75">
      <c r="C252" s="1"/>
      <c r="D252" s="2"/>
    </row>
    <row r="253" spans="1:11" ht="43.5" customHeight="1" thickBot="1">
      <c r="A253" t="s">
        <v>111</v>
      </c>
      <c r="B253" s="20">
        <v>4300</v>
      </c>
      <c r="C253" s="10" t="s">
        <v>48</v>
      </c>
      <c r="D253" s="11" t="s">
        <v>49</v>
      </c>
      <c r="E253" s="9">
        <f>2080+2080+2080+240+480+2080</f>
        <v>9040</v>
      </c>
      <c r="F253" s="9" t="s">
        <v>94</v>
      </c>
      <c r="G253" s="34" t="s">
        <v>329</v>
      </c>
      <c r="H253" s="35"/>
      <c r="I253" s="12"/>
      <c r="J253" s="9" t="s">
        <v>107</v>
      </c>
      <c r="K253" s="12"/>
    </row>
    <row r="254" spans="3:4" ht="12.75">
      <c r="C254" s="1"/>
      <c r="D254" s="2"/>
    </row>
    <row r="255" spans="1:5" ht="12.75">
      <c r="A255" t="s">
        <v>111</v>
      </c>
      <c r="B255" t="s">
        <v>206</v>
      </c>
      <c r="C255" s="1" t="s">
        <v>50</v>
      </c>
      <c r="D255" s="2" t="s">
        <v>51</v>
      </c>
      <c r="E255" t="s">
        <v>322</v>
      </c>
    </row>
    <row r="256" spans="1:5" ht="25.5">
      <c r="A256" t="s">
        <v>111</v>
      </c>
      <c r="B256" t="s">
        <v>207</v>
      </c>
      <c r="C256" s="1" t="s">
        <v>52</v>
      </c>
      <c r="D256" s="2" t="s">
        <v>53</v>
      </c>
      <c r="E256" t="s">
        <v>322</v>
      </c>
    </row>
    <row r="257" spans="1:5" ht="12.75">
      <c r="A257" t="s">
        <v>111</v>
      </c>
      <c r="B257" t="s">
        <v>208</v>
      </c>
      <c r="C257" s="1" t="s">
        <v>54</v>
      </c>
      <c r="D257" s="2" t="s">
        <v>55</v>
      </c>
      <c r="E257" t="s">
        <v>322</v>
      </c>
    </row>
    <row r="258" spans="1:5" ht="12.75">
      <c r="A258" t="s">
        <v>111</v>
      </c>
      <c r="B258" t="s">
        <v>209</v>
      </c>
      <c r="C258" s="1" t="s">
        <v>56</v>
      </c>
      <c r="D258" s="2" t="s">
        <v>57</v>
      </c>
      <c r="E258" t="s">
        <v>322</v>
      </c>
    </row>
    <row r="259" spans="1:5" ht="12.75">
      <c r="A259" t="s">
        <v>111</v>
      </c>
      <c r="B259" t="s">
        <v>210</v>
      </c>
      <c r="C259" s="1" t="s">
        <v>58</v>
      </c>
      <c r="D259" s="2" t="s">
        <v>59</v>
      </c>
      <c r="E259" t="s">
        <v>322</v>
      </c>
    </row>
    <row r="260" spans="1:5" ht="25.5">
      <c r="A260" t="s">
        <v>111</v>
      </c>
      <c r="B260" t="s">
        <v>211</v>
      </c>
      <c r="C260" s="1" t="s">
        <v>60</v>
      </c>
      <c r="D260" s="2" t="s">
        <v>61</v>
      </c>
      <c r="E260" t="s">
        <v>322</v>
      </c>
    </row>
    <row r="261" spans="3:4" ht="12.75">
      <c r="C261" s="1"/>
      <c r="D261" s="2"/>
    </row>
    <row r="262" spans="3:4" ht="12.75">
      <c r="C262" s="1"/>
      <c r="D262" s="2"/>
    </row>
    <row r="263" spans="1:11" ht="38.25" customHeight="1" thickBot="1">
      <c r="A263" t="s">
        <v>111</v>
      </c>
      <c r="B263" s="20">
        <v>4400</v>
      </c>
      <c r="C263" s="10" t="s">
        <v>62</v>
      </c>
      <c r="D263" s="11" t="s">
        <v>63</v>
      </c>
      <c r="E263" s="9">
        <v>2000</v>
      </c>
      <c r="F263" s="9" t="s">
        <v>94</v>
      </c>
      <c r="G263" s="34" t="s">
        <v>218</v>
      </c>
      <c r="H263" s="35"/>
      <c r="I263" s="12"/>
      <c r="J263" s="9" t="s">
        <v>107</v>
      </c>
      <c r="K263" s="12"/>
    </row>
    <row r="264" spans="3:4" ht="12.75">
      <c r="C264" s="1"/>
      <c r="D264" s="2"/>
    </row>
    <row r="265" spans="1:5" ht="12.75">
      <c r="A265" t="s">
        <v>111</v>
      </c>
      <c r="B265" t="s">
        <v>212</v>
      </c>
      <c r="C265" s="1" t="s">
        <v>64</v>
      </c>
      <c r="D265" s="2" t="s">
        <v>65</v>
      </c>
      <c r="E265" t="s">
        <v>322</v>
      </c>
    </row>
    <row r="266" spans="1:5" ht="12.75">
      <c r="A266" t="s">
        <v>111</v>
      </c>
      <c r="B266" t="s">
        <v>213</v>
      </c>
      <c r="C266" s="1" t="s">
        <v>66</v>
      </c>
      <c r="D266" s="2" t="s">
        <v>67</v>
      </c>
      <c r="E266" t="s">
        <v>322</v>
      </c>
    </row>
    <row r="267" spans="1:5" ht="12.75">
      <c r="A267" t="s">
        <v>111</v>
      </c>
      <c r="B267" t="s">
        <v>214</v>
      </c>
      <c r="C267" s="1" t="s">
        <v>68</v>
      </c>
      <c r="D267" s="2" t="s">
        <v>69</v>
      </c>
      <c r="E267" t="s">
        <v>322</v>
      </c>
    </row>
    <row r="268" spans="3:4" ht="12.75">
      <c r="C268" s="1"/>
      <c r="D268" s="2"/>
    </row>
    <row r="269" spans="3:4" ht="12.75">
      <c r="C269" s="1"/>
      <c r="D269" s="2"/>
    </row>
    <row r="270" spans="3:11" ht="21" thickBot="1">
      <c r="C270" s="3"/>
      <c r="D270" s="4" t="s">
        <v>215</v>
      </c>
      <c r="E270">
        <f>SUM(E220:E263)</f>
        <v>16939</v>
      </c>
      <c r="I270" t="s">
        <v>216</v>
      </c>
      <c r="K270" s="12"/>
    </row>
    <row r="271" ht="12.75">
      <c r="D271" t="s">
        <v>109</v>
      </c>
    </row>
    <row r="272" ht="12.75">
      <c r="D272" t="s">
        <v>219</v>
      </c>
    </row>
    <row r="274" spans="1:4" ht="25.5">
      <c r="A274" s="13" t="s">
        <v>220</v>
      </c>
      <c r="B274" t="s">
        <v>93</v>
      </c>
      <c r="C274" s="5" t="s">
        <v>71</v>
      </c>
      <c r="D274" s="6" t="s">
        <v>70</v>
      </c>
    </row>
    <row r="275" spans="3:4" ht="12.75">
      <c r="C275" s="1"/>
      <c r="D275" s="2"/>
    </row>
    <row r="276" spans="2:4" ht="25.5">
      <c r="B276" s="15">
        <v>5100</v>
      </c>
      <c r="C276" s="1" t="s">
        <v>0</v>
      </c>
      <c r="D276" s="2" t="s">
        <v>1</v>
      </c>
    </row>
    <row r="277" spans="3:4" ht="12.75" customHeight="1">
      <c r="C277" s="1"/>
      <c r="D277" s="2"/>
    </row>
    <row r="278" spans="1:11" ht="33.75" customHeight="1" thickBot="1">
      <c r="A278" t="s">
        <v>111</v>
      </c>
      <c r="B278" s="16" t="s">
        <v>221</v>
      </c>
      <c r="C278" s="17" t="s">
        <v>2</v>
      </c>
      <c r="D278" s="18" t="s">
        <v>3</v>
      </c>
      <c r="E278" s="19">
        <v>130</v>
      </c>
      <c r="F278" s="19" t="s">
        <v>94</v>
      </c>
      <c r="G278" s="34" t="s">
        <v>218</v>
      </c>
      <c r="H278" s="35"/>
      <c r="I278" s="31"/>
      <c r="J278" t="s">
        <v>107</v>
      </c>
      <c r="K278" s="31"/>
    </row>
    <row r="279" spans="2:5" ht="12.75">
      <c r="B279" t="s">
        <v>222</v>
      </c>
      <c r="C279" s="1" t="s">
        <v>4</v>
      </c>
      <c r="D279" s="2" t="s">
        <v>5</v>
      </c>
      <c r="E279" t="s">
        <v>104</v>
      </c>
    </row>
    <row r="280" spans="2:5" ht="25.5">
      <c r="B280" t="s">
        <v>223</v>
      </c>
      <c r="C280" s="1" t="s">
        <v>6</v>
      </c>
      <c r="D280" s="2" t="s">
        <v>7</v>
      </c>
      <c r="E280" t="s">
        <v>104</v>
      </c>
    </row>
    <row r="281" spans="2:5" ht="12.75">
      <c r="B281" t="s">
        <v>224</v>
      </c>
      <c r="C281" s="1" t="s">
        <v>8</v>
      </c>
      <c r="D281" s="2" t="s">
        <v>9</v>
      </c>
      <c r="E281" t="s">
        <v>104</v>
      </c>
    </row>
    <row r="282" spans="1:5" ht="38.25">
      <c r="A282" t="s">
        <v>111</v>
      </c>
      <c r="B282" t="s">
        <v>225</v>
      </c>
      <c r="C282" s="1" t="s">
        <v>10</v>
      </c>
      <c r="D282" s="2" t="s">
        <v>11</v>
      </c>
      <c r="E282" t="s">
        <v>322</v>
      </c>
    </row>
    <row r="283" spans="3:4" ht="12.75">
      <c r="C283" s="1"/>
      <c r="D283" s="2"/>
    </row>
    <row r="284" spans="1:11" ht="36.75" customHeight="1" thickBot="1">
      <c r="A284" t="s">
        <v>111</v>
      </c>
      <c r="B284" s="20">
        <v>5120</v>
      </c>
      <c r="C284" s="10" t="s">
        <v>12</v>
      </c>
      <c r="D284" s="11" t="s">
        <v>13</v>
      </c>
      <c r="E284" s="9">
        <v>1240</v>
      </c>
      <c r="F284" s="9" t="s">
        <v>94</v>
      </c>
      <c r="G284" s="34" t="s">
        <v>218</v>
      </c>
      <c r="H284" s="35"/>
      <c r="I284" s="31"/>
      <c r="J284" t="s">
        <v>107</v>
      </c>
      <c r="K284" s="31"/>
    </row>
    <row r="285" spans="1:5" ht="12.75">
      <c r="A285" t="s">
        <v>111</v>
      </c>
      <c r="B285" t="s">
        <v>226</v>
      </c>
      <c r="C285" s="1" t="s">
        <v>14</v>
      </c>
      <c r="D285" s="2" t="s">
        <v>15</v>
      </c>
      <c r="E285" t="s">
        <v>322</v>
      </c>
    </row>
    <row r="286" spans="1:5" ht="25.5">
      <c r="A286" t="s">
        <v>111</v>
      </c>
      <c r="C286" s="1" t="s">
        <v>16</v>
      </c>
      <c r="D286" s="2" t="s">
        <v>17</v>
      </c>
      <c r="E286" t="s">
        <v>322</v>
      </c>
    </row>
    <row r="287" spans="1:5" ht="25.5">
      <c r="A287" t="s">
        <v>111</v>
      </c>
      <c r="C287" s="1" t="s">
        <v>18</v>
      </c>
      <c r="D287" s="2" t="s">
        <v>19</v>
      </c>
      <c r="E287" t="s">
        <v>322</v>
      </c>
    </row>
    <row r="288" spans="1:5" ht="25.5">
      <c r="A288" t="s">
        <v>111</v>
      </c>
      <c r="B288" t="s">
        <v>227</v>
      </c>
      <c r="C288" s="1" t="s">
        <v>20</v>
      </c>
      <c r="D288" s="2" t="s">
        <v>21</v>
      </c>
      <c r="E288" t="s">
        <v>322</v>
      </c>
    </row>
    <row r="289" spans="1:5" ht="25.5">
      <c r="A289" t="s">
        <v>111</v>
      </c>
      <c r="C289" s="1" t="s">
        <v>22</v>
      </c>
      <c r="D289" s="2" t="s">
        <v>23</v>
      </c>
      <c r="E289" t="s">
        <v>322</v>
      </c>
    </row>
    <row r="290" spans="1:5" ht="25.5">
      <c r="A290" t="s">
        <v>111</v>
      </c>
      <c r="C290" s="1" t="s">
        <v>24</v>
      </c>
      <c r="D290" s="2" t="s">
        <v>25</v>
      </c>
      <c r="E290" t="s">
        <v>322</v>
      </c>
    </row>
    <row r="291" spans="1:5" ht="12.75">
      <c r="A291" t="s">
        <v>111</v>
      </c>
      <c r="C291" s="1" t="s">
        <v>26</v>
      </c>
      <c r="D291" s="2" t="s">
        <v>27</v>
      </c>
      <c r="E291" t="s">
        <v>322</v>
      </c>
    </row>
    <row r="292" spans="1:5" ht="25.5">
      <c r="A292" t="s">
        <v>111</v>
      </c>
      <c r="B292" t="s">
        <v>228</v>
      </c>
      <c r="C292" s="1" t="s">
        <v>28</v>
      </c>
      <c r="D292" s="2" t="s">
        <v>29</v>
      </c>
      <c r="E292" t="s">
        <v>322</v>
      </c>
    </row>
    <row r="293" spans="1:5" ht="25.5">
      <c r="A293" t="s">
        <v>111</v>
      </c>
      <c r="B293" t="s">
        <v>229</v>
      </c>
      <c r="C293" s="1" t="s">
        <v>30</v>
      </c>
      <c r="D293" s="2" t="s">
        <v>31</v>
      </c>
      <c r="E293" t="s">
        <v>322</v>
      </c>
    </row>
    <row r="294" spans="2:5" ht="12.75">
      <c r="B294" s="14">
        <v>5130</v>
      </c>
      <c r="C294" s="1" t="s">
        <v>32</v>
      </c>
      <c r="D294" s="2" t="s">
        <v>33</v>
      </c>
      <c r="E294" t="s">
        <v>104</v>
      </c>
    </row>
    <row r="295" spans="2:5" ht="25.5">
      <c r="B295" t="s">
        <v>230</v>
      </c>
      <c r="C295" s="1" t="s">
        <v>34</v>
      </c>
      <c r="D295" s="2" t="s">
        <v>35</v>
      </c>
      <c r="E295" t="s">
        <v>104</v>
      </c>
    </row>
    <row r="296" spans="2:5" ht="25.5">
      <c r="B296" t="s">
        <v>231</v>
      </c>
      <c r="C296" s="1" t="s">
        <v>36</v>
      </c>
      <c r="D296" s="2" t="s">
        <v>37</v>
      </c>
      <c r="E296" t="s">
        <v>104</v>
      </c>
    </row>
    <row r="297" spans="1:11" ht="42.75" customHeight="1" thickBot="1">
      <c r="A297" t="s">
        <v>111</v>
      </c>
      <c r="B297" s="20">
        <v>5140</v>
      </c>
      <c r="C297" s="10" t="s">
        <v>38</v>
      </c>
      <c r="D297" s="11" t="s">
        <v>39</v>
      </c>
      <c r="E297" s="9">
        <v>100</v>
      </c>
      <c r="F297" s="9" t="s">
        <v>94</v>
      </c>
      <c r="G297" s="34" t="s">
        <v>218</v>
      </c>
      <c r="H297" s="35"/>
      <c r="I297" s="31"/>
      <c r="J297" t="s">
        <v>107</v>
      </c>
      <c r="K297" s="31"/>
    </row>
    <row r="298" spans="1:5" ht="12.75">
      <c r="A298" t="s">
        <v>111</v>
      </c>
      <c r="B298" t="s">
        <v>232</v>
      </c>
      <c r="C298" s="1" t="s">
        <v>38</v>
      </c>
      <c r="D298" s="1" t="s">
        <v>106</v>
      </c>
      <c r="E298" t="s">
        <v>322</v>
      </c>
    </row>
    <row r="299" spans="3:4" ht="12.75">
      <c r="C299" s="1"/>
      <c r="D299" s="2"/>
    </row>
    <row r="300" spans="1:11" ht="102" thickBot="1">
      <c r="A300" t="s">
        <v>111</v>
      </c>
      <c r="B300" s="20">
        <v>5200</v>
      </c>
      <c r="C300" s="10" t="s">
        <v>40</v>
      </c>
      <c r="D300" s="11" t="s">
        <v>41</v>
      </c>
      <c r="E300" s="25">
        <v>4323</v>
      </c>
      <c r="F300" s="9" t="s">
        <v>94</v>
      </c>
      <c r="G300" s="34" t="s">
        <v>328</v>
      </c>
      <c r="H300" s="35"/>
      <c r="I300" s="31"/>
      <c r="J300" t="s">
        <v>107</v>
      </c>
      <c r="K300" s="31"/>
    </row>
    <row r="301" spans="3:4" ht="12.75">
      <c r="C301" s="1"/>
      <c r="D301" s="2"/>
    </row>
    <row r="302" spans="1:5" ht="12.75">
      <c r="A302" t="s">
        <v>111</v>
      </c>
      <c r="B302" s="8" t="s">
        <v>233</v>
      </c>
      <c r="C302" s="1" t="s">
        <v>42</v>
      </c>
      <c r="D302" s="2" t="s">
        <v>43</v>
      </c>
      <c r="E302" t="s">
        <v>322</v>
      </c>
    </row>
    <row r="303" spans="1:5" ht="25.5">
      <c r="A303" t="s">
        <v>111</v>
      </c>
      <c r="B303" t="s">
        <v>234</v>
      </c>
      <c r="C303" s="1" t="s">
        <v>44</v>
      </c>
      <c r="D303" s="2" t="s">
        <v>45</v>
      </c>
      <c r="E303" t="s">
        <v>322</v>
      </c>
    </row>
    <row r="304" spans="1:5" ht="25.5">
      <c r="A304" t="s">
        <v>111</v>
      </c>
      <c r="B304" t="s">
        <v>235</v>
      </c>
      <c r="C304" s="1" t="s">
        <v>46</v>
      </c>
      <c r="D304" s="2" t="s">
        <v>47</v>
      </c>
      <c r="E304" t="s">
        <v>322</v>
      </c>
    </row>
    <row r="305" spans="3:4" ht="12.75">
      <c r="C305" s="1"/>
      <c r="D305" s="2"/>
    </row>
    <row r="306" spans="3:4" ht="12.75">
      <c r="C306" s="1"/>
      <c r="D306" s="2"/>
    </row>
    <row r="307" spans="1:11" ht="45" customHeight="1" thickBot="1">
      <c r="A307" t="s">
        <v>111</v>
      </c>
      <c r="B307" s="20">
        <v>5300</v>
      </c>
      <c r="C307" s="10" t="s">
        <v>48</v>
      </c>
      <c r="D307" s="11" t="s">
        <v>49</v>
      </c>
      <c r="E307" s="25">
        <v>4520</v>
      </c>
      <c r="F307" s="9" t="s">
        <v>94</v>
      </c>
      <c r="G307" s="34" t="s">
        <v>329</v>
      </c>
      <c r="H307" s="35"/>
      <c r="I307" s="31"/>
      <c r="J307" t="s">
        <v>107</v>
      </c>
      <c r="K307" s="31"/>
    </row>
    <row r="308" spans="3:4" ht="12.75">
      <c r="C308" s="1"/>
      <c r="D308" s="2"/>
    </row>
    <row r="309" spans="1:5" ht="12.75">
      <c r="A309" t="s">
        <v>111</v>
      </c>
      <c r="B309" t="s">
        <v>236</v>
      </c>
      <c r="C309" s="1" t="s">
        <v>50</v>
      </c>
      <c r="D309" s="2" t="s">
        <v>51</v>
      </c>
      <c r="E309" t="s">
        <v>322</v>
      </c>
    </row>
    <row r="310" spans="1:5" ht="25.5">
      <c r="A310" t="s">
        <v>111</v>
      </c>
      <c r="B310" t="s">
        <v>237</v>
      </c>
      <c r="C310" s="1" t="s">
        <v>52</v>
      </c>
      <c r="D310" s="2" t="s">
        <v>53</v>
      </c>
      <c r="E310" t="s">
        <v>322</v>
      </c>
    </row>
    <row r="311" spans="1:5" ht="12.75">
      <c r="A311" t="s">
        <v>111</v>
      </c>
      <c r="B311" t="s">
        <v>238</v>
      </c>
      <c r="C311" s="1" t="s">
        <v>54</v>
      </c>
      <c r="D311" s="2" t="s">
        <v>55</v>
      </c>
      <c r="E311" t="s">
        <v>322</v>
      </c>
    </row>
    <row r="312" spans="1:5" ht="12.75">
      <c r="A312" t="s">
        <v>111</v>
      </c>
      <c r="B312" t="s">
        <v>239</v>
      </c>
      <c r="C312" s="1" t="s">
        <v>56</v>
      </c>
      <c r="D312" s="2" t="s">
        <v>57</v>
      </c>
      <c r="E312" t="s">
        <v>322</v>
      </c>
    </row>
    <row r="313" spans="1:5" ht="12.75">
      <c r="A313" t="s">
        <v>111</v>
      </c>
      <c r="B313" t="s">
        <v>240</v>
      </c>
      <c r="C313" s="1" t="s">
        <v>58</v>
      </c>
      <c r="D313" s="2" t="s">
        <v>59</v>
      </c>
      <c r="E313" t="s">
        <v>322</v>
      </c>
    </row>
    <row r="314" spans="1:5" ht="25.5">
      <c r="A314" t="s">
        <v>111</v>
      </c>
      <c r="B314" t="s">
        <v>241</v>
      </c>
      <c r="C314" s="1" t="s">
        <v>60</v>
      </c>
      <c r="D314" s="2" t="s">
        <v>61</v>
      </c>
      <c r="E314" t="s">
        <v>322</v>
      </c>
    </row>
    <row r="315" spans="3:4" ht="12.75">
      <c r="C315" s="1"/>
      <c r="D315" s="2"/>
    </row>
    <row r="316" spans="3:4" ht="12.75">
      <c r="C316" s="1"/>
      <c r="D316" s="2"/>
    </row>
    <row r="317" spans="1:11" ht="39.75" customHeight="1" thickBot="1">
      <c r="A317" t="s">
        <v>111</v>
      </c>
      <c r="B317" s="20" t="s">
        <v>242</v>
      </c>
      <c r="C317" s="10" t="s">
        <v>62</v>
      </c>
      <c r="D317" s="11" t="s">
        <v>63</v>
      </c>
      <c r="E317" s="9">
        <v>2000</v>
      </c>
      <c r="F317" s="9" t="s">
        <v>94</v>
      </c>
      <c r="G317" s="34" t="s">
        <v>218</v>
      </c>
      <c r="H317" s="35"/>
      <c r="I317" s="31"/>
      <c r="J317" t="s">
        <v>107</v>
      </c>
      <c r="K317" s="31"/>
    </row>
    <row r="318" spans="3:4" ht="12.75">
      <c r="C318" s="1"/>
      <c r="D318" s="2"/>
    </row>
    <row r="319" spans="1:5" ht="12.75">
      <c r="A319" t="s">
        <v>111</v>
      </c>
      <c r="B319" t="s">
        <v>243</v>
      </c>
      <c r="C319" s="1" t="s">
        <v>64</v>
      </c>
      <c r="D319" s="2" t="s">
        <v>65</v>
      </c>
      <c r="E319" t="s">
        <v>322</v>
      </c>
    </row>
    <row r="320" spans="1:5" ht="12.75">
      <c r="A320" t="s">
        <v>111</v>
      </c>
      <c r="B320" t="s">
        <v>244</v>
      </c>
      <c r="C320" s="1" t="s">
        <v>66</v>
      </c>
      <c r="D320" s="2" t="s">
        <v>67</v>
      </c>
      <c r="E320" t="s">
        <v>322</v>
      </c>
    </row>
    <row r="321" spans="1:5" ht="12.75">
      <c r="A321" t="s">
        <v>111</v>
      </c>
      <c r="B321" t="s">
        <v>245</v>
      </c>
      <c r="C321" s="1" t="s">
        <v>68</v>
      </c>
      <c r="D321" s="2" t="s">
        <v>69</v>
      </c>
      <c r="E321" t="s">
        <v>322</v>
      </c>
    </row>
    <row r="322" spans="3:4" ht="12.75">
      <c r="C322" s="1"/>
      <c r="D322" s="2"/>
    </row>
    <row r="323" spans="3:4" ht="12.75">
      <c r="C323" s="1"/>
      <c r="D323" s="2"/>
    </row>
    <row r="324" spans="3:11" ht="13.5" thickBot="1">
      <c r="C324" s="3"/>
      <c r="D324" s="4" t="s">
        <v>324</v>
      </c>
      <c r="E324">
        <f>SUM(E274:E317)</f>
        <v>12313</v>
      </c>
      <c r="I324" t="s">
        <v>246</v>
      </c>
      <c r="K324" s="31"/>
    </row>
    <row r="325" ht="12.75">
      <c r="D325" t="s">
        <v>109</v>
      </c>
    </row>
    <row r="326" ht="12.75">
      <c r="D326" t="s">
        <v>247</v>
      </c>
    </row>
    <row r="328" spans="1:4" ht="25.5">
      <c r="A328" s="13" t="s">
        <v>220</v>
      </c>
      <c r="B328" t="s">
        <v>93</v>
      </c>
      <c r="C328" s="5" t="s">
        <v>71</v>
      </c>
      <c r="D328" s="6" t="s">
        <v>70</v>
      </c>
    </row>
    <row r="329" spans="3:4" ht="12.75">
      <c r="C329" s="1"/>
      <c r="D329" s="2"/>
    </row>
    <row r="330" spans="2:4" ht="25.5">
      <c r="B330" s="14">
        <v>6100</v>
      </c>
      <c r="C330" s="1" t="s">
        <v>0</v>
      </c>
      <c r="D330" s="2" t="s">
        <v>1</v>
      </c>
    </row>
    <row r="331" spans="3:4" ht="12.75">
      <c r="C331" s="1"/>
      <c r="D331" s="2"/>
    </row>
    <row r="332" spans="2:11" ht="33" customHeight="1">
      <c r="B332" s="14">
        <v>6110</v>
      </c>
      <c r="C332" s="1" t="s">
        <v>2</v>
      </c>
      <c r="D332" s="2" t="s">
        <v>3</v>
      </c>
      <c r="E332" t="s">
        <v>104</v>
      </c>
      <c r="F332" s="7"/>
      <c r="G332" s="36"/>
      <c r="H332" s="37"/>
      <c r="I332" s="7"/>
      <c r="J332" s="7"/>
      <c r="K332" s="7"/>
    </row>
    <row r="333" spans="2:5" ht="12.75">
      <c r="B333" t="s">
        <v>248</v>
      </c>
      <c r="C333" s="1" t="s">
        <v>4</v>
      </c>
      <c r="D333" s="2" t="s">
        <v>5</v>
      </c>
      <c r="E333" t="s">
        <v>104</v>
      </c>
    </row>
    <row r="334" spans="2:5" ht="25.5">
      <c r="B334" t="s">
        <v>249</v>
      </c>
      <c r="C334" s="1" t="s">
        <v>6</v>
      </c>
      <c r="D334" s="2" t="s">
        <v>7</v>
      </c>
      <c r="E334" t="s">
        <v>104</v>
      </c>
    </row>
    <row r="335" spans="2:5" ht="12.75">
      <c r="B335" t="s">
        <v>250</v>
      </c>
      <c r="C335" s="1" t="s">
        <v>8</v>
      </c>
      <c r="D335" s="2" t="s">
        <v>9</v>
      </c>
      <c r="E335" t="s">
        <v>104</v>
      </c>
    </row>
    <row r="336" spans="2:5" ht="38.25">
      <c r="B336" t="s">
        <v>251</v>
      </c>
      <c r="C336" s="1" t="s">
        <v>10</v>
      </c>
      <c r="D336" s="2" t="s">
        <v>11</v>
      </c>
      <c r="E336" t="s">
        <v>104</v>
      </c>
    </row>
    <row r="337" spans="3:4" ht="12.75">
      <c r="C337" s="1"/>
      <c r="D337" s="2"/>
    </row>
    <row r="338" spans="1:11" ht="36" customHeight="1" thickBot="1">
      <c r="A338" t="s">
        <v>111</v>
      </c>
      <c r="B338" s="20">
        <v>6120</v>
      </c>
      <c r="C338" s="10" t="s">
        <v>12</v>
      </c>
      <c r="D338" s="11" t="s">
        <v>13</v>
      </c>
      <c r="E338" s="9">
        <v>410</v>
      </c>
      <c r="F338" s="9" t="s">
        <v>94</v>
      </c>
      <c r="G338" s="34" t="s">
        <v>218</v>
      </c>
      <c r="H338" s="35"/>
      <c r="I338" s="31"/>
      <c r="J338" t="s">
        <v>107</v>
      </c>
      <c r="K338" s="31"/>
    </row>
    <row r="339" spans="1:5" ht="12.75">
      <c r="A339" t="s">
        <v>111</v>
      </c>
      <c r="B339" t="s">
        <v>252</v>
      </c>
      <c r="C339" s="1" t="s">
        <v>14</v>
      </c>
      <c r="D339" s="2" t="s">
        <v>15</v>
      </c>
      <c r="E339" t="s">
        <v>322</v>
      </c>
    </row>
    <row r="340" spans="1:5" ht="25.5">
      <c r="A340" t="s">
        <v>111</v>
      </c>
      <c r="C340" s="1" t="s">
        <v>16</v>
      </c>
      <c r="D340" s="2" t="s">
        <v>17</v>
      </c>
      <c r="E340" t="s">
        <v>322</v>
      </c>
    </row>
    <row r="341" spans="1:5" ht="25.5">
      <c r="A341" t="s">
        <v>111</v>
      </c>
      <c r="C341" s="1" t="s">
        <v>18</v>
      </c>
      <c r="D341" s="2" t="s">
        <v>19</v>
      </c>
      <c r="E341" t="s">
        <v>322</v>
      </c>
    </row>
    <row r="342" spans="1:5" ht="25.5">
      <c r="A342" t="s">
        <v>111</v>
      </c>
      <c r="B342" t="s">
        <v>253</v>
      </c>
      <c r="C342" s="1" t="s">
        <v>20</v>
      </c>
      <c r="D342" s="2" t="s">
        <v>21</v>
      </c>
      <c r="E342" t="s">
        <v>322</v>
      </c>
    </row>
    <row r="343" spans="1:5" ht="25.5">
      <c r="A343" t="s">
        <v>111</v>
      </c>
      <c r="C343" s="1" t="s">
        <v>22</v>
      </c>
      <c r="D343" s="2" t="s">
        <v>23</v>
      </c>
      <c r="E343" t="s">
        <v>322</v>
      </c>
    </row>
    <row r="344" spans="1:5" ht="25.5">
      <c r="A344" t="s">
        <v>111</v>
      </c>
      <c r="C344" s="1" t="s">
        <v>24</v>
      </c>
      <c r="D344" s="2" t="s">
        <v>25</v>
      </c>
      <c r="E344" t="s">
        <v>322</v>
      </c>
    </row>
    <row r="345" spans="1:5" ht="12.75">
      <c r="A345" t="s">
        <v>111</v>
      </c>
      <c r="C345" s="1" t="s">
        <v>26</v>
      </c>
      <c r="D345" s="2" t="s">
        <v>27</v>
      </c>
      <c r="E345" t="s">
        <v>322</v>
      </c>
    </row>
    <row r="346" spans="1:5" ht="25.5">
      <c r="A346" t="s">
        <v>111</v>
      </c>
      <c r="B346" t="s">
        <v>254</v>
      </c>
      <c r="C346" s="1" t="s">
        <v>28</v>
      </c>
      <c r="D346" s="2" t="s">
        <v>29</v>
      </c>
      <c r="E346" t="s">
        <v>322</v>
      </c>
    </row>
    <row r="347" spans="1:5" ht="25.5">
      <c r="A347" t="s">
        <v>111</v>
      </c>
      <c r="B347" t="s">
        <v>255</v>
      </c>
      <c r="C347" s="1" t="s">
        <v>30</v>
      </c>
      <c r="D347" s="2" t="s">
        <v>31</v>
      </c>
      <c r="E347" t="s">
        <v>322</v>
      </c>
    </row>
    <row r="348" spans="2:5" ht="12.75">
      <c r="B348" s="14">
        <v>6130</v>
      </c>
      <c r="C348" s="1" t="s">
        <v>32</v>
      </c>
      <c r="D348" s="2" t="s">
        <v>33</v>
      </c>
      <c r="E348" t="s">
        <v>104</v>
      </c>
    </row>
    <row r="349" spans="2:5" ht="25.5">
      <c r="B349" t="s">
        <v>256</v>
      </c>
      <c r="C349" s="1" t="s">
        <v>34</v>
      </c>
      <c r="D349" s="2" t="s">
        <v>35</v>
      </c>
      <c r="E349" t="s">
        <v>104</v>
      </c>
    </row>
    <row r="350" spans="2:5" ht="25.5">
      <c r="B350" t="s">
        <v>257</v>
      </c>
      <c r="C350" s="1" t="s">
        <v>36</v>
      </c>
      <c r="D350" s="2" t="s">
        <v>37</v>
      </c>
      <c r="E350" t="s">
        <v>104</v>
      </c>
    </row>
    <row r="351" spans="1:11" ht="35.25" customHeight="1" thickBot="1">
      <c r="A351" t="s">
        <v>111</v>
      </c>
      <c r="B351" s="20">
        <v>6140</v>
      </c>
      <c r="C351" s="10" t="s">
        <v>38</v>
      </c>
      <c r="D351" s="11" t="s">
        <v>39</v>
      </c>
      <c r="E351" s="9">
        <v>100</v>
      </c>
      <c r="F351" s="9" t="s">
        <v>94</v>
      </c>
      <c r="G351" s="34" t="s">
        <v>218</v>
      </c>
      <c r="H351" s="35"/>
      <c r="I351" s="31"/>
      <c r="J351" t="s">
        <v>107</v>
      </c>
      <c r="K351" s="31"/>
    </row>
    <row r="352" spans="1:5" ht="12.75">
      <c r="A352" t="s">
        <v>111</v>
      </c>
      <c r="B352" t="s">
        <v>258</v>
      </c>
      <c r="C352" s="1" t="s">
        <v>38</v>
      </c>
      <c r="D352" s="1" t="s">
        <v>106</v>
      </c>
      <c r="E352" t="s">
        <v>322</v>
      </c>
    </row>
    <row r="353" spans="3:4" ht="12.75">
      <c r="C353" s="1"/>
      <c r="D353" s="2"/>
    </row>
    <row r="354" spans="1:11" ht="109.5" customHeight="1" thickBot="1">
      <c r="A354" t="s">
        <v>111</v>
      </c>
      <c r="B354" s="20">
        <v>6200</v>
      </c>
      <c r="C354" s="10" t="s">
        <v>40</v>
      </c>
      <c r="D354" s="11" t="s">
        <v>41</v>
      </c>
      <c r="E354" s="9">
        <v>2893</v>
      </c>
      <c r="F354" s="9" t="s">
        <v>94</v>
      </c>
      <c r="G354" s="34" t="s">
        <v>328</v>
      </c>
      <c r="H354" s="35"/>
      <c r="I354" s="31"/>
      <c r="J354" t="s">
        <v>107</v>
      </c>
      <c r="K354" s="31"/>
    </row>
    <row r="355" spans="3:4" ht="12.75">
      <c r="C355" s="1"/>
      <c r="D355" s="2"/>
    </row>
    <row r="356" spans="1:5" ht="12.75">
      <c r="A356" t="s">
        <v>111</v>
      </c>
      <c r="B356" s="8" t="s">
        <v>259</v>
      </c>
      <c r="C356" s="1" t="s">
        <v>42</v>
      </c>
      <c r="D356" s="2" t="s">
        <v>43</v>
      </c>
      <c r="E356" t="s">
        <v>322</v>
      </c>
    </row>
    <row r="357" spans="1:5" ht="25.5">
      <c r="A357" t="s">
        <v>111</v>
      </c>
      <c r="B357" t="s">
        <v>260</v>
      </c>
      <c r="C357" s="1" t="s">
        <v>44</v>
      </c>
      <c r="D357" s="2" t="s">
        <v>45</v>
      </c>
      <c r="E357" t="s">
        <v>322</v>
      </c>
    </row>
    <row r="358" spans="1:5" ht="25.5">
      <c r="A358" t="s">
        <v>111</v>
      </c>
      <c r="B358" t="s">
        <v>261</v>
      </c>
      <c r="C358" s="1" t="s">
        <v>46</v>
      </c>
      <c r="D358" s="2" t="s">
        <v>47</v>
      </c>
      <c r="E358" t="s">
        <v>322</v>
      </c>
    </row>
    <row r="359" spans="3:4" ht="12.75">
      <c r="C359" s="1"/>
      <c r="D359" s="2"/>
    </row>
    <row r="360" spans="3:4" ht="12.75">
      <c r="C360" s="1"/>
      <c r="D360" s="2"/>
    </row>
    <row r="361" spans="1:11" ht="39.75" customHeight="1" thickBot="1">
      <c r="A361" t="s">
        <v>111</v>
      </c>
      <c r="B361" s="20">
        <v>6300</v>
      </c>
      <c r="C361" s="10" t="s">
        <v>48</v>
      </c>
      <c r="D361" s="11" t="s">
        <v>49</v>
      </c>
      <c r="E361" s="9">
        <v>2260</v>
      </c>
      <c r="F361" s="9" t="s">
        <v>94</v>
      </c>
      <c r="G361" s="34" t="s">
        <v>329</v>
      </c>
      <c r="H361" s="35"/>
      <c r="I361" s="31"/>
      <c r="J361" t="s">
        <v>107</v>
      </c>
      <c r="K361" s="31"/>
    </row>
    <row r="362" spans="3:4" ht="12.75">
      <c r="C362" s="1"/>
      <c r="D362" s="2"/>
    </row>
    <row r="363" spans="1:5" ht="12.75">
      <c r="A363" t="s">
        <v>111</v>
      </c>
      <c r="B363" t="s">
        <v>262</v>
      </c>
      <c r="C363" s="1" t="s">
        <v>50</v>
      </c>
      <c r="D363" s="2" t="s">
        <v>51</v>
      </c>
      <c r="E363" t="s">
        <v>322</v>
      </c>
    </row>
    <row r="364" spans="1:5" ht="25.5">
      <c r="A364" t="s">
        <v>111</v>
      </c>
      <c r="B364" t="s">
        <v>263</v>
      </c>
      <c r="C364" s="1" t="s">
        <v>52</v>
      </c>
      <c r="D364" s="2" t="s">
        <v>53</v>
      </c>
      <c r="E364" t="s">
        <v>322</v>
      </c>
    </row>
    <row r="365" spans="1:5" ht="12.75">
      <c r="A365" t="s">
        <v>111</v>
      </c>
      <c r="B365" t="s">
        <v>264</v>
      </c>
      <c r="C365" s="1" t="s">
        <v>54</v>
      </c>
      <c r="D365" s="2" t="s">
        <v>55</v>
      </c>
      <c r="E365" t="s">
        <v>322</v>
      </c>
    </row>
    <row r="366" spans="1:5" ht="12.75">
      <c r="A366" t="s">
        <v>111</v>
      </c>
      <c r="B366" t="s">
        <v>265</v>
      </c>
      <c r="C366" s="1" t="s">
        <v>56</v>
      </c>
      <c r="D366" s="2" t="s">
        <v>57</v>
      </c>
      <c r="E366" t="s">
        <v>322</v>
      </c>
    </row>
    <row r="367" spans="1:5" ht="12.75">
      <c r="A367" t="s">
        <v>111</v>
      </c>
      <c r="B367" t="s">
        <v>266</v>
      </c>
      <c r="C367" s="1" t="s">
        <v>58</v>
      </c>
      <c r="D367" s="2" t="s">
        <v>59</v>
      </c>
      <c r="E367" t="s">
        <v>322</v>
      </c>
    </row>
    <row r="368" spans="1:5" ht="25.5">
      <c r="A368" t="s">
        <v>111</v>
      </c>
      <c r="B368" t="s">
        <v>267</v>
      </c>
      <c r="C368" s="1" t="s">
        <v>60</v>
      </c>
      <c r="D368" s="2" t="s">
        <v>61</v>
      </c>
      <c r="E368" t="s">
        <v>322</v>
      </c>
    </row>
    <row r="369" spans="3:4" ht="12.75">
      <c r="C369" s="1"/>
      <c r="D369" s="2"/>
    </row>
    <row r="370" spans="3:4" ht="12.75">
      <c r="C370" s="1"/>
      <c r="D370" s="2"/>
    </row>
    <row r="371" spans="1:11" ht="37.5" customHeight="1" thickBot="1">
      <c r="A371" t="s">
        <v>111</v>
      </c>
      <c r="B371" s="20">
        <v>6400</v>
      </c>
      <c r="C371" s="10" t="s">
        <v>62</v>
      </c>
      <c r="D371" s="11" t="s">
        <v>63</v>
      </c>
      <c r="E371" s="9">
        <v>2000</v>
      </c>
      <c r="F371" s="9" t="s">
        <v>94</v>
      </c>
      <c r="G371" s="34" t="s">
        <v>218</v>
      </c>
      <c r="H371" s="35"/>
      <c r="I371" s="31"/>
      <c r="J371" t="s">
        <v>107</v>
      </c>
      <c r="K371" s="31"/>
    </row>
    <row r="372" spans="3:4" ht="12.75">
      <c r="C372" s="1"/>
      <c r="D372" s="2"/>
    </row>
    <row r="373" spans="1:5" ht="12.75">
      <c r="A373" t="s">
        <v>111</v>
      </c>
      <c r="B373" t="s">
        <v>268</v>
      </c>
      <c r="C373" s="1" t="s">
        <v>64</v>
      </c>
      <c r="D373" s="2" t="s">
        <v>65</v>
      </c>
      <c r="E373" t="s">
        <v>322</v>
      </c>
    </row>
    <row r="374" spans="1:5" ht="12.75">
      <c r="A374" t="s">
        <v>111</v>
      </c>
      <c r="B374" t="s">
        <v>269</v>
      </c>
      <c r="C374" s="1" t="s">
        <v>66</v>
      </c>
      <c r="D374" s="2" t="s">
        <v>67</v>
      </c>
      <c r="E374" t="s">
        <v>322</v>
      </c>
    </row>
    <row r="375" spans="1:5" ht="12.75">
      <c r="A375" t="s">
        <v>111</v>
      </c>
      <c r="B375" t="s">
        <v>270</v>
      </c>
      <c r="C375" s="1" t="s">
        <v>68</v>
      </c>
      <c r="D375" s="2" t="s">
        <v>69</v>
      </c>
      <c r="E375" t="s">
        <v>322</v>
      </c>
    </row>
    <row r="376" spans="3:4" ht="12.75">
      <c r="C376" s="1"/>
      <c r="D376" s="2"/>
    </row>
    <row r="377" spans="3:4" ht="12.75">
      <c r="C377" s="1"/>
      <c r="D377" s="2"/>
    </row>
    <row r="378" spans="3:11" ht="13.5" thickBot="1">
      <c r="C378" s="3"/>
      <c r="D378" s="4" t="s">
        <v>325</v>
      </c>
      <c r="E378">
        <f>SUM(E328:E371)</f>
        <v>7663</v>
      </c>
      <c r="I378" t="s">
        <v>271</v>
      </c>
      <c r="K378" s="31"/>
    </row>
    <row r="379" ht="12.75">
      <c r="D379" t="s">
        <v>109</v>
      </c>
    </row>
    <row r="380" ht="12.75">
      <c r="D380" t="s">
        <v>272</v>
      </c>
    </row>
    <row r="382" spans="1:4" ht="25.5">
      <c r="A382" s="13" t="s">
        <v>220</v>
      </c>
      <c r="B382" t="s">
        <v>93</v>
      </c>
      <c r="C382" s="5" t="s">
        <v>71</v>
      </c>
      <c r="D382" s="6" t="s">
        <v>70</v>
      </c>
    </row>
    <row r="383" spans="3:4" ht="12.75">
      <c r="C383" s="1"/>
      <c r="D383" s="2"/>
    </row>
    <row r="384" spans="2:4" ht="25.5">
      <c r="B384" s="14">
        <v>7100</v>
      </c>
      <c r="C384" s="1" t="s">
        <v>0</v>
      </c>
      <c r="D384" s="2" t="s">
        <v>1</v>
      </c>
    </row>
    <row r="385" spans="3:4" ht="12.75">
      <c r="C385" s="1"/>
      <c r="D385" s="2"/>
    </row>
    <row r="386" spans="2:8" ht="34.5" customHeight="1">
      <c r="B386" s="14">
        <v>7110</v>
      </c>
      <c r="C386" s="1" t="s">
        <v>2</v>
      </c>
      <c r="D386" s="2" t="s">
        <v>3</v>
      </c>
      <c r="E386" t="s">
        <v>104</v>
      </c>
      <c r="G386" s="34"/>
      <c r="H386" s="35"/>
    </row>
    <row r="387" spans="2:5" ht="12.75">
      <c r="B387" t="s">
        <v>273</v>
      </c>
      <c r="C387" s="1" t="s">
        <v>4</v>
      </c>
      <c r="D387" s="2" t="s">
        <v>5</v>
      </c>
      <c r="E387" t="s">
        <v>104</v>
      </c>
    </row>
    <row r="388" spans="2:5" ht="25.5">
      <c r="B388" t="s">
        <v>274</v>
      </c>
      <c r="C388" s="1" t="s">
        <v>6</v>
      </c>
      <c r="D388" s="2" t="s">
        <v>7</v>
      </c>
      <c r="E388" t="s">
        <v>104</v>
      </c>
    </row>
    <row r="389" spans="2:5" ht="12.75">
      <c r="B389" t="s">
        <v>275</v>
      </c>
      <c r="C389" s="1" t="s">
        <v>8</v>
      </c>
      <c r="D389" s="2" t="s">
        <v>9</v>
      </c>
      <c r="E389" t="s">
        <v>104</v>
      </c>
    </row>
    <row r="390" spans="2:5" ht="38.25">
      <c r="B390" t="s">
        <v>276</v>
      </c>
      <c r="C390" s="1" t="s">
        <v>10</v>
      </c>
      <c r="D390" s="2" t="s">
        <v>11</v>
      </c>
      <c r="E390" t="s">
        <v>104</v>
      </c>
    </row>
    <row r="391" spans="3:4" ht="12.75">
      <c r="C391" s="1"/>
      <c r="D391" s="2"/>
    </row>
    <row r="392" spans="1:11" ht="33.75" customHeight="1" thickBot="1">
      <c r="A392" t="s">
        <v>111</v>
      </c>
      <c r="B392" s="20">
        <v>7120</v>
      </c>
      <c r="C392" s="10" t="s">
        <v>12</v>
      </c>
      <c r="D392" s="11" t="s">
        <v>13</v>
      </c>
      <c r="E392" s="9">
        <v>360</v>
      </c>
      <c r="F392" s="9" t="s">
        <v>94</v>
      </c>
      <c r="G392" s="34" t="s">
        <v>218</v>
      </c>
      <c r="H392" s="35"/>
      <c r="I392" s="31"/>
      <c r="J392" t="s">
        <v>107</v>
      </c>
      <c r="K392" s="31"/>
    </row>
    <row r="393" spans="1:5" ht="12.75">
      <c r="A393" t="s">
        <v>111</v>
      </c>
      <c r="B393" t="s">
        <v>277</v>
      </c>
      <c r="C393" s="1" t="s">
        <v>14</v>
      </c>
      <c r="D393" s="2" t="s">
        <v>15</v>
      </c>
      <c r="E393" t="s">
        <v>322</v>
      </c>
    </row>
    <row r="394" spans="1:5" ht="25.5">
      <c r="A394" t="s">
        <v>111</v>
      </c>
      <c r="C394" s="1" t="s">
        <v>16</v>
      </c>
      <c r="D394" s="2" t="s">
        <v>17</v>
      </c>
      <c r="E394" t="s">
        <v>322</v>
      </c>
    </row>
    <row r="395" spans="1:5" ht="25.5">
      <c r="A395" t="s">
        <v>111</v>
      </c>
      <c r="C395" s="1" t="s">
        <v>18</v>
      </c>
      <c r="D395" s="2" t="s">
        <v>19</v>
      </c>
      <c r="E395" t="s">
        <v>322</v>
      </c>
    </row>
    <row r="396" spans="2:5" ht="25.5">
      <c r="B396" t="s">
        <v>278</v>
      </c>
      <c r="C396" s="1" t="s">
        <v>20</v>
      </c>
      <c r="D396" s="2" t="s">
        <v>21</v>
      </c>
      <c r="E396" t="s">
        <v>104</v>
      </c>
    </row>
    <row r="397" spans="3:5" ht="25.5">
      <c r="C397" s="1" t="s">
        <v>22</v>
      </c>
      <c r="D397" s="2" t="s">
        <v>23</v>
      </c>
      <c r="E397" t="s">
        <v>104</v>
      </c>
    </row>
    <row r="398" spans="3:5" ht="25.5">
      <c r="C398" s="1" t="s">
        <v>24</v>
      </c>
      <c r="D398" s="2" t="s">
        <v>25</v>
      </c>
      <c r="E398" t="s">
        <v>104</v>
      </c>
    </row>
    <row r="399" spans="3:5" ht="12.75">
      <c r="C399" s="1" t="s">
        <v>26</v>
      </c>
      <c r="D399" s="2" t="s">
        <v>27</v>
      </c>
      <c r="E399" t="s">
        <v>104</v>
      </c>
    </row>
    <row r="400" spans="1:5" ht="25.5">
      <c r="A400" t="s">
        <v>111</v>
      </c>
      <c r="B400" t="s">
        <v>279</v>
      </c>
      <c r="C400" s="1" t="s">
        <v>28</v>
      </c>
      <c r="D400" s="2" t="s">
        <v>29</v>
      </c>
      <c r="E400" t="s">
        <v>322</v>
      </c>
    </row>
    <row r="401" spans="2:5" ht="25.5">
      <c r="B401" t="s">
        <v>280</v>
      </c>
      <c r="C401" s="1" t="s">
        <v>30</v>
      </c>
      <c r="D401" s="2" t="s">
        <v>31</v>
      </c>
      <c r="E401" t="s">
        <v>104</v>
      </c>
    </row>
    <row r="402" spans="2:5" ht="12.75">
      <c r="B402" s="14">
        <v>7130</v>
      </c>
      <c r="C402" s="1" t="s">
        <v>32</v>
      </c>
      <c r="D402" s="2" t="s">
        <v>33</v>
      </c>
      <c r="E402" t="s">
        <v>104</v>
      </c>
    </row>
    <row r="403" spans="2:5" ht="25.5">
      <c r="B403" t="s">
        <v>281</v>
      </c>
      <c r="C403" s="1" t="s">
        <v>34</v>
      </c>
      <c r="D403" s="2" t="s">
        <v>35</v>
      </c>
      <c r="E403" t="s">
        <v>104</v>
      </c>
    </row>
    <row r="404" spans="2:5" ht="25.5">
      <c r="B404" t="s">
        <v>282</v>
      </c>
      <c r="C404" s="1" t="s">
        <v>36</v>
      </c>
      <c r="D404" s="2" t="s">
        <v>37</v>
      </c>
      <c r="E404" t="s">
        <v>104</v>
      </c>
    </row>
    <row r="405" spans="1:6" ht="40.5">
      <c r="A405" t="s">
        <v>111</v>
      </c>
      <c r="B405" s="20">
        <v>7140</v>
      </c>
      <c r="C405" s="10" t="s">
        <v>38</v>
      </c>
      <c r="D405" s="11" t="s">
        <v>39</v>
      </c>
      <c r="E405">
        <v>50</v>
      </c>
      <c r="F405" t="s">
        <v>94</v>
      </c>
    </row>
    <row r="406" spans="1:5" ht="12.75">
      <c r="A406" t="s">
        <v>111</v>
      </c>
      <c r="B406" t="s">
        <v>283</v>
      </c>
      <c r="C406" s="1" t="s">
        <v>38</v>
      </c>
      <c r="D406" s="1" t="s">
        <v>106</v>
      </c>
      <c r="E406" t="s">
        <v>322</v>
      </c>
    </row>
    <row r="407" spans="3:4" ht="12.75">
      <c r="C407" s="1"/>
      <c r="D407" s="2"/>
    </row>
    <row r="408" spans="1:11" ht="102" thickBot="1">
      <c r="A408" t="s">
        <v>111</v>
      </c>
      <c r="B408" s="20">
        <v>7200</v>
      </c>
      <c r="C408" s="10" t="s">
        <v>40</v>
      </c>
      <c r="D408" s="11" t="s">
        <v>41</v>
      </c>
      <c r="E408" s="9">
        <v>1642</v>
      </c>
      <c r="F408" s="9" t="s">
        <v>94</v>
      </c>
      <c r="G408" s="34" t="s">
        <v>328</v>
      </c>
      <c r="H408" s="35"/>
      <c r="I408" s="31"/>
      <c r="J408" t="s">
        <v>107</v>
      </c>
      <c r="K408" s="31"/>
    </row>
    <row r="409" spans="3:4" ht="12.75">
      <c r="C409" s="1"/>
      <c r="D409" s="2"/>
    </row>
    <row r="410" spans="1:5" ht="12.75">
      <c r="A410" t="s">
        <v>111</v>
      </c>
      <c r="B410" s="8" t="s">
        <v>284</v>
      </c>
      <c r="C410" s="1" t="s">
        <v>42</v>
      </c>
      <c r="D410" s="2" t="s">
        <v>43</v>
      </c>
      <c r="E410" t="s">
        <v>322</v>
      </c>
    </row>
    <row r="411" spans="1:5" ht="25.5">
      <c r="A411" t="s">
        <v>111</v>
      </c>
      <c r="B411" t="s">
        <v>285</v>
      </c>
      <c r="C411" s="1" t="s">
        <v>44</v>
      </c>
      <c r="D411" s="2" t="s">
        <v>45</v>
      </c>
      <c r="E411" t="s">
        <v>322</v>
      </c>
    </row>
    <row r="412" spans="1:5" ht="25.5">
      <c r="A412" t="s">
        <v>111</v>
      </c>
      <c r="B412" t="s">
        <v>286</v>
      </c>
      <c r="C412" s="1" t="s">
        <v>46</v>
      </c>
      <c r="D412" s="2" t="s">
        <v>47</v>
      </c>
      <c r="E412" t="s">
        <v>322</v>
      </c>
    </row>
    <row r="413" spans="3:4" ht="12.75">
      <c r="C413" s="1"/>
      <c r="D413" s="2"/>
    </row>
    <row r="414" spans="3:4" ht="12.75">
      <c r="C414" s="1"/>
      <c r="D414" s="2"/>
    </row>
    <row r="415" spans="1:11" ht="46.5" customHeight="1" thickBot="1">
      <c r="A415" t="s">
        <v>111</v>
      </c>
      <c r="B415" s="20">
        <v>7300</v>
      </c>
      <c r="C415" s="10" t="s">
        <v>48</v>
      </c>
      <c r="D415" s="11" t="s">
        <v>49</v>
      </c>
      <c r="E415" s="9">
        <v>1940</v>
      </c>
      <c r="F415" s="9" t="s">
        <v>94</v>
      </c>
      <c r="G415" s="34" t="s">
        <v>329</v>
      </c>
      <c r="H415" s="35"/>
      <c r="I415" s="31"/>
      <c r="J415" t="s">
        <v>107</v>
      </c>
      <c r="K415" s="31"/>
    </row>
    <row r="416" spans="3:4" ht="12.75">
      <c r="C416" s="1"/>
      <c r="D416" s="2"/>
    </row>
    <row r="417" spans="1:5" ht="12.75">
      <c r="A417" t="s">
        <v>111</v>
      </c>
      <c r="B417" t="s">
        <v>287</v>
      </c>
      <c r="C417" s="1" t="s">
        <v>50</v>
      </c>
      <c r="D417" s="2" t="s">
        <v>51</v>
      </c>
      <c r="E417" t="s">
        <v>322</v>
      </c>
    </row>
    <row r="418" spans="1:5" ht="25.5">
      <c r="A418" t="s">
        <v>111</v>
      </c>
      <c r="B418" t="s">
        <v>288</v>
      </c>
      <c r="C418" s="1" t="s">
        <v>52</v>
      </c>
      <c r="D418" s="2" t="s">
        <v>53</v>
      </c>
      <c r="E418" t="s">
        <v>322</v>
      </c>
    </row>
    <row r="419" spans="1:5" ht="12.75">
      <c r="A419" t="s">
        <v>111</v>
      </c>
      <c r="B419" t="s">
        <v>289</v>
      </c>
      <c r="C419" s="1" t="s">
        <v>54</v>
      </c>
      <c r="D419" s="2" t="s">
        <v>55</v>
      </c>
      <c r="E419" t="s">
        <v>322</v>
      </c>
    </row>
    <row r="420" spans="1:5" ht="12.75">
      <c r="A420" t="s">
        <v>111</v>
      </c>
      <c r="B420" t="s">
        <v>290</v>
      </c>
      <c r="C420" s="1" t="s">
        <v>56</v>
      </c>
      <c r="D420" s="2" t="s">
        <v>57</v>
      </c>
      <c r="E420" t="s">
        <v>322</v>
      </c>
    </row>
    <row r="421" spans="1:5" ht="12.75">
      <c r="A421" t="s">
        <v>111</v>
      </c>
      <c r="B421" t="s">
        <v>291</v>
      </c>
      <c r="C421" s="1" t="s">
        <v>58</v>
      </c>
      <c r="D421" s="2" t="s">
        <v>59</v>
      </c>
      <c r="E421" t="s">
        <v>322</v>
      </c>
    </row>
    <row r="422" spans="1:5" ht="25.5">
      <c r="A422" t="s">
        <v>111</v>
      </c>
      <c r="B422" t="s">
        <v>292</v>
      </c>
      <c r="C422" s="1" t="s">
        <v>60</v>
      </c>
      <c r="D422" s="2" t="s">
        <v>61</v>
      </c>
      <c r="E422" t="s">
        <v>322</v>
      </c>
    </row>
    <row r="423" spans="3:4" ht="12.75">
      <c r="C423" s="1"/>
      <c r="D423" s="2"/>
    </row>
    <row r="424" spans="3:4" ht="12.75">
      <c r="C424" s="1"/>
      <c r="D424" s="2"/>
    </row>
    <row r="425" spans="1:11" ht="43.5" customHeight="1" thickBot="1">
      <c r="A425" t="s">
        <v>111</v>
      </c>
      <c r="B425" s="20">
        <v>7400</v>
      </c>
      <c r="C425" s="10" t="s">
        <v>62</v>
      </c>
      <c r="D425" s="11" t="s">
        <v>63</v>
      </c>
      <c r="E425" s="9">
        <v>2000</v>
      </c>
      <c r="F425" s="9" t="s">
        <v>94</v>
      </c>
      <c r="G425" s="34" t="s">
        <v>218</v>
      </c>
      <c r="H425" s="35"/>
      <c r="I425" s="31"/>
      <c r="J425" t="s">
        <v>107</v>
      </c>
      <c r="K425" s="31"/>
    </row>
    <row r="426" spans="3:4" ht="12.75">
      <c r="C426" s="1"/>
      <c r="D426" s="2"/>
    </row>
    <row r="427" spans="1:5" ht="12.75">
      <c r="A427" t="s">
        <v>111</v>
      </c>
      <c r="B427" t="s">
        <v>293</v>
      </c>
      <c r="C427" s="1" t="s">
        <v>64</v>
      </c>
      <c r="D427" s="2" t="s">
        <v>65</v>
      </c>
      <c r="E427" t="s">
        <v>322</v>
      </c>
    </row>
    <row r="428" spans="1:5" ht="12.75">
      <c r="A428" t="s">
        <v>111</v>
      </c>
      <c r="B428" t="s">
        <v>294</v>
      </c>
      <c r="C428" s="1" t="s">
        <v>66</v>
      </c>
      <c r="D428" s="2" t="s">
        <v>67</v>
      </c>
      <c r="E428" t="s">
        <v>322</v>
      </c>
    </row>
    <row r="429" spans="1:5" ht="12.75">
      <c r="A429" t="s">
        <v>111</v>
      </c>
      <c r="B429" t="s">
        <v>295</v>
      </c>
      <c r="C429" s="1" t="s">
        <v>68</v>
      </c>
      <c r="D429" s="2" t="s">
        <v>69</v>
      </c>
      <c r="E429" t="s">
        <v>322</v>
      </c>
    </row>
    <row r="430" spans="3:4" ht="12.75">
      <c r="C430" s="1"/>
      <c r="D430" s="2"/>
    </row>
    <row r="431" spans="3:4" ht="12.75">
      <c r="C431" s="1"/>
      <c r="D431" s="2"/>
    </row>
    <row r="432" spans="3:11" ht="13.5" thickBot="1">
      <c r="C432" s="3"/>
      <c r="D432" s="4" t="s">
        <v>326</v>
      </c>
      <c r="E432">
        <f>SUM(E382:E425)</f>
        <v>5992</v>
      </c>
      <c r="I432" t="s">
        <v>296</v>
      </c>
      <c r="K432" s="31"/>
    </row>
    <row r="433" ht="12.75">
      <c r="D433" t="s">
        <v>109</v>
      </c>
    </row>
    <row r="434" ht="12.75">
      <c r="D434" t="s">
        <v>297</v>
      </c>
    </row>
    <row r="436" spans="1:4" ht="25.5">
      <c r="A436" s="13" t="s">
        <v>220</v>
      </c>
      <c r="B436" t="s">
        <v>93</v>
      </c>
      <c r="C436" s="5" t="s">
        <v>71</v>
      </c>
      <c r="D436" s="6" t="s">
        <v>70</v>
      </c>
    </row>
    <row r="437" spans="3:4" ht="12.75">
      <c r="C437" s="1"/>
      <c r="D437" s="2"/>
    </row>
    <row r="438" spans="2:8" ht="72">
      <c r="B438" s="21" t="s">
        <v>323</v>
      </c>
      <c r="C438" s="22" t="s">
        <v>0</v>
      </c>
      <c r="D438" s="23" t="s">
        <v>1</v>
      </c>
      <c r="E438" s="24"/>
      <c r="F438" s="24"/>
      <c r="G438" s="24"/>
      <c r="H438" s="24"/>
    </row>
    <row r="439" spans="3:4" ht="12.75">
      <c r="C439" s="1"/>
      <c r="D439" s="2"/>
    </row>
    <row r="440" spans="2:8" ht="33" customHeight="1">
      <c r="B440" s="20">
        <v>8110</v>
      </c>
      <c r="C440" s="10" t="s">
        <v>2</v>
      </c>
      <c r="D440" s="11" t="s">
        <v>3</v>
      </c>
      <c r="E440" s="28" t="s">
        <v>104</v>
      </c>
      <c r="F440" s="28"/>
      <c r="G440" s="34"/>
      <c r="H440" s="35"/>
    </row>
    <row r="441" spans="2:5" ht="12.75">
      <c r="B441" t="s">
        <v>298</v>
      </c>
      <c r="C441" s="1" t="s">
        <v>4</v>
      </c>
      <c r="D441" s="2" t="s">
        <v>5</v>
      </c>
      <c r="E441" t="s">
        <v>104</v>
      </c>
    </row>
    <row r="442" spans="2:5" ht="25.5">
      <c r="B442" t="s">
        <v>299</v>
      </c>
      <c r="C442" s="1" t="s">
        <v>6</v>
      </c>
      <c r="D442" s="2" t="s">
        <v>7</v>
      </c>
      <c r="E442" t="s">
        <v>104</v>
      </c>
    </row>
    <row r="443" spans="2:5" ht="12.75">
      <c r="B443" t="s">
        <v>300</v>
      </c>
      <c r="C443" s="1" t="s">
        <v>8</v>
      </c>
      <c r="D443" s="2" t="s">
        <v>9</v>
      </c>
      <c r="E443" t="s">
        <v>104</v>
      </c>
    </row>
    <row r="444" spans="2:5" ht="38.25">
      <c r="B444" t="s">
        <v>301</v>
      </c>
      <c r="C444" s="1" t="s">
        <v>10</v>
      </c>
      <c r="D444" s="2" t="s">
        <v>11</v>
      </c>
      <c r="E444" t="s">
        <v>104</v>
      </c>
    </row>
    <row r="445" spans="3:4" ht="12.75">
      <c r="C445" s="1"/>
      <c r="D445" s="2"/>
    </row>
    <row r="446" spans="1:11" ht="36" customHeight="1" thickBot="1">
      <c r="A446" t="s">
        <v>111</v>
      </c>
      <c r="B446" s="20">
        <v>8120</v>
      </c>
      <c r="C446" s="10" t="s">
        <v>12</v>
      </c>
      <c r="D446" s="11" t="s">
        <v>13</v>
      </c>
      <c r="E446" s="9">
        <v>160</v>
      </c>
      <c r="F446" s="9" t="s">
        <v>94</v>
      </c>
      <c r="G446" s="34" t="s">
        <v>218</v>
      </c>
      <c r="H446" s="35"/>
      <c r="I446" s="31"/>
      <c r="J446" t="s">
        <v>107</v>
      </c>
      <c r="K446" s="31"/>
    </row>
    <row r="447" spans="1:5" ht="12.75">
      <c r="A447" t="s">
        <v>111</v>
      </c>
      <c r="B447" t="s">
        <v>302</v>
      </c>
      <c r="C447" s="1" t="s">
        <v>14</v>
      </c>
      <c r="D447" s="2" t="s">
        <v>15</v>
      </c>
      <c r="E447" t="s">
        <v>322</v>
      </c>
    </row>
    <row r="448" spans="1:5" ht="25.5">
      <c r="A448" t="s">
        <v>111</v>
      </c>
      <c r="C448" s="1" t="s">
        <v>16</v>
      </c>
      <c r="D448" s="2" t="s">
        <v>17</v>
      </c>
      <c r="E448" t="s">
        <v>322</v>
      </c>
    </row>
    <row r="449" spans="1:5" ht="25.5">
      <c r="A449" t="s">
        <v>111</v>
      </c>
      <c r="C449" s="1" t="s">
        <v>18</v>
      </c>
      <c r="D449" s="2" t="s">
        <v>19</v>
      </c>
      <c r="E449" t="s">
        <v>322</v>
      </c>
    </row>
    <row r="450" spans="2:5" ht="25.5">
      <c r="B450" t="s">
        <v>303</v>
      </c>
      <c r="C450" s="1" t="s">
        <v>20</v>
      </c>
      <c r="D450" s="2" t="s">
        <v>21</v>
      </c>
      <c r="E450" t="s">
        <v>104</v>
      </c>
    </row>
    <row r="451" spans="3:5" ht="25.5">
      <c r="C451" s="1" t="s">
        <v>22</v>
      </c>
      <c r="D451" s="2" t="s">
        <v>23</v>
      </c>
      <c r="E451" t="s">
        <v>104</v>
      </c>
    </row>
    <row r="452" spans="3:5" ht="25.5">
      <c r="C452" s="1" t="s">
        <v>24</v>
      </c>
      <c r="D452" s="2" t="s">
        <v>25</v>
      </c>
      <c r="E452" t="s">
        <v>104</v>
      </c>
    </row>
    <row r="453" spans="3:5" ht="12.75">
      <c r="C453" s="1" t="s">
        <v>26</v>
      </c>
      <c r="D453" s="2" t="s">
        <v>27</v>
      </c>
      <c r="E453" t="s">
        <v>104</v>
      </c>
    </row>
    <row r="454" spans="1:5" ht="25.5">
      <c r="A454" t="s">
        <v>111</v>
      </c>
      <c r="B454" t="s">
        <v>304</v>
      </c>
      <c r="C454" s="1" t="s">
        <v>28</v>
      </c>
      <c r="D454" s="2" t="s">
        <v>29</v>
      </c>
      <c r="E454" t="s">
        <v>322</v>
      </c>
    </row>
    <row r="455" spans="2:5" ht="25.5">
      <c r="B455" t="s">
        <v>305</v>
      </c>
      <c r="C455" s="1" t="s">
        <v>30</v>
      </c>
      <c r="D455" s="2" t="s">
        <v>31</v>
      </c>
      <c r="E455" t="s">
        <v>104</v>
      </c>
    </row>
    <row r="456" spans="2:5" ht="12.75" customHeight="1">
      <c r="B456" s="14">
        <v>8130</v>
      </c>
      <c r="C456" s="1" t="s">
        <v>32</v>
      </c>
      <c r="D456" s="2" t="s">
        <v>33</v>
      </c>
      <c r="E456" t="s">
        <v>104</v>
      </c>
    </row>
    <row r="457" spans="2:5" ht="25.5">
      <c r="B457" t="s">
        <v>306</v>
      </c>
      <c r="C457" s="1" t="s">
        <v>34</v>
      </c>
      <c r="D457" s="2" t="s">
        <v>35</v>
      </c>
      <c r="E457" t="s">
        <v>104</v>
      </c>
    </row>
    <row r="458" spans="2:5" ht="25.5">
      <c r="B458" t="s">
        <v>307</v>
      </c>
      <c r="C458" s="1" t="s">
        <v>36</v>
      </c>
      <c r="D458" s="2" t="s">
        <v>37</v>
      </c>
      <c r="E458" t="s">
        <v>104</v>
      </c>
    </row>
    <row r="459" spans="2:5" ht="12.75">
      <c r="B459" s="14">
        <v>8140</v>
      </c>
      <c r="C459" s="1" t="s">
        <v>38</v>
      </c>
      <c r="D459" s="2" t="s">
        <v>39</v>
      </c>
      <c r="E459" t="s">
        <v>104</v>
      </c>
    </row>
    <row r="460" spans="2:5" ht="12.75">
      <c r="B460" t="s">
        <v>308</v>
      </c>
      <c r="C460" s="1" t="s">
        <v>38</v>
      </c>
      <c r="D460" s="1" t="s">
        <v>106</v>
      </c>
      <c r="E460" t="s">
        <v>104</v>
      </c>
    </row>
    <row r="461" spans="3:4" ht="12.75">
      <c r="C461" s="1"/>
      <c r="D461" s="2"/>
    </row>
    <row r="462" spans="1:11" ht="102" thickBot="1">
      <c r="A462" t="s">
        <v>111</v>
      </c>
      <c r="B462" s="20">
        <v>8200</v>
      </c>
      <c r="C462" s="10" t="s">
        <v>40</v>
      </c>
      <c r="D462" s="11" t="s">
        <v>41</v>
      </c>
      <c r="E462" s="9">
        <v>1252</v>
      </c>
      <c r="F462" s="9" t="s">
        <v>94</v>
      </c>
      <c r="G462" s="34" t="s">
        <v>328</v>
      </c>
      <c r="H462" s="35"/>
      <c r="I462" s="31"/>
      <c r="J462" t="s">
        <v>107</v>
      </c>
      <c r="K462" s="31"/>
    </row>
    <row r="463" spans="3:4" ht="12.75">
      <c r="C463" s="1"/>
      <c r="D463" s="2"/>
    </row>
    <row r="464" spans="1:5" ht="12.75">
      <c r="A464" t="s">
        <v>111</v>
      </c>
      <c r="B464" s="8" t="s">
        <v>309</v>
      </c>
      <c r="C464" s="1" t="s">
        <v>42</v>
      </c>
      <c r="D464" s="2" t="s">
        <v>43</v>
      </c>
      <c r="E464" t="s">
        <v>322</v>
      </c>
    </row>
    <row r="465" spans="1:5" ht="25.5">
      <c r="A465" t="s">
        <v>111</v>
      </c>
      <c r="B465" t="s">
        <v>310</v>
      </c>
      <c r="C465" s="1" t="s">
        <v>44</v>
      </c>
      <c r="D465" s="2" t="s">
        <v>45</v>
      </c>
      <c r="E465" t="s">
        <v>322</v>
      </c>
    </row>
    <row r="466" spans="1:5" ht="25.5">
      <c r="A466" t="s">
        <v>111</v>
      </c>
      <c r="B466" t="s">
        <v>311</v>
      </c>
      <c r="C466" s="1" t="s">
        <v>46</v>
      </c>
      <c r="D466" s="2" t="s">
        <v>47</v>
      </c>
      <c r="E466" t="s">
        <v>322</v>
      </c>
    </row>
    <row r="467" spans="3:4" ht="12.75">
      <c r="C467" s="1"/>
      <c r="D467" s="2"/>
    </row>
    <row r="468" spans="3:4" ht="12.75">
      <c r="C468" s="1"/>
      <c r="D468" s="2"/>
    </row>
    <row r="469" spans="1:11" ht="46.5" customHeight="1" thickBot="1">
      <c r="A469" t="s">
        <v>111</v>
      </c>
      <c r="B469" s="20">
        <v>8300</v>
      </c>
      <c r="C469" s="10" t="s">
        <v>48</v>
      </c>
      <c r="D469" s="11" t="s">
        <v>49</v>
      </c>
      <c r="E469" s="9">
        <v>320</v>
      </c>
      <c r="F469" s="9" t="s">
        <v>94</v>
      </c>
      <c r="G469" s="34" t="s">
        <v>329</v>
      </c>
      <c r="H469" s="35"/>
      <c r="I469" s="31"/>
      <c r="J469" t="s">
        <v>107</v>
      </c>
      <c r="K469" s="31"/>
    </row>
    <row r="470" spans="3:4" ht="12.75">
      <c r="C470" s="1"/>
      <c r="D470" s="2"/>
    </row>
    <row r="471" spans="1:5" ht="12.75">
      <c r="A471" t="s">
        <v>111</v>
      </c>
      <c r="B471" t="s">
        <v>312</v>
      </c>
      <c r="C471" s="1" t="s">
        <v>50</v>
      </c>
      <c r="D471" s="2" t="s">
        <v>51</v>
      </c>
      <c r="E471" t="s">
        <v>322</v>
      </c>
    </row>
    <row r="472" spans="1:5" ht="25.5">
      <c r="A472" t="s">
        <v>111</v>
      </c>
      <c r="B472" t="s">
        <v>313</v>
      </c>
      <c r="C472" s="1" t="s">
        <v>52</v>
      </c>
      <c r="D472" s="2" t="s">
        <v>53</v>
      </c>
      <c r="E472" t="s">
        <v>322</v>
      </c>
    </row>
    <row r="473" spans="1:5" ht="12.75">
      <c r="A473" t="s">
        <v>111</v>
      </c>
      <c r="B473" t="s">
        <v>314</v>
      </c>
      <c r="C473" s="1" t="s">
        <v>54</v>
      </c>
      <c r="D473" s="2" t="s">
        <v>55</v>
      </c>
      <c r="E473" t="s">
        <v>322</v>
      </c>
    </row>
    <row r="474" spans="1:5" ht="12.75">
      <c r="A474" t="s">
        <v>111</v>
      </c>
      <c r="B474" t="s">
        <v>315</v>
      </c>
      <c r="C474" s="1" t="s">
        <v>56</v>
      </c>
      <c r="D474" s="2" t="s">
        <v>57</v>
      </c>
      <c r="E474" t="s">
        <v>322</v>
      </c>
    </row>
    <row r="475" spans="1:5" ht="12.75">
      <c r="A475" t="s">
        <v>111</v>
      </c>
      <c r="B475" t="s">
        <v>316</v>
      </c>
      <c r="C475" s="1" t="s">
        <v>58</v>
      </c>
      <c r="D475" s="2" t="s">
        <v>59</v>
      </c>
      <c r="E475" t="s">
        <v>322</v>
      </c>
    </row>
    <row r="476" spans="1:5" ht="25.5">
      <c r="A476" t="s">
        <v>111</v>
      </c>
      <c r="B476" t="s">
        <v>317</v>
      </c>
      <c r="C476" s="1" t="s">
        <v>60</v>
      </c>
      <c r="D476" s="2" t="s">
        <v>61</v>
      </c>
      <c r="E476" t="s">
        <v>322</v>
      </c>
    </row>
    <row r="477" spans="3:4" ht="12.75">
      <c r="C477" s="1"/>
      <c r="D477" s="2"/>
    </row>
    <row r="478" spans="3:4" ht="12.75">
      <c r="C478" s="1"/>
      <c r="D478" s="2"/>
    </row>
    <row r="479" spans="1:11" ht="40.5" customHeight="1" thickBot="1">
      <c r="A479" t="s">
        <v>111</v>
      </c>
      <c r="B479" s="20">
        <v>8400</v>
      </c>
      <c r="C479" s="10" t="s">
        <v>62</v>
      </c>
      <c r="D479" s="11" t="s">
        <v>63</v>
      </c>
      <c r="E479" s="9">
        <v>2000</v>
      </c>
      <c r="F479" s="9" t="s">
        <v>94</v>
      </c>
      <c r="G479" s="34" t="s">
        <v>218</v>
      </c>
      <c r="H479" s="35"/>
      <c r="I479" s="31"/>
      <c r="J479" t="s">
        <v>107</v>
      </c>
      <c r="K479" s="31"/>
    </row>
    <row r="480" spans="3:4" ht="12.75">
      <c r="C480" s="1"/>
      <c r="D480" s="2"/>
    </row>
    <row r="481" spans="1:5" ht="12.75">
      <c r="A481" t="s">
        <v>111</v>
      </c>
      <c r="B481" t="s">
        <v>318</v>
      </c>
      <c r="C481" s="1" t="s">
        <v>64</v>
      </c>
      <c r="D481" s="2" t="s">
        <v>65</v>
      </c>
      <c r="E481" t="s">
        <v>322</v>
      </c>
    </row>
    <row r="482" spans="1:5" ht="12.75">
      <c r="A482" t="s">
        <v>111</v>
      </c>
      <c r="B482" t="s">
        <v>319</v>
      </c>
      <c r="C482" s="1" t="s">
        <v>66</v>
      </c>
      <c r="D482" s="2" t="s">
        <v>67</v>
      </c>
      <c r="E482" t="s">
        <v>322</v>
      </c>
    </row>
    <row r="483" spans="1:5" ht="12.75">
      <c r="A483" t="s">
        <v>111</v>
      </c>
      <c r="B483" t="s">
        <v>320</v>
      </c>
      <c r="C483" s="1" t="s">
        <v>68</v>
      </c>
      <c r="D483" s="2" t="s">
        <v>69</v>
      </c>
      <c r="E483" t="s">
        <v>322</v>
      </c>
    </row>
    <row r="484" spans="3:4" ht="12.75">
      <c r="C484" s="1"/>
      <c r="D484" s="2"/>
    </row>
    <row r="485" spans="3:4" ht="12.75">
      <c r="C485" s="1"/>
      <c r="D485" s="2"/>
    </row>
    <row r="486" spans="3:11" ht="13.5" thickBot="1">
      <c r="C486" s="3"/>
      <c r="D486" s="4" t="s">
        <v>327</v>
      </c>
      <c r="E486">
        <f>SUM(E436:E479)</f>
        <v>3732</v>
      </c>
      <c r="I486" t="s">
        <v>321</v>
      </c>
      <c r="K486" s="31"/>
    </row>
  </sheetData>
  <mergeCells count="50">
    <mergeCell ref="G462:H462"/>
    <mergeCell ref="G469:H469"/>
    <mergeCell ref="G479:H479"/>
    <mergeCell ref="G415:H415"/>
    <mergeCell ref="G425:H425"/>
    <mergeCell ref="G440:H440"/>
    <mergeCell ref="G446:H446"/>
    <mergeCell ref="G371:H371"/>
    <mergeCell ref="G386:H386"/>
    <mergeCell ref="G392:H392"/>
    <mergeCell ref="G408:H408"/>
    <mergeCell ref="G351:H351"/>
    <mergeCell ref="G354:H354"/>
    <mergeCell ref="G361:H361"/>
    <mergeCell ref="G307:H307"/>
    <mergeCell ref="G317:H317"/>
    <mergeCell ref="G332:H332"/>
    <mergeCell ref="G338:H338"/>
    <mergeCell ref="G278:H278"/>
    <mergeCell ref="G284:H284"/>
    <mergeCell ref="G297:H297"/>
    <mergeCell ref="G300:H300"/>
    <mergeCell ref="G243:H243"/>
    <mergeCell ref="G246:H246"/>
    <mergeCell ref="G253:H253"/>
    <mergeCell ref="G263:H263"/>
    <mergeCell ref="G192:H192"/>
    <mergeCell ref="G209:H209"/>
    <mergeCell ref="G224:H224"/>
    <mergeCell ref="G230:H230"/>
    <mergeCell ref="G170:H170"/>
    <mergeCell ref="G176:H176"/>
    <mergeCell ref="G186:H186"/>
    <mergeCell ref="G189:H189"/>
    <mergeCell ref="G132:H132"/>
    <mergeCell ref="G135:H135"/>
    <mergeCell ref="G138:H138"/>
    <mergeCell ref="G155:H155"/>
    <mergeCell ref="G81:H81"/>
    <mergeCell ref="G101:H101"/>
    <mergeCell ref="G116:H116"/>
    <mergeCell ref="G122:H122"/>
    <mergeCell ref="G47:H47"/>
    <mergeCell ref="G62:H62"/>
    <mergeCell ref="G68:H68"/>
    <mergeCell ref="G78:H78"/>
    <mergeCell ref="G14:H14"/>
    <mergeCell ref="G8:H8"/>
    <mergeCell ref="G24:H24"/>
    <mergeCell ref="G27:H27"/>
  </mergeCells>
  <conditionalFormatting sqref="C5:D53 C59:D107 C113:D161 C167:D215 C221:D269 C275:D323 C329:D377 C383:D431 C437:D485">
    <cfRule type="expression" priority="1" dxfId="0" stopIfTrue="1">
      <formula>ISBLANK($E5)</formula>
    </cfRule>
  </conditionalFormatting>
  <printOptions/>
  <pageMargins left="0.75" right="0.75" top="1" bottom="1" header="0.5" footer="0.5"/>
  <pageSetup firstPageNumber="1" useFirstPageNumber="1" fitToHeight="9" horizontalDpi="600" verticalDpi="600" orientation="landscape" scale="41" r:id="rId1"/>
  <headerFooter alignWithMargins="0">
    <oddHeader>&amp;LDTMA1R06008-0001&amp;CNotional Schedule
&amp;RAttachment 1</oddHeader>
  </headerFooter>
  <rowBreaks count="8" manualBreakCount="8">
    <brk id="54" max="10" man="1"/>
    <brk id="108" max="10" man="1"/>
    <brk id="162" max="10" man="1"/>
    <brk id="216" max="10" man="1"/>
    <brk id="270" max="10" man="1"/>
    <brk id="324" max="10" man="1"/>
    <brk id="378" max="10" man="1"/>
    <brk id="4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Burnowski</dc:creator>
  <cp:keywords/>
  <dc:description/>
  <cp:lastModifiedBy>Bruce Markman</cp:lastModifiedBy>
  <cp:lastPrinted>2006-05-19T21:23:45Z</cp:lastPrinted>
  <dcterms:created xsi:type="dcterms:W3CDTF">2006-05-17T13:45:16Z</dcterms:created>
  <dcterms:modified xsi:type="dcterms:W3CDTF">2006-05-19T21:23:48Z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