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77" activeTab="0"/>
  </bookViews>
  <sheets>
    <sheet name="Instructions" sheetId="1" r:id="rId1"/>
    <sheet name="Weights" sheetId="2" r:id="rId2"/>
    <sheet name="Analysis" sheetId="3" r:id="rId3"/>
    <sheet name="Rankings" sheetId="4" r:id="rId4"/>
    <sheet name="Capacity" sheetId="5" r:id="rId5"/>
    <sheet name="Transfer Rate" sheetId="6" r:id="rId6"/>
    <sheet name="Cost Analysis" sheetId="7" r:id="rId7"/>
    <sheet name="Media Reliability" sheetId="8" r:id="rId8"/>
    <sheet name="Scenarios" sheetId="9" r:id="rId9"/>
    <sheet name="Vendor analyses" sheetId="10" r:id="rId10"/>
    <sheet name="Product Roadmap" sheetId="11" r:id="rId11"/>
  </sheets>
  <definedNames>
    <definedName name="_Toc36881635" localSheetId="3">'Media Reliability'!$A$1</definedName>
    <definedName name="_Toc36881636" localSheetId="3">'Rankings'!#REF!</definedName>
    <definedName name="_Toc36881637" localSheetId="3">'Rankings'!#REF!</definedName>
    <definedName name="_Toc36881638" localSheetId="3">'Cost Analysis'!$A$1</definedName>
    <definedName name="_Toc36881639" localSheetId="3">'Rankings'!#REF!</definedName>
    <definedName name="_Toc36881640" localSheetId="3">'Rankings'!#REF!</definedName>
    <definedName name="_Toc36881641" localSheetId="3">'Product Roadmap'!$A$1</definedName>
  </definedNames>
  <calcPr fullCalcOnLoad="1"/>
</workbook>
</file>

<file path=xl/sharedStrings.xml><?xml version="1.0" encoding="utf-8"?>
<sst xmlns="http://schemas.openxmlformats.org/spreadsheetml/2006/main" count="264" uniqueCount="127">
  <si>
    <t>Product Roadmap</t>
  </si>
  <si>
    <t>Capacity</t>
  </si>
  <si>
    <t>Transfer Rate</t>
  </si>
  <si>
    <t>Media Costs/TB</t>
  </si>
  <si>
    <t>Drive Cost</t>
  </si>
  <si>
    <t>Total</t>
  </si>
  <si>
    <t>Scenario  Costs (Time to move)</t>
  </si>
  <si>
    <t>Average</t>
  </si>
  <si>
    <t>Drive</t>
  </si>
  <si>
    <t>9940B</t>
  </si>
  <si>
    <t>LTO1</t>
  </si>
  <si>
    <t>LTO2</t>
  </si>
  <si>
    <t>SDLT 220</t>
  </si>
  <si>
    <t>SDLT 320</t>
  </si>
  <si>
    <t>Technology</t>
  </si>
  <si>
    <t>Target Market</t>
  </si>
  <si>
    <t>Tape Composition</t>
  </si>
  <si>
    <t>Cartridge Construction Rating</t>
  </si>
  <si>
    <t>Head Contact</t>
  </si>
  <si>
    <t>Ranking</t>
  </si>
  <si>
    <t>576/36</t>
  </si>
  <si>
    <t>Enterprise</t>
  </si>
  <si>
    <t>Advanced MP</t>
  </si>
  <si>
    <r>
      <t>1x10</t>
    </r>
    <r>
      <rPr>
        <vertAlign val="superscript"/>
        <sz val="9"/>
        <rFont val="Arial"/>
        <family val="2"/>
      </rPr>
      <t>18</t>
    </r>
  </si>
  <si>
    <t>High usage</t>
  </si>
  <si>
    <t>No contact</t>
  </si>
  <si>
    <t>LTO 1</t>
  </si>
  <si>
    <t>384/48</t>
  </si>
  <si>
    <t>Backup</t>
  </si>
  <si>
    <t>Metal Particle</t>
  </si>
  <si>
    <r>
      <t>1x10</t>
    </r>
    <r>
      <rPr>
        <vertAlign val="superscript"/>
        <sz val="9"/>
        <rFont val="Arial"/>
        <family val="2"/>
      </rPr>
      <t>17</t>
    </r>
  </si>
  <si>
    <t>Moderate usage</t>
  </si>
  <si>
    <t>Contact</t>
  </si>
  <si>
    <t>448/56</t>
  </si>
  <si>
    <t>LTO 2</t>
  </si>
  <si>
    <t>512/64</t>
  </si>
  <si>
    <t>SDLT 640</t>
  </si>
  <si>
    <t>Unknown</t>
  </si>
  <si>
    <t>3590H</t>
  </si>
  <si>
    <t>384/24</t>
  </si>
  <si>
    <t>LaserTAPE</t>
  </si>
  <si>
    <t>Archival</t>
  </si>
  <si>
    <t>Optical</t>
  </si>
  <si>
    <t>Tape Drive Technology</t>
  </si>
  <si>
    <t xml:space="preserve">  200 GB</t>
  </si>
  <si>
    <t>197.00 GB</t>
  </si>
  <si>
    <t>193.03 GB</t>
  </si>
  <si>
    <t xml:space="preserve">  160 GB</t>
  </si>
  <si>
    <t>153.00 GB</t>
  </si>
  <si>
    <t xml:space="preserve">  110 GB</t>
  </si>
  <si>
    <t xml:space="preserve">  98.83 GB</t>
  </si>
  <si>
    <t xml:space="preserve">  100 GB</t>
  </si>
  <si>
    <t xml:space="preserve">  97.75 GB</t>
  </si>
  <si>
    <t xml:space="preserve">  300 GB</t>
  </si>
  <si>
    <t>269.40 GB estimated</t>
  </si>
  <si>
    <t xml:space="preserve">    60 GB</t>
  </si>
  <si>
    <t>1000 GB</t>
  </si>
  <si>
    <t>1000   GB claimed</t>
  </si>
  <si>
    <t>100% claimed</t>
  </si>
  <si>
    <t>Drive $/each</t>
  </si>
  <si>
    <t>Ranking Drive Cost</t>
  </si>
  <si>
    <t>Ranking Media Cost</t>
  </si>
  <si>
    <t>$6,000 est.</t>
  </si>
  <si>
    <t>$120 est.</t>
  </si>
  <si>
    <t>$27,000 est.</t>
  </si>
  <si>
    <t>$200 est.</t>
  </si>
  <si>
    <t>10 TB           2 drives</t>
  </si>
  <si>
    <t>100 TB       4 drives</t>
  </si>
  <si>
    <t>500 TB         8 drives</t>
  </si>
  <si>
    <t xml:space="preserve">9940B </t>
  </si>
  <si>
    <t>Company</t>
  </si>
  <si>
    <t>Number Of Manufacturers</t>
  </si>
  <si>
    <t>Years in business</t>
  </si>
  <si>
    <t>Technology age in years</t>
  </si>
  <si>
    <t>Producer Ranking</t>
  </si>
  <si>
    <t>Longevity Ranking</t>
  </si>
  <si>
    <t>LTO consortium</t>
  </si>
  <si>
    <t>LTO</t>
  </si>
  <si>
    <t>60 avg</t>
  </si>
  <si>
    <t>Quantum</t>
  </si>
  <si>
    <t>SDLT</t>
  </si>
  <si>
    <t xml:space="preserve">StorageTek </t>
  </si>
  <si>
    <t>Previous Generations Read</t>
  </si>
  <si>
    <t>Future Generations Planned</t>
  </si>
  <si>
    <t>Future Generations Compatible</t>
  </si>
  <si>
    <t>Criteria Weights</t>
  </si>
  <si>
    <t>Criteria emphasize:</t>
  </si>
  <si>
    <t xml:space="preserve">traits contributing to long term data preservation.  </t>
  </si>
  <si>
    <t>Cost Analysis</t>
  </si>
  <si>
    <t>Scenarios</t>
  </si>
  <si>
    <t>Vendor analyses</t>
  </si>
  <si>
    <t>Uncorrected Error Rate</t>
  </si>
  <si>
    <t>Serpentine tracks/passes</t>
  </si>
  <si>
    <t>Advertised Native Capacity</t>
  </si>
  <si>
    <t>Measured/Estimated Native Capacity</t>
  </si>
  <si>
    <t>% Of Advertised Capacity</t>
  </si>
  <si>
    <t>Annual Maintenance</t>
  </si>
  <si>
    <t>Media $/each</t>
  </si>
  <si>
    <t>Media $/TB</t>
  </si>
  <si>
    <t>Ranking Maint Cost</t>
  </si>
  <si>
    <t>100 TB 4 drives</t>
  </si>
  <si>
    <t>250 TB         6 drives</t>
  </si>
  <si>
    <t>Scenario costs (drives, 1 year maintenance, media)</t>
  </si>
  <si>
    <t>Migration Times in hours (1 write, 1 read)</t>
  </si>
  <si>
    <t>Drive Maint Cost</t>
  </si>
  <si>
    <t>Vendor Longevity</t>
  </si>
  <si>
    <t>Media Reliability</t>
  </si>
  <si>
    <t xml:space="preserve">Vendor Longevity </t>
  </si>
  <si>
    <t xml:space="preserve">Product Roadmap </t>
  </si>
  <si>
    <t>Scenario  Costs (Drive &amp; Media)</t>
  </si>
  <si>
    <t>Not Single Provider</t>
  </si>
  <si>
    <t>Ranking Summary</t>
  </si>
  <si>
    <t>Weighted Analysis</t>
  </si>
  <si>
    <t>Media Selection Support Tool</t>
  </si>
  <si>
    <t xml:space="preserve">Steps in the process </t>
  </si>
  <si>
    <t>Note:  This tool should always be viewed as a support tool, that is continuously out of date, will have to be updated and augmented with your unique requirements.  The tool is not making the decisions, you are.  The tool will help you to organize your thoughts and assist in targeting points of discussion.</t>
  </si>
  <si>
    <t xml:space="preserve">1. (Technologists) Review technologies. New technologies may need to be added.  Additional rankings may be needed. New products may need to be ranked. Additional information may change rankings,  </t>
  </si>
  <si>
    <t>3. With Technology ranking and User Weights run tool.</t>
  </si>
  <si>
    <t>4. Use results to focus discussion on appropriate technologies. Most likely other factors will need to be considered.</t>
  </si>
  <si>
    <t>2. (Users) Characterize intended use.  Build weights appropriate to intended use. Use weight determination phase focus discussion on use.</t>
  </si>
  <si>
    <t>Technologies and users mutually refine criteria factors.</t>
  </si>
  <si>
    <r>
      <t xml:space="preserve">1. (Technologists) Review technologies. New technologies may need to be added.  Additional rankings may be needed. New products may need to be ranked. Additional information may change </t>
    </r>
    <r>
      <rPr>
        <b/>
        <sz val="10"/>
        <rFont val="Arial"/>
        <family val="2"/>
      </rPr>
      <t>rankings</t>
    </r>
    <r>
      <rPr>
        <sz val="10"/>
        <rFont val="Arial"/>
        <family val="0"/>
      </rPr>
      <t xml:space="preserve">,  </t>
    </r>
  </si>
  <si>
    <r>
      <t xml:space="preserve">2. (Users) Characterize intended use.  Build </t>
    </r>
    <r>
      <rPr>
        <b/>
        <sz val="10"/>
        <rFont val="Arial"/>
        <family val="2"/>
      </rPr>
      <t>weights</t>
    </r>
    <r>
      <rPr>
        <sz val="10"/>
        <rFont val="Arial"/>
        <family val="0"/>
      </rPr>
      <t xml:space="preserve"> appropriate to intended use. Use weight determination phase focus discussion on use.</t>
    </r>
  </si>
  <si>
    <r>
      <t xml:space="preserve">3. With Technology ranking and User Weights run tool.  </t>
    </r>
    <r>
      <rPr>
        <b/>
        <sz val="10"/>
        <rFont val="Arial"/>
        <family val="2"/>
      </rPr>
      <t>Analysis</t>
    </r>
  </si>
  <si>
    <t>Reviewer 1</t>
  </si>
  <si>
    <t>Reviewer 2</t>
  </si>
  <si>
    <t>Reviewer 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</si>
</sst>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1">
    <font>
      <sz val="10"/>
      <name val="Arial"/>
      <family val="0"/>
    </font>
    <font>
      <b/>
      <sz val="10"/>
      <name val="Arial"/>
      <family val="2"/>
    </font>
    <font>
      <b/>
      <sz val="8"/>
      <name val="Arial"/>
      <family val="2"/>
    </font>
    <font>
      <sz val="8"/>
      <name val="Arial"/>
      <family val="2"/>
    </font>
    <font>
      <b/>
      <sz val="14"/>
      <name val="Arial"/>
      <family val="2"/>
    </font>
    <font>
      <b/>
      <sz val="9"/>
      <color indexed="9"/>
      <name val="Arial"/>
      <family val="2"/>
    </font>
    <font>
      <sz val="9"/>
      <name val="Arial"/>
      <family val="2"/>
    </font>
    <font>
      <vertAlign val="superscript"/>
      <sz val="9"/>
      <name val="Arial"/>
      <family val="2"/>
    </font>
    <font>
      <b/>
      <sz val="10"/>
      <color indexed="9"/>
      <name val="Arial"/>
      <family val="2"/>
    </font>
    <font>
      <sz val="14"/>
      <name val="Arial"/>
      <family val="2"/>
    </font>
    <font>
      <b/>
      <sz val="12"/>
      <name val="Arial"/>
      <family val="2"/>
    </font>
  </fonts>
  <fills count="9">
    <fill>
      <patternFill/>
    </fill>
    <fill>
      <patternFill patternType="gray125"/>
    </fill>
    <fill>
      <patternFill patternType="solid">
        <fgColor indexed="11"/>
        <bgColor indexed="64"/>
      </patternFill>
    </fill>
    <fill>
      <patternFill patternType="solid">
        <fgColor indexed="8"/>
        <bgColor indexed="64"/>
      </patternFill>
    </fill>
    <fill>
      <patternFill patternType="solid">
        <fgColor indexed="18"/>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10"/>
        <bgColor indexed="64"/>
      </patternFill>
    </fill>
  </fills>
  <borders count="10">
    <border>
      <left/>
      <right/>
      <top/>
      <bottom/>
      <diagonal/>
    </border>
    <border>
      <left style="medium">
        <color indexed="18"/>
      </left>
      <right style="medium">
        <color indexed="18"/>
      </right>
      <top>
        <color indexed="63"/>
      </top>
      <bottom style="medium">
        <color indexed="18"/>
      </bottom>
    </border>
    <border>
      <left>
        <color indexed="63"/>
      </left>
      <right style="medium">
        <color indexed="18"/>
      </right>
      <top>
        <color indexed="63"/>
      </top>
      <bottom style="medium">
        <color indexed="18"/>
      </bottom>
    </border>
    <border>
      <left>
        <color indexed="63"/>
      </left>
      <right style="medium">
        <color indexed="18"/>
      </right>
      <top style="medium">
        <color indexed="18"/>
      </top>
      <bottom>
        <color indexed="63"/>
      </bottom>
    </border>
    <border>
      <left style="medium">
        <color indexed="18"/>
      </left>
      <right style="medium">
        <color indexed="18"/>
      </right>
      <top style="medium">
        <color indexed="18"/>
      </top>
      <bottom>
        <color indexed="63"/>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164" fontId="0" fillId="0" borderId="0" xfId="0" applyNumberFormat="1" applyAlignment="1">
      <alignment/>
    </xf>
    <xf numFmtId="0" fontId="1" fillId="0" borderId="0" xfId="0" applyFont="1" applyAlignment="1">
      <alignment/>
    </xf>
    <xf numFmtId="0" fontId="6" fillId="2" borderId="1" xfId="0" applyFont="1" applyFill="1" applyBorder="1" applyAlignment="1">
      <alignment wrapText="1"/>
    </xf>
    <xf numFmtId="0" fontId="6" fillId="2" borderId="2" xfId="0" applyFont="1" applyFill="1" applyBorder="1" applyAlignment="1">
      <alignment horizontal="center" wrapText="1"/>
    </xf>
    <xf numFmtId="0" fontId="6" fillId="0" borderId="1" xfId="0" applyFont="1" applyBorder="1" applyAlignment="1">
      <alignment wrapText="1"/>
    </xf>
    <xf numFmtId="0" fontId="6" fillId="0" borderId="2" xfId="0" applyFont="1" applyBorder="1" applyAlignment="1">
      <alignment horizontal="center" wrapText="1"/>
    </xf>
    <xf numFmtId="0" fontId="0" fillId="3" borderId="2" xfId="0" applyFont="1" applyFill="1" applyBorder="1" applyAlignment="1">
      <alignment horizontal="center" wrapText="1"/>
    </xf>
    <xf numFmtId="0" fontId="6" fillId="3" borderId="2" xfId="0" applyFont="1" applyFill="1" applyBorder="1" applyAlignment="1">
      <alignment horizontal="center" wrapText="1"/>
    </xf>
    <xf numFmtId="0" fontId="8" fillId="4" borderId="3" xfId="0" applyFont="1" applyFill="1" applyBorder="1" applyAlignment="1">
      <alignment horizontal="center" vertical="top" wrapText="1"/>
    </xf>
    <xf numFmtId="0" fontId="0" fillId="2" borderId="1" xfId="0" applyFont="1" applyFill="1" applyBorder="1" applyAlignment="1">
      <alignment wrapText="1"/>
    </xf>
    <xf numFmtId="0" fontId="0" fillId="2" borderId="2" xfId="0" applyFont="1" applyFill="1" applyBorder="1" applyAlignment="1">
      <alignment wrapText="1"/>
    </xf>
    <xf numFmtId="10" fontId="0" fillId="2" borderId="2" xfId="0" applyNumberFormat="1" applyFont="1" applyFill="1" applyBorder="1" applyAlignment="1">
      <alignment wrapText="1"/>
    </xf>
    <xf numFmtId="0" fontId="0" fillId="2" borderId="2" xfId="0" applyFont="1" applyFill="1" applyBorder="1" applyAlignment="1">
      <alignment horizontal="center" wrapText="1"/>
    </xf>
    <xf numFmtId="0" fontId="0" fillId="0" borderId="1" xfId="0" applyFont="1" applyBorder="1" applyAlignment="1">
      <alignment wrapText="1"/>
    </xf>
    <xf numFmtId="0" fontId="0" fillId="0" borderId="2" xfId="0" applyFont="1" applyBorder="1" applyAlignment="1">
      <alignment wrapText="1"/>
    </xf>
    <xf numFmtId="10" fontId="0" fillId="0" borderId="2" xfId="0" applyNumberFormat="1" applyFont="1" applyBorder="1" applyAlignment="1">
      <alignment wrapText="1"/>
    </xf>
    <xf numFmtId="0" fontId="0" fillId="0" borderId="2" xfId="0" applyFont="1" applyBorder="1" applyAlignment="1">
      <alignment horizontal="center" wrapText="1"/>
    </xf>
    <xf numFmtId="0" fontId="8" fillId="4" borderId="4" xfId="0" applyFont="1" applyFill="1" applyBorder="1" applyAlignment="1">
      <alignment horizontal="center" vertical="top" wrapText="1"/>
    </xf>
    <xf numFmtId="6" fontId="0" fillId="2" borderId="2" xfId="0" applyNumberFormat="1" applyFont="1" applyFill="1" applyBorder="1" applyAlignment="1">
      <alignment horizontal="right" wrapText="1"/>
    </xf>
    <xf numFmtId="6" fontId="0" fillId="0" borderId="2" xfId="0" applyNumberFormat="1" applyFont="1" applyBorder="1" applyAlignment="1">
      <alignment horizontal="right" wrapText="1"/>
    </xf>
    <xf numFmtId="0" fontId="0" fillId="0" borderId="2" xfId="0" applyFont="1" applyBorder="1" applyAlignment="1">
      <alignment horizontal="right" wrapText="1"/>
    </xf>
    <xf numFmtId="0" fontId="1" fillId="5" borderId="5" xfId="0" applyFont="1" applyFill="1" applyBorder="1" applyAlignment="1">
      <alignment horizontal="center" wrapText="1"/>
    </xf>
    <xf numFmtId="0" fontId="0" fillId="2" borderId="6" xfId="0" applyFont="1" applyFill="1" applyBorder="1" applyAlignment="1">
      <alignment horizontal="left" wrapText="1"/>
    </xf>
    <xf numFmtId="6" fontId="0" fillId="2" borderId="7" xfId="0" applyNumberFormat="1" applyFont="1" applyFill="1" applyBorder="1" applyAlignment="1">
      <alignment horizontal="right" wrapText="1"/>
    </xf>
    <xf numFmtId="8" fontId="0" fillId="2" borderId="7" xfId="0" applyNumberFormat="1" applyFont="1" applyFill="1" applyBorder="1" applyAlignment="1">
      <alignment horizontal="right" wrapText="1"/>
    </xf>
    <xf numFmtId="6" fontId="0" fillId="5" borderId="7" xfId="0" applyNumberFormat="1" applyFont="1" applyFill="1" applyBorder="1" applyAlignment="1">
      <alignment horizontal="right" wrapText="1"/>
    </xf>
    <xf numFmtId="0" fontId="0" fillId="2" borderId="7" xfId="0" applyFont="1" applyFill="1" applyBorder="1" applyAlignment="1">
      <alignment horizontal="center" wrapText="1"/>
    </xf>
    <xf numFmtId="0" fontId="0" fillId="0" borderId="6" xfId="0" applyFont="1" applyBorder="1" applyAlignment="1">
      <alignment horizontal="left" wrapText="1"/>
    </xf>
    <xf numFmtId="6" fontId="0" fillId="0" borderId="7" xfId="0" applyNumberFormat="1" applyFont="1" applyBorder="1" applyAlignment="1">
      <alignment horizontal="right" wrapText="1"/>
    </xf>
    <xf numFmtId="0" fontId="0" fillId="0" borderId="7" xfId="0" applyFont="1" applyBorder="1" applyAlignment="1">
      <alignment horizontal="center" wrapText="1"/>
    </xf>
    <xf numFmtId="0" fontId="0" fillId="3" borderId="7" xfId="0" applyFont="1" applyFill="1" applyBorder="1" applyAlignment="1">
      <alignment horizontal="center" wrapText="1"/>
    </xf>
    <xf numFmtId="0" fontId="0" fillId="2" borderId="7" xfId="0" applyFont="1" applyFill="1" applyBorder="1" applyAlignment="1">
      <alignment horizontal="right" wrapText="1"/>
    </xf>
    <xf numFmtId="0" fontId="0" fillId="5" borderId="7" xfId="0" applyFont="1" applyFill="1" applyBorder="1" applyAlignment="1">
      <alignment horizontal="right" wrapText="1"/>
    </xf>
    <xf numFmtId="0" fontId="0" fillId="0" borderId="7" xfId="0" applyFont="1" applyBorder="1" applyAlignment="1">
      <alignment horizontal="right" wrapText="1"/>
    </xf>
    <xf numFmtId="0" fontId="1" fillId="0" borderId="0" xfId="0" applyFont="1" applyAlignment="1">
      <alignment horizontal="left"/>
    </xf>
    <xf numFmtId="0" fontId="0" fillId="0" borderId="0" xfId="0" applyFont="1" applyAlignment="1">
      <alignment/>
    </xf>
    <xf numFmtId="0" fontId="0" fillId="0" borderId="0" xfId="0" applyFont="1" applyAlignment="1">
      <alignment horizontal="left" indent="1"/>
    </xf>
    <xf numFmtId="0" fontId="4" fillId="0" borderId="0" xfId="0" applyFont="1" applyAlignment="1">
      <alignment horizontal="left"/>
    </xf>
    <xf numFmtId="0" fontId="9" fillId="0" borderId="0" xfId="0" applyFont="1" applyAlignment="1">
      <alignment horizontal="left"/>
    </xf>
    <xf numFmtId="49" fontId="5" fillId="4" borderId="4"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top" wrapText="1"/>
    </xf>
    <xf numFmtId="49" fontId="8" fillId="4" borderId="4" xfId="0" applyNumberFormat="1" applyFont="1" applyFill="1" applyBorder="1" applyAlignment="1">
      <alignment horizontal="center" vertical="top" wrapText="1"/>
    </xf>
    <xf numFmtId="49" fontId="8" fillId="4" borderId="3" xfId="0" applyNumberFormat="1" applyFont="1" applyFill="1" applyBorder="1" applyAlignment="1">
      <alignment horizontal="center" vertical="top" wrapText="1"/>
    </xf>
    <xf numFmtId="0" fontId="8" fillId="4" borderId="8" xfId="0" applyFont="1" applyFill="1" applyBorder="1" applyAlignment="1">
      <alignment horizontal="center" wrapText="1"/>
    </xf>
    <xf numFmtId="0" fontId="8" fillId="4" borderId="5" xfId="0" applyFont="1" applyFill="1" applyBorder="1" applyAlignment="1">
      <alignment horizontal="center" wrapText="1"/>
    </xf>
    <xf numFmtId="0" fontId="8" fillId="4" borderId="5" xfId="0" applyFont="1" applyFill="1" applyBorder="1" applyAlignment="1">
      <alignment horizontal="center" vertical="top"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6" fontId="0" fillId="0" borderId="0" xfId="0" applyNumberFormat="1" applyFont="1" applyBorder="1" applyAlignment="1">
      <alignment horizontal="right" wrapText="1"/>
    </xf>
    <xf numFmtId="6" fontId="0" fillId="5" borderId="0" xfId="0" applyNumberFormat="1" applyFont="1" applyFill="1" applyBorder="1" applyAlignment="1">
      <alignment horizontal="right" wrapText="1"/>
    </xf>
    <xf numFmtId="0" fontId="0" fillId="3" borderId="0" xfId="0" applyFont="1" applyFill="1" applyBorder="1" applyAlignment="1">
      <alignment horizontal="center" wrapText="1"/>
    </xf>
    <xf numFmtId="49" fontId="8" fillId="4" borderId="9" xfId="0" applyNumberFormat="1" applyFont="1" applyFill="1" applyBorder="1" applyAlignment="1">
      <alignment horizontal="center" vertical="top" wrapText="1"/>
    </xf>
    <xf numFmtId="49" fontId="8" fillId="4" borderId="8" xfId="0" applyNumberFormat="1" applyFont="1" applyFill="1" applyBorder="1" applyAlignment="1">
      <alignment horizontal="center" vertical="top" wrapText="1"/>
    </xf>
    <xf numFmtId="49" fontId="8" fillId="4" borderId="5" xfId="0" applyNumberFormat="1" applyFont="1" applyFill="1" applyBorder="1" applyAlignment="1">
      <alignment horizontal="center" vertical="top" wrapText="1"/>
    </xf>
    <xf numFmtId="0" fontId="3" fillId="0" borderId="0" xfId="0" applyFont="1" applyBorder="1" applyAlignment="1">
      <alignment horizontal="center" wrapText="1"/>
    </xf>
    <xf numFmtId="0" fontId="3" fillId="6"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Border="1" applyAlignment="1">
      <alignment/>
    </xf>
    <xf numFmtId="0" fontId="10" fillId="0" borderId="0" xfId="0" applyFont="1" applyFill="1" applyBorder="1" applyAlignment="1">
      <alignment horizontal="center" wrapText="1"/>
    </xf>
    <xf numFmtId="0" fontId="0" fillId="0" borderId="0" xfId="0" applyFont="1" applyBorder="1" applyAlignment="1">
      <alignment horizontal="left"/>
    </xf>
    <xf numFmtId="0" fontId="0" fillId="0" borderId="0" xfId="0" applyFont="1" applyFill="1" applyBorder="1" applyAlignment="1">
      <alignment horizontal="left" vertical="top" wrapText="1"/>
    </xf>
    <xf numFmtId="0" fontId="0" fillId="0" borderId="0" xfId="0" applyAlignment="1">
      <alignment horizontal="left"/>
    </xf>
    <xf numFmtId="0" fontId="0" fillId="0" borderId="0" xfId="0" applyFont="1" applyAlignment="1">
      <alignment horizontal="left"/>
    </xf>
    <xf numFmtId="164" fontId="0" fillId="0" borderId="0" xfId="0" applyNumberFormat="1" applyBorder="1" applyAlignment="1">
      <alignment/>
    </xf>
    <xf numFmtId="164" fontId="1" fillId="0" borderId="0" xfId="0" applyNumberFormat="1" applyFont="1" applyBorder="1" applyAlignment="1">
      <alignment/>
    </xf>
    <xf numFmtId="0" fontId="0" fillId="0" borderId="0" xfId="0" applyBorder="1" applyAlignment="1">
      <alignment horizontal="right"/>
    </xf>
    <xf numFmtId="0" fontId="0" fillId="0" borderId="0" xfId="0" applyBorder="1" applyAlignment="1">
      <alignment horizontal="left"/>
    </xf>
    <xf numFmtId="0" fontId="1" fillId="0" borderId="0" xfId="0" applyFont="1" applyBorder="1" applyAlignment="1">
      <alignment/>
    </xf>
    <xf numFmtId="0" fontId="1" fillId="0" borderId="0" xfId="0" applyFont="1" applyBorder="1" applyAlignment="1">
      <alignment horizontal="center" wrapText="1"/>
    </xf>
    <xf numFmtId="0" fontId="10" fillId="0" borderId="0" xfId="0" applyFont="1" applyAlignment="1">
      <alignment/>
    </xf>
    <xf numFmtId="0" fontId="10" fillId="0" borderId="0" xfId="0" applyFont="1" applyAlignment="1">
      <alignment horizontal="left"/>
    </xf>
    <xf numFmtId="0" fontId="1" fillId="0" borderId="0" xfId="0" applyFont="1" applyFill="1" applyBorder="1" applyAlignment="1">
      <alignment horizontal="left" wrapText="1"/>
    </xf>
    <xf numFmtId="0" fontId="2" fillId="0" borderId="0" xfId="0" applyFont="1" applyBorder="1" applyAlignment="1">
      <alignment horizontal="center" wrapText="1"/>
    </xf>
    <xf numFmtId="49" fontId="10" fillId="0" borderId="0" xfId="0" applyNumberFormat="1" applyFont="1" applyAlignment="1">
      <alignment wrapText="1"/>
    </xf>
    <xf numFmtId="49" fontId="0" fillId="0" borderId="0" xfId="0" applyNumberFormat="1" applyAlignment="1">
      <alignment wrapText="1"/>
    </xf>
    <xf numFmtId="0" fontId="0" fillId="0" borderId="0" xfId="0" applyNumberFormat="1" applyAlignment="1">
      <alignment wrapText="1"/>
    </xf>
    <xf numFmtId="49" fontId="0" fillId="6" borderId="0" xfId="0" applyNumberFormat="1" applyFill="1" applyAlignment="1">
      <alignment wrapText="1"/>
    </xf>
    <xf numFmtId="49" fontId="0" fillId="7" borderId="0" xfId="0" applyNumberFormat="1" applyFill="1" applyAlignment="1">
      <alignment wrapText="1"/>
    </xf>
    <xf numFmtId="49" fontId="0" fillId="8" borderId="0" xfId="0" applyNumberForma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8" sqref="A18"/>
    </sheetView>
  </sheetViews>
  <sheetFormatPr defaultColWidth="9.140625" defaultRowHeight="12.75"/>
  <cols>
    <col min="1" max="1" width="54.8515625" style="75" customWidth="1"/>
  </cols>
  <sheetData>
    <row r="1" ht="15.75">
      <c r="A1" s="74" t="s">
        <v>113</v>
      </c>
    </row>
    <row r="3" ht="76.5">
      <c r="A3" s="76" t="s">
        <v>115</v>
      </c>
    </row>
    <row r="4" ht="12.75">
      <c r="A4" s="76"/>
    </row>
    <row r="5" ht="12.75">
      <c r="A5" s="75" t="s">
        <v>120</v>
      </c>
    </row>
    <row r="7" ht="12.75">
      <c r="A7" s="75" t="s">
        <v>114</v>
      </c>
    </row>
    <row r="8" ht="51">
      <c r="A8" s="78" t="s">
        <v>121</v>
      </c>
    </row>
    <row r="9" ht="38.25">
      <c r="A9" s="77" t="s">
        <v>122</v>
      </c>
    </row>
    <row r="10" ht="25.5">
      <c r="A10" s="79" t="s">
        <v>123</v>
      </c>
    </row>
    <row r="11" ht="25.5">
      <c r="A11" s="75" t="s">
        <v>118</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7"/>
  <sheetViews>
    <sheetView workbookViewId="0" topLeftCell="A1">
      <selection activeCell="A1" sqref="A1"/>
    </sheetView>
  </sheetViews>
  <sheetFormatPr defaultColWidth="9.140625" defaultRowHeight="12.75"/>
  <cols>
    <col min="1" max="1" width="12.421875" style="0" customWidth="1"/>
    <col min="2" max="2" width="11.57421875" style="0" bestFit="1" customWidth="1"/>
    <col min="3" max="3" width="15.140625" style="0" customWidth="1"/>
    <col min="5" max="5" width="13.57421875" style="0" customWidth="1"/>
    <col min="6" max="7" width="11.57421875" style="0" customWidth="1"/>
  </cols>
  <sheetData>
    <row r="1" ht="18">
      <c r="A1" s="38" t="s">
        <v>90</v>
      </c>
    </row>
    <row r="2" ht="13.5" thickBot="1"/>
    <row r="3" spans="1:7" ht="24.75" customHeight="1">
      <c r="A3" s="52" t="s">
        <v>70</v>
      </c>
      <c r="B3" s="52" t="s">
        <v>14</v>
      </c>
      <c r="C3" s="52" t="s">
        <v>71</v>
      </c>
      <c r="D3" s="52" t="s">
        <v>72</v>
      </c>
      <c r="E3" s="52" t="s">
        <v>73</v>
      </c>
      <c r="F3" s="52" t="s">
        <v>74</v>
      </c>
      <c r="G3" s="52" t="s">
        <v>75</v>
      </c>
    </row>
    <row r="4" spans="1:7" ht="26.25" thickBot="1">
      <c r="A4" s="28" t="s">
        <v>76</v>
      </c>
      <c r="B4" s="30" t="s">
        <v>77</v>
      </c>
      <c r="C4" s="30">
        <v>3</v>
      </c>
      <c r="D4" s="30" t="s">
        <v>78</v>
      </c>
      <c r="E4" s="30">
        <v>2</v>
      </c>
      <c r="F4" s="30">
        <v>10</v>
      </c>
      <c r="G4" s="30">
        <v>10</v>
      </c>
    </row>
    <row r="5" spans="1:7" ht="13.5" thickBot="1">
      <c r="A5" s="28" t="s">
        <v>79</v>
      </c>
      <c r="B5" s="30" t="s">
        <v>80</v>
      </c>
      <c r="C5" s="30">
        <v>1</v>
      </c>
      <c r="D5" s="30">
        <v>23</v>
      </c>
      <c r="E5" s="30">
        <v>2</v>
      </c>
      <c r="F5" s="30">
        <v>3.3</v>
      </c>
      <c r="G5" s="30">
        <v>5.4</v>
      </c>
    </row>
    <row r="6" spans="1:7" ht="13.5" thickBot="1">
      <c r="A6" s="28" t="s">
        <v>81</v>
      </c>
      <c r="B6" s="30">
        <v>9940</v>
      </c>
      <c r="C6" s="30">
        <v>1</v>
      </c>
      <c r="D6" s="30">
        <v>34</v>
      </c>
      <c r="E6" s="30">
        <v>2</v>
      </c>
      <c r="F6" s="30">
        <v>3.3</v>
      </c>
      <c r="G6" s="30">
        <v>6.7</v>
      </c>
    </row>
    <row r="7" ht="12.75">
      <c r="A7" s="35"/>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9.140625" defaultRowHeight="12.75"/>
  <cols>
    <col min="1" max="1" width="16.28125" style="0" customWidth="1"/>
    <col min="2" max="2" width="13.140625" style="0" customWidth="1"/>
    <col min="3" max="3" width="13.421875" style="0" customWidth="1"/>
    <col min="4" max="4" width="12.8515625" style="0" customWidth="1"/>
  </cols>
  <sheetData>
    <row r="1" ht="18">
      <c r="A1" s="39" t="s">
        <v>0</v>
      </c>
    </row>
    <row r="3" ht="13.5" thickBot="1"/>
    <row r="4" spans="1:5" ht="39" thickBot="1">
      <c r="A4" s="53" t="s">
        <v>14</v>
      </c>
      <c r="B4" s="54" t="s">
        <v>82</v>
      </c>
      <c r="C4" s="54" t="s">
        <v>83</v>
      </c>
      <c r="D4" s="54" t="s">
        <v>84</v>
      </c>
      <c r="E4" s="54" t="s">
        <v>19</v>
      </c>
    </row>
    <row r="5" spans="1:5" ht="13.5" thickBot="1">
      <c r="A5" s="23" t="s">
        <v>13</v>
      </c>
      <c r="B5" s="27">
        <v>2</v>
      </c>
      <c r="C5" s="27">
        <v>3</v>
      </c>
      <c r="D5" s="27">
        <v>3</v>
      </c>
      <c r="E5" s="27">
        <v>10</v>
      </c>
    </row>
    <row r="6" spans="1:5" ht="13.5" thickBot="1">
      <c r="A6" s="28" t="s">
        <v>12</v>
      </c>
      <c r="B6" s="30">
        <v>1</v>
      </c>
      <c r="C6" s="30">
        <v>4</v>
      </c>
      <c r="D6" s="30">
        <v>3</v>
      </c>
      <c r="E6" s="30">
        <v>10</v>
      </c>
    </row>
    <row r="7" spans="1:5" ht="13.5" thickBot="1">
      <c r="A7" s="28" t="s">
        <v>26</v>
      </c>
      <c r="B7" s="30">
        <v>0</v>
      </c>
      <c r="C7" s="30">
        <v>3</v>
      </c>
      <c r="D7" s="30">
        <v>3</v>
      </c>
      <c r="E7" s="30">
        <v>7.5</v>
      </c>
    </row>
    <row r="8" spans="1:5" ht="13.5" thickBot="1">
      <c r="A8" s="23" t="s">
        <v>34</v>
      </c>
      <c r="B8" s="27">
        <v>1</v>
      </c>
      <c r="C8" s="27">
        <v>2</v>
      </c>
      <c r="D8" s="27">
        <v>2</v>
      </c>
      <c r="E8" s="27">
        <v>6.2</v>
      </c>
    </row>
    <row r="9" spans="1:5" ht="13.5" thickBot="1">
      <c r="A9" s="23" t="s">
        <v>69</v>
      </c>
      <c r="B9" s="27">
        <v>1</v>
      </c>
      <c r="C9" s="27">
        <v>0</v>
      </c>
      <c r="D9" s="27">
        <v>0</v>
      </c>
      <c r="E9" s="27">
        <v>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40"/>
  </sheetPr>
  <dimension ref="A1:G24"/>
  <sheetViews>
    <sheetView showZeros="0" workbookViewId="0" topLeftCell="A1">
      <selection activeCell="G4" sqref="G4"/>
    </sheetView>
  </sheetViews>
  <sheetFormatPr defaultColWidth="9.140625" defaultRowHeight="12.75"/>
  <cols>
    <col min="1" max="1" width="28.28125" style="0" bestFit="1" customWidth="1"/>
    <col min="2" max="2" width="9.140625" style="1" customWidth="1"/>
    <col min="3" max="3" width="9.8515625" style="0" customWidth="1"/>
    <col min="4" max="4" width="10.00390625" style="0" customWidth="1"/>
    <col min="5" max="5" width="10.421875" style="0" customWidth="1"/>
  </cols>
  <sheetData>
    <row r="1" ht="12.75">
      <c r="A1" s="36" t="s">
        <v>86</v>
      </c>
    </row>
    <row r="2" ht="12.75">
      <c r="A2" s="37" t="s">
        <v>87</v>
      </c>
    </row>
    <row r="3" ht="12.75">
      <c r="B3"/>
    </row>
    <row r="4" ht="12.75">
      <c r="A4" s="37"/>
    </row>
    <row r="5" spans="1:7" ht="12.75">
      <c r="A5" s="58" t="s">
        <v>85</v>
      </c>
      <c r="B5" s="65" t="s">
        <v>7</v>
      </c>
      <c r="C5" s="66" t="s">
        <v>124</v>
      </c>
      <c r="D5" s="66" t="s">
        <v>125</v>
      </c>
      <c r="E5" s="66" t="s">
        <v>126</v>
      </c>
      <c r="F5" s="58"/>
      <c r="G5" s="58"/>
    </row>
    <row r="6" spans="1:7" ht="12.75">
      <c r="A6" s="58"/>
      <c r="B6" s="65"/>
      <c r="C6" s="58"/>
      <c r="D6" s="58"/>
      <c r="E6" s="58"/>
      <c r="F6" s="58"/>
      <c r="G6" s="58"/>
    </row>
    <row r="7" spans="1:7" ht="12.75">
      <c r="A7" s="67" t="s">
        <v>1</v>
      </c>
      <c r="B7" s="65">
        <f aca="true" t="shared" si="0" ref="B7:B13">IF(SUM(C7:I7)=0,0,AVERAGE(C7:I7))</f>
        <v>10</v>
      </c>
      <c r="C7" s="58">
        <v>10</v>
      </c>
      <c r="D7" s="58">
        <v>10</v>
      </c>
      <c r="E7" s="58">
        <v>10</v>
      </c>
      <c r="F7" s="58"/>
      <c r="G7" s="58"/>
    </row>
    <row r="8" spans="1:7" ht="12.75">
      <c r="A8" s="67" t="s">
        <v>2</v>
      </c>
      <c r="B8" s="65">
        <f t="shared" si="0"/>
        <v>0</v>
      </c>
      <c r="C8" s="58"/>
      <c r="D8" s="58"/>
      <c r="E8" s="58"/>
      <c r="F8" s="58"/>
      <c r="G8" s="58"/>
    </row>
    <row r="9" spans="1:7" ht="12.75">
      <c r="A9" s="67" t="s">
        <v>4</v>
      </c>
      <c r="B9" s="65">
        <f t="shared" si="0"/>
        <v>0</v>
      </c>
      <c r="C9" s="58"/>
      <c r="D9" s="58"/>
      <c r="E9" s="58"/>
      <c r="F9" s="58"/>
      <c r="G9" s="58"/>
    </row>
    <row r="10" spans="1:7" ht="12.75">
      <c r="A10" s="61" t="s">
        <v>104</v>
      </c>
      <c r="B10" s="65">
        <f>IF(SUM(C10:I10)=0,0,AVERAGE(C10:I10))</f>
        <v>0</v>
      </c>
      <c r="C10" s="58"/>
      <c r="D10" s="58"/>
      <c r="E10" s="58"/>
      <c r="F10" s="58"/>
      <c r="G10" s="58"/>
    </row>
    <row r="11" spans="1:7" ht="12.75">
      <c r="A11" s="67" t="s">
        <v>3</v>
      </c>
      <c r="B11" s="65">
        <f>IF(SUM(C11:I11)=0,0,AVERAGE(C11:I11))</f>
        <v>0</v>
      </c>
      <c r="C11" s="58"/>
      <c r="D11" s="58"/>
      <c r="E11" s="58"/>
      <c r="F11" s="58"/>
      <c r="G11" s="58"/>
    </row>
    <row r="12" spans="1:7" ht="12.75">
      <c r="A12" s="67" t="s">
        <v>109</v>
      </c>
      <c r="B12" s="65">
        <f t="shared" si="0"/>
        <v>16.666666666666668</v>
      </c>
      <c r="C12" s="58">
        <v>20</v>
      </c>
      <c r="D12" s="58">
        <v>15</v>
      </c>
      <c r="E12" s="58">
        <v>15</v>
      </c>
      <c r="F12" s="58"/>
      <c r="G12" s="58"/>
    </row>
    <row r="13" spans="1:7" ht="12.75">
      <c r="A13" s="67" t="s">
        <v>6</v>
      </c>
      <c r="B13" s="65">
        <f t="shared" si="0"/>
        <v>11.666666666666666</v>
      </c>
      <c r="C13" s="58">
        <v>10</v>
      </c>
      <c r="D13" s="58">
        <v>10</v>
      </c>
      <c r="E13" s="58">
        <v>15</v>
      </c>
      <c r="F13" s="58"/>
      <c r="G13" s="58"/>
    </row>
    <row r="14" spans="1:7" ht="12.75">
      <c r="A14" s="67" t="s">
        <v>106</v>
      </c>
      <c r="B14" s="65">
        <f>IF(SUM(C14:I14)=0,0,AVERAGE(C14:I14))</f>
        <v>33.333333333333336</v>
      </c>
      <c r="C14" s="58">
        <v>40</v>
      </c>
      <c r="D14" s="58">
        <v>30</v>
      </c>
      <c r="E14" s="58">
        <v>30</v>
      </c>
      <c r="F14" s="58"/>
      <c r="G14" s="58"/>
    </row>
    <row r="15" spans="1:7" ht="12.75">
      <c r="A15" s="67" t="s">
        <v>108</v>
      </c>
      <c r="B15" s="65">
        <f>IF(SUM(C15:I15)=0,0,AVERAGE(C15:I15))</f>
        <v>18.333333333333332</v>
      </c>
      <c r="C15" s="58">
        <v>15</v>
      </c>
      <c r="D15" s="58">
        <v>20</v>
      </c>
      <c r="E15" s="58">
        <v>20</v>
      </c>
      <c r="F15" s="58"/>
      <c r="G15" s="58"/>
    </row>
    <row r="16" spans="1:7" ht="12.75">
      <c r="A16" s="67" t="s">
        <v>110</v>
      </c>
      <c r="B16" s="65">
        <f>IF(SUM(C16:I16)=0,0,AVERAGE(C16:I16))</f>
        <v>10</v>
      </c>
      <c r="C16" s="58">
        <v>5</v>
      </c>
      <c r="D16" s="58">
        <v>15</v>
      </c>
      <c r="E16" s="58">
        <v>10</v>
      </c>
      <c r="F16" s="58"/>
      <c r="G16" s="58"/>
    </row>
    <row r="17" spans="1:7" ht="12.75">
      <c r="A17" s="67" t="s">
        <v>107</v>
      </c>
      <c r="B17" s="65">
        <f>IF(SUM(C17:I17)=0,0,AVERAGE(C17:I17))</f>
        <v>0</v>
      </c>
      <c r="C17" s="58"/>
      <c r="D17" s="58"/>
      <c r="E17" s="58"/>
      <c r="F17" s="58"/>
      <c r="G17" s="58"/>
    </row>
    <row r="18" spans="1:7" ht="12.75">
      <c r="A18" s="58"/>
      <c r="B18" s="65"/>
      <c r="C18" s="58"/>
      <c r="D18" s="58"/>
      <c r="E18" s="58"/>
      <c r="F18" s="58"/>
      <c r="G18" s="58"/>
    </row>
    <row r="19" spans="1:7" ht="12.75">
      <c r="A19" s="58" t="s">
        <v>5</v>
      </c>
      <c r="B19" s="68">
        <f>SUM(B7:B17)</f>
        <v>100</v>
      </c>
      <c r="C19" s="58">
        <f>SUM(C7:C17)</f>
        <v>100</v>
      </c>
      <c r="D19" s="58">
        <f>SUM(D7:D17)</f>
        <v>100</v>
      </c>
      <c r="E19" s="58">
        <f>SUM(E7:E17)</f>
        <v>100</v>
      </c>
      <c r="F19" s="58"/>
      <c r="G19" s="58"/>
    </row>
    <row r="20" spans="1:7" ht="12.75">
      <c r="A20" s="58"/>
      <c r="B20" s="64"/>
      <c r="C20" s="58"/>
      <c r="D20" s="58"/>
      <c r="E20" s="58"/>
      <c r="F20" s="58"/>
      <c r="G20" s="58"/>
    </row>
    <row r="21" spans="1:7" ht="12.75">
      <c r="A21" s="58"/>
      <c r="B21" s="64"/>
      <c r="C21" s="58"/>
      <c r="D21" s="58"/>
      <c r="E21" s="58"/>
      <c r="F21" s="58"/>
      <c r="G21" s="58"/>
    </row>
    <row r="24" ht="63.75">
      <c r="A24" s="77" t="s">
        <v>119</v>
      </c>
    </row>
  </sheetData>
  <dataValidations count="1">
    <dataValidation errorStyle="warning" type="whole" operator="equal" allowBlank="1" showInputMessage="1" showErrorMessage="1" error="test" sqref="C19">
      <formula1>100</formula1>
    </dataValidation>
  </dataValidations>
  <printOptions gridLines="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0"/>
  </sheetPr>
  <dimension ref="A1:F24"/>
  <sheetViews>
    <sheetView showZeros="0" workbookViewId="0" topLeftCell="A1">
      <selection activeCell="A24" sqref="A24"/>
    </sheetView>
  </sheetViews>
  <sheetFormatPr defaultColWidth="9.140625" defaultRowHeight="12.75"/>
  <cols>
    <col min="1" max="1" width="28.00390625" style="0" bestFit="1" customWidth="1"/>
    <col min="5" max="5" width="10.140625" style="0" customWidth="1"/>
    <col min="6" max="6" width="9.8515625" style="0" customWidth="1"/>
  </cols>
  <sheetData>
    <row r="1" ht="15.75">
      <c r="A1" s="70" t="s">
        <v>112</v>
      </c>
    </row>
    <row r="5" spans="1:6" ht="12.75">
      <c r="A5" s="47" t="s">
        <v>8</v>
      </c>
      <c r="B5" s="69" t="s">
        <v>9</v>
      </c>
      <c r="C5" s="69" t="s">
        <v>10</v>
      </c>
      <c r="D5" s="69" t="s">
        <v>11</v>
      </c>
      <c r="E5" s="69" t="s">
        <v>12</v>
      </c>
      <c r="F5" s="69" t="s">
        <v>13</v>
      </c>
    </row>
    <row r="7" spans="1:6" ht="12.75">
      <c r="A7" s="67" t="s">
        <v>1</v>
      </c>
      <c r="B7" s="1">
        <f>Weights!$B7*Rankings!B7</f>
        <v>98</v>
      </c>
      <c r="C7" s="1">
        <f>Weights!$B7*Rankings!C7</f>
        <v>50</v>
      </c>
      <c r="D7" s="1">
        <f>Weights!$B7*Rankings!D7</f>
        <v>100</v>
      </c>
      <c r="E7" s="1">
        <f>Weights!$B7*Rankings!E7</f>
        <v>50</v>
      </c>
      <c r="F7" s="1">
        <f>Weights!$B7*Rankings!F7</f>
        <v>78</v>
      </c>
    </row>
    <row r="8" spans="1:6" ht="12.75">
      <c r="A8" s="67" t="s">
        <v>2</v>
      </c>
      <c r="B8" s="1">
        <f>Weights!$B8*Rankings!B8</f>
        <v>0</v>
      </c>
      <c r="C8" s="1">
        <f>Weights!$B8*Rankings!C8</f>
        <v>0</v>
      </c>
      <c r="D8" s="1">
        <f>Weights!$B8*Rankings!D8</f>
        <v>0</v>
      </c>
      <c r="E8" s="1">
        <f>Weights!$B8*Rankings!E8</f>
        <v>0</v>
      </c>
      <c r="F8" s="1">
        <f>Weights!$B8*Rankings!F8</f>
        <v>0</v>
      </c>
    </row>
    <row r="9" spans="1:6" ht="12.75">
      <c r="A9" s="67" t="s">
        <v>4</v>
      </c>
      <c r="B9" s="1">
        <f>Weights!$B9*Rankings!B9</f>
        <v>0</v>
      </c>
      <c r="C9" s="1">
        <f>Weights!$B9*Rankings!C9</f>
        <v>0</v>
      </c>
      <c r="D9" s="1">
        <f>Weights!$B9*Rankings!D9</f>
        <v>0</v>
      </c>
      <c r="E9" s="1">
        <f>Weights!$B9*Rankings!E9</f>
        <v>0</v>
      </c>
      <c r="F9" s="1">
        <f>Weights!$B9*Rankings!F9</f>
        <v>0</v>
      </c>
    </row>
    <row r="10" spans="1:6" ht="12.75">
      <c r="A10" s="61" t="s">
        <v>104</v>
      </c>
      <c r="B10" s="1">
        <f>Weights!$B10*Rankings!B10</f>
        <v>0</v>
      </c>
      <c r="C10" s="1">
        <f>Weights!$B10*Rankings!C10</f>
        <v>0</v>
      </c>
      <c r="D10" s="1">
        <f>Weights!$B10*Rankings!D10</f>
        <v>0</v>
      </c>
      <c r="E10" s="1">
        <f>Weights!$B10*Rankings!E10</f>
        <v>0</v>
      </c>
      <c r="F10" s="1">
        <f>Weights!$B10*Rankings!F10</f>
        <v>0</v>
      </c>
    </row>
    <row r="11" spans="1:6" ht="12.75">
      <c r="A11" s="67" t="s">
        <v>3</v>
      </c>
      <c r="B11" s="1">
        <f>Weights!$B11*Rankings!B11</f>
        <v>0</v>
      </c>
      <c r="C11" s="1">
        <f>Weights!$B11*Rankings!C11</f>
        <v>0</v>
      </c>
      <c r="D11" s="1">
        <f>Weights!$B11*Rankings!D11</f>
        <v>0</v>
      </c>
      <c r="E11" s="1">
        <f>Weights!$B11*Rankings!E11</f>
        <v>0</v>
      </c>
      <c r="F11" s="1">
        <f>Weights!$B11*Rankings!F11</f>
        <v>0</v>
      </c>
    </row>
    <row r="12" spans="1:6" ht="12.75">
      <c r="A12" s="67" t="s">
        <v>109</v>
      </c>
      <c r="B12" s="1">
        <f>Weights!$B12*Rankings!B12</f>
        <v>96.66666666666667</v>
      </c>
      <c r="C12" s="1">
        <f>Weights!$B12*Rankings!C12</f>
        <v>160</v>
      </c>
      <c r="D12" s="1">
        <f>Weights!$B12*Rankings!D12</f>
        <v>160</v>
      </c>
      <c r="E12" s="1">
        <f>Weights!$B12*Rankings!E12</f>
        <v>113.33333333333334</v>
      </c>
      <c r="F12" s="1">
        <f>Weights!$B12*Rankings!F12</f>
        <v>166.66666666666669</v>
      </c>
    </row>
    <row r="13" spans="1:6" ht="12.75">
      <c r="A13" s="67" t="s">
        <v>6</v>
      </c>
      <c r="B13" s="1">
        <f>Weights!$B13*Rankings!B13</f>
        <v>116.66666666666666</v>
      </c>
      <c r="C13" s="1">
        <f>Weights!$B13*Rankings!C13</f>
        <v>52.5</v>
      </c>
      <c r="D13" s="1">
        <f>Weights!$B13*Rankings!D13</f>
        <v>89.83333333333333</v>
      </c>
      <c r="E13" s="1">
        <f>Weights!$B13*Rankings!E13</f>
        <v>30.333333333333332</v>
      </c>
      <c r="F13" s="1">
        <f>Weights!$B13*Rankings!F13</f>
        <v>66.5</v>
      </c>
    </row>
    <row r="14" spans="1:6" ht="12.75">
      <c r="A14" s="67" t="s">
        <v>106</v>
      </c>
      <c r="B14" s="1">
        <f>Weights!$B14*Rankings!B14</f>
        <v>333.33333333333337</v>
      </c>
      <c r="C14" s="1">
        <f>Weights!$B14*Rankings!C14</f>
        <v>256.6666666666667</v>
      </c>
      <c r="D14" s="1">
        <f>Weights!$B14*Rankings!D14</f>
        <v>236.66666666666669</v>
      </c>
      <c r="E14" s="1">
        <f>Weights!$B14*Rankings!E14</f>
        <v>246.66666666666669</v>
      </c>
      <c r="F14" s="1">
        <f>Weights!$B14*Rankings!F14</f>
        <v>246.66666666666669</v>
      </c>
    </row>
    <row r="15" spans="1:6" ht="12.75">
      <c r="A15" s="67" t="s">
        <v>108</v>
      </c>
      <c r="B15" s="1">
        <f>Weights!$B15*Rankings!B15</f>
        <v>21.999999999999996</v>
      </c>
      <c r="C15" s="1">
        <f>Weights!$B15*Rankings!C15</f>
        <v>137.5</v>
      </c>
      <c r="D15" s="1">
        <f>Weights!$B15*Rankings!D15</f>
        <v>113.66666666666666</v>
      </c>
      <c r="E15" s="1">
        <f>Weights!$B15*Rankings!E15</f>
        <v>183.33333333333331</v>
      </c>
      <c r="F15" s="1">
        <f>Weights!$B15*Rankings!F15</f>
        <v>183.33333333333331</v>
      </c>
    </row>
    <row r="16" spans="1:6" ht="12.75">
      <c r="A16" s="67" t="s">
        <v>110</v>
      </c>
      <c r="B16" s="1">
        <f>Weights!$B16*Rankings!B16</f>
        <v>33</v>
      </c>
      <c r="C16" s="1">
        <f>Weights!$B16*Rankings!C16</f>
        <v>100</v>
      </c>
      <c r="D16" s="1">
        <f>Weights!$B16*Rankings!D16</f>
        <v>100</v>
      </c>
      <c r="E16" s="1">
        <f>Weights!$B16*Rankings!E16</f>
        <v>33</v>
      </c>
      <c r="F16" s="1">
        <f>Weights!$B16*Rankings!F16</f>
        <v>33</v>
      </c>
    </row>
    <row r="17" spans="1:6" ht="12.75">
      <c r="A17" s="67" t="s">
        <v>107</v>
      </c>
      <c r="B17" s="1">
        <f>Weights!$B17*Rankings!B17</f>
        <v>0</v>
      </c>
      <c r="C17" s="1">
        <f>Weights!$B17*Rankings!C17</f>
        <v>0</v>
      </c>
      <c r="D17" s="1">
        <f>Weights!$B17*Rankings!D17</f>
        <v>0</v>
      </c>
      <c r="E17" s="1">
        <f>Weights!$B17*Rankings!E17</f>
        <v>0</v>
      </c>
      <c r="F17" s="1">
        <f>Weights!$B17*Rankings!F17</f>
        <v>0</v>
      </c>
    </row>
    <row r="19" spans="2:6" ht="12.75">
      <c r="B19" s="1">
        <f>SUM(B7:B18)</f>
        <v>699.6666666666667</v>
      </c>
      <c r="C19" s="1">
        <f>SUM(C7:C18)</f>
        <v>756.6666666666667</v>
      </c>
      <c r="D19" s="1">
        <f>SUM(D7:D18)</f>
        <v>800.1666666666666</v>
      </c>
      <c r="E19" s="1">
        <f>SUM(E7:E18)</f>
        <v>656.6666666666667</v>
      </c>
      <c r="F19" s="1">
        <f>SUM(F7:F18)</f>
        <v>774.1666666666667</v>
      </c>
    </row>
    <row r="24" ht="25.5">
      <c r="A24" s="79" t="s">
        <v>117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F32"/>
  <sheetViews>
    <sheetView workbookViewId="0" topLeftCell="A1">
      <selection activeCell="C24" sqref="C24"/>
    </sheetView>
  </sheetViews>
  <sheetFormatPr defaultColWidth="9.140625" defaultRowHeight="12.75"/>
  <cols>
    <col min="1" max="1" width="28.00390625" style="63" bestFit="1" customWidth="1"/>
    <col min="2" max="2" width="10.7109375" style="0" customWidth="1"/>
    <col min="3" max="3" width="10.57421875" style="0" customWidth="1"/>
    <col min="4" max="4" width="12.57421875" style="0" customWidth="1"/>
    <col min="5" max="5" width="12.8515625" style="0" customWidth="1"/>
    <col min="6" max="6" width="12.57421875" style="0" customWidth="1"/>
    <col min="7" max="7" width="10.8515625" style="0" customWidth="1"/>
    <col min="8" max="9" width="10.140625" style="0" customWidth="1"/>
    <col min="10" max="10" width="10.57421875" style="0" customWidth="1"/>
    <col min="11" max="11" width="11.140625" style="0" customWidth="1"/>
  </cols>
  <sheetData>
    <row r="1" ht="15.75">
      <c r="A1" s="71" t="s">
        <v>111</v>
      </c>
    </row>
    <row r="5" spans="1:6" ht="12.75">
      <c r="A5" s="72" t="s">
        <v>8</v>
      </c>
      <c r="B5" s="73" t="s">
        <v>9</v>
      </c>
      <c r="C5" s="73" t="s">
        <v>10</v>
      </c>
      <c r="D5" s="73" t="s">
        <v>11</v>
      </c>
      <c r="E5" s="73" t="s">
        <v>12</v>
      </c>
      <c r="F5" s="73" t="s">
        <v>13</v>
      </c>
    </row>
    <row r="6" spans="1:6" ht="12.75">
      <c r="A6" s="47"/>
      <c r="B6" s="55"/>
      <c r="C6" s="55"/>
      <c r="D6" s="55"/>
      <c r="E6" s="55"/>
      <c r="F6" s="55"/>
    </row>
    <row r="7" spans="1:6" ht="12.75">
      <c r="A7" s="47" t="s">
        <v>1</v>
      </c>
      <c r="B7" s="55">
        <v>9.8</v>
      </c>
      <c r="C7" s="55">
        <v>5</v>
      </c>
      <c r="D7" s="56">
        <v>10</v>
      </c>
      <c r="E7" s="55">
        <v>5</v>
      </c>
      <c r="F7" s="55">
        <v>7.8</v>
      </c>
    </row>
    <row r="8" spans="1:6" ht="12.75">
      <c r="A8" s="47" t="s">
        <v>2</v>
      </c>
      <c r="B8" s="56">
        <v>10</v>
      </c>
      <c r="C8" s="55">
        <v>4.6</v>
      </c>
      <c r="D8" s="55">
        <v>7.8</v>
      </c>
      <c r="E8" s="55">
        <v>2.7</v>
      </c>
      <c r="F8" s="55">
        <v>5.7</v>
      </c>
    </row>
    <row r="9" spans="1:6" ht="12.75">
      <c r="A9" s="60" t="s">
        <v>4</v>
      </c>
      <c r="B9" s="57">
        <v>1</v>
      </c>
      <c r="C9" s="57">
        <v>7.8</v>
      </c>
      <c r="D9" s="57">
        <v>5</v>
      </c>
      <c r="E9" s="57">
        <v>10</v>
      </c>
      <c r="F9" s="57">
        <v>7.6</v>
      </c>
    </row>
    <row r="10" spans="1:6" ht="12.75">
      <c r="A10" s="61" t="s">
        <v>104</v>
      </c>
      <c r="B10" s="55">
        <v>1</v>
      </c>
      <c r="C10" s="55">
        <v>7.8</v>
      </c>
      <c r="D10" s="55">
        <v>5</v>
      </c>
      <c r="E10" s="55">
        <v>10</v>
      </c>
      <c r="F10" s="56">
        <v>7.6</v>
      </c>
    </row>
    <row r="11" spans="1:6" ht="12.75">
      <c r="A11" s="62" t="s">
        <v>3</v>
      </c>
      <c r="B11" s="56">
        <v>10</v>
      </c>
      <c r="C11" s="55">
        <v>6.3</v>
      </c>
      <c r="D11" s="55">
        <v>6.6</v>
      </c>
      <c r="E11" s="55">
        <v>4.2</v>
      </c>
      <c r="F11" s="55">
        <v>6.5</v>
      </c>
    </row>
    <row r="12" spans="1:6" ht="12.75">
      <c r="A12" s="62" t="s">
        <v>109</v>
      </c>
      <c r="B12" s="55">
        <v>5.8</v>
      </c>
      <c r="C12" s="55">
        <v>9.6</v>
      </c>
      <c r="D12" s="55">
        <v>9.6</v>
      </c>
      <c r="E12" s="55">
        <v>6.8</v>
      </c>
      <c r="F12" s="56">
        <v>10</v>
      </c>
    </row>
    <row r="13" spans="1:6" ht="12.75">
      <c r="A13" s="62" t="s">
        <v>6</v>
      </c>
      <c r="B13" s="56">
        <v>10</v>
      </c>
      <c r="C13" s="55">
        <v>4.5</v>
      </c>
      <c r="D13" s="55">
        <v>7.7</v>
      </c>
      <c r="E13" s="55">
        <v>2.6</v>
      </c>
      <c r="F13" s="55">
        <v>5.7</v>
      </c>
    </row>
    <row r="14" spans="1:6" ht="12.75">
      <c r="A14" s="47" t="s">
        <v>106</v>
      </c>
      <c r="B14" s="56">
        <v>10</v>
      </c>
      <c r="C14" s="55">
        <v>7.7</v>
      </c>
      <c r="D14" s="55">
        <v>7.1</v>
      </c>
      <c r="E14" s="55">
        <v>7.4</v>
      </c>
      <c r="F14" s="55">
        <v>7.4</v>
      </c>
    </row>
    <row r="15" spans="1:6" ht="12.75">
      <c r="A15" s="61" t="s">
        <v>0</v>
      </c>
      <c r="B15" s="55">
        <v>1.2</v>
      </c>
      <c r="C15" s="55">
        <v>7.5</v>
      </c>
      <c r="D15" s="55">
        <v>6.2</v>
      </c>
      <c r="E15" s="55">
        <v>10</v>
      </c>
      <c r="F15" s="56">
        <v>10</v>
      </c>
    </row>
    <row r="16" spans="1:6" ht="12.75">
      <c r="A16" s="62" t="s">
        <v>110</v>
      </c>
      <c r="B16" s="55">
        <v>3.3</v>
      </c>
      <c r="C16" s="55">
        <v>10</v>
      </c>
      <c r="D16" s="56">
        <v>10</v>
      </c>
      <c r="E16" s="55">
        <v>3.3</v>
      </c>
      <c r="F16" s="55">
        <v>3.3</v>
      </c>
    </row>
    <row r="17" spans="1:6" ht="12.75">
      <c r="A17" s="60" t="s">
        <v>105</v>
      </c>
      <c r="B17" s="55">
        <v>6.7</v>
      </c>
      <c r="C17" s="55">
        <v>10</v>
      </c>
      <c r="D17" s="56">
        <v>10</v>
      </c>
      <c r="E17" s="55">
        <v>5.4</v>
      </c>
      <c r="F17" s="55">
        <v>5.4</v>
      </c>
    </row>
    <row r="18" spans="1:6" ht="12.75">
      <c r="A18" s="60"/>
      <c r="B18" s="58"/>
      <c r="C18" s="58"/>
      <c r="D18" s="58"/>
      <c r="E18" s="58"/>
      <c r="F18" s="58"/>
    </row>
    <row r="22" ht="12.75">
      <c r="A22" s="62"/>
    </row>
    <row r="23" ht="12.75">
      <c r="A23" s="62"/>
    </row>
    <row r="24" ht="102">
      <c r="A24" s="78" t="s">
        <v>116</v>
      </c>
    </row>
    <row r="25" ht="12.75">
      <c r="A25" s="61"/>
    </row>
    <row r="26" ht="12.75">
      <c r="A26" s="62"/>
    </row>
    <row r="27" ht="12.75">
      <c r="A27" s="62"/>
    </row>
    <row r="28" ht="12.75">
      <c r="A28" s="62"/>
    </row>
    <row r="29" ht="12.75">
      <c r="A29" s="62"/>
    </row>
    <row r="30" ht="12.75">
      <c r="A30" s="62"/>
    </row>
    <row r="31" ht="12.75">
      <c r="A31" s="62"/>
    </row>
    <row r="32" ht="12.75">
      <c r="A32" s="62"/>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10"/>
  <sheetViews>
    <sheetView workbookViewId="0" topLeftCell="A1">
      <selection activeCell="E33" sqref="E33"/>
    </sheetView>
  </sheetViews>
  <sheetFormatPr defaultColWidth="9.140625" defaultRowHeight="12.75"/>
  <cols>
    <col min="1" max="1" width="14.421875" style="0" customWidth="1"/>
    <col min="2" max="2" width="13.421875" style="0" customWidth="1"/>
    <col min="3" max="3" width="20.00390625" style="0" customWidth="1"/>
    <col min="4" max="4" width="11.57421875" style="0" customWidth="1"/>
  </cols>
  <sheetData>
    <row r="1" ht="18">
      <c r="A1" s="39" t="s">
        <v>1</v>
      </c>
    </row>
    <row r="2" ht="13.5" thickBot="1"/>
    <row r="3" spans="1:5" ht="38.25">
      <c r="A3" s="42" t="s">
        <v>43</v>
      </c>
      <c r="B3" s="43" t="s">
        <v>93</v>
      </c>
      <c r="C3" s="43" t="s">
        <v>94</v>
      </c>
      <c r="D3" s="43" t="s">
        <v>95</v>
      </c>
      <c r="E3" s="42" t="s">
        <v>19</v>
      </c>
    </row>
    <row r="4" spans="1:5" ht="13.5" thickBot="1">
      <c r="A4" s="10" t="s">
        <v>34</v>
      </c>
      <c r="B4" s="11" t="s">
        <v>44</v>
      </c>
      <c r="C4" s="11" t="s">
        <v>45</v>
      </c>
      <c r="D4" s="12">
        <v>0.985</v>
      </c>
      <c r="E4" s="13">
        <v>10</v>
      </c>
    </row>
    <row r="5" spans="1:5" ht="13.5" thickBot="1">
      <c r="A5" s="10" t="s">
        <v>9</v>
      </c>
      <c r="B5" s="11" t="s">
        <v>44</v>
      </c>
      <c r="C5" s="11" t="s">
        <v>46</v>
      </c>
      <c r="D5" s="12">
        <v>0.965</v>
      </c>
      <c r="E5" s="13">
        <v>9.8</v>
      </c>
    </row>
    <row r="6" spans="1:5" ht="13.5" thickBot="1">
      <c r="A6" s="10" t="s">
        <v>13</v>
      </c>
      <c r="B6" s="11" t="s">
        <v>47</v>
      </c>
      <c r="C6" s="11" t="s">
        <v>48</v>
      </c>
      <c r="D6" s="12">
        <v>0.956</v>
      </c>
      <c r="E6" s="13">
        <v>7.8</v>
      </c>
    </row>
    <row r="7" spans="1:5" ht="13.5" thickBot="1">
      <c r="A7" s="14" t="s">
        <v>12</v>
      </c>
      <c r="B7" s="15" t="s">
        <v>49</v>
      </c>
      <c r="C7" s="15" t="s">
        <v>50</v>
      </c>
      <c r="D7" s="16">
        <v>0.898</v>
      </c>
      <c r="E7" s="17">
        <v>5</v>
      </c>
    </row>
    <row r="8" spans="1:5" ht="13.5" thickBot="1">
      <c r="A8" s="14" t="s">
        <v>26</v>
      </c>
      <c r="B8" s="15" t="s">
        <v>51</v>
      </c>
      <c r="C8" s="15" t="s">
        <v>52</v>
      </c>
      <c r="D8" s="16">
        <v>0.977</v>
      </c>
      <c r="E8" s="17">
        <v>5</v>
      </c>
    </row>
    <row r="9" spans="1:5" ht="13.5" thickBot="1">
      <c r="A9" s="14" t="s">
        <v>36</v>
      </c>
      <c r="B9" s="15" t="s">
        <v>53</v>
      </c>
      <c r="C9" s="15" t="s">
        <v>54</v>
      </c>
      <c r="D9" s="16">
        <v>0.898</v>
      </c>
      <c r="E9" s="7"/>
    </row>
    <row r="10" spans="1:5" ht="13.5" thickBot="1">
      <c r="A10" s="14" t="s">
        <v>38</v>
      </c>
      <c r="B10" s="15" t="s">
        <v>55</v>
      </c>
      <c r="C10" s="15"/>
      <c r="D10" s="15"/>
      <c r="E10" s="7"/>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11"/>
  <sheetViews>
    <sheetView workbookViewId="0" topLeftCell="A1">
      <selection activeCell="C24" sqref="C24"/>
    </sheetView>
  </sheetViews>
  <sheetFormatPr defaultColWidth="9.140625" defaultRowHeight="12.75"/>
  <cols>
    <col min="1" max="1" width="18.140625" style="0" bestFit="1" customWidth="1"/>
    <col min="2" max="2" width="10.57421875" style="0" bestFit="1" customWidth="1"/>
    <col min="3" max="3" width="20.00390625" style="0" customWidth="1"/>
    <col min="4" max="4" width="14.00390625" style="0" customWidth="1"/>
    <col min="5" max="5" width="11.140625" style="0" customWidth="1"/>
  </cols>
  <sheetData>
    <row r="1" ht="18">
      <c r="A1" s="39" t="s">
        <v>2</v>
      </c>
    </row>
    <row r="2" ht="13.5" thickBot="1"/>
    <row r="3" spans="1:5" ht="38.25">
      <c r="A3" s="42" t="s">
        <v>43</v>
      </c>
      <c r="B3" s="43" t="s">
        <v>93</v>
      </c>
      <c r="C3" s="43" t="s">
        <v>94</v>
      </c>
      <c r="D3" s="43" t="s">
        <v>95</v>
      </c>
      <c r="E3" s="42" t="s">
        <v>19</v>
      </c>
    </row>
    <row r="4" spans="1:5" ht="13.5" thickBot="1">
      <c r="A4" s="10" t="s">
        <v>34</v>
      </c>
      <c r="B4" s="11" t="s">
        <v>44</v>
      </c>
      <c r="C4" s="11" t="s">
        <v>45</v>
      </c>
      <c r="D4" s="12">
        <v>0.985</v>
      </c>
      <c r="E4" s="13">
        <v>10</v>
      </c>
    </row>
    <row r="5" spans="1:5" ht="13.5" thickBot="1">
      <c r="A5" s="10" t="s">
        <v>9</v>
      </c>
      <c r="B5" s="11" t="s">
        <v>44</v>
      </c>
      <c r="C5" s="11" t="s">
        <v>46</v>
      </c>
      <c r="D5" s="12">
        <v>0.965</v>
      </c>
      <c r="E5" s="13">
        <v>9.8</v>
      </c>
    </row>
    <row r="6" spans="1:5" ht="13.5" thickBot="1">
      <c r="A6" s="10" t="s">
        <v>13</v>
      </c>
      <c r="B6" s="11" t="s">
        <v>47</v>
      </c>
      <c r="C6" s="11" t="s">
        <v>48</v>
      </c>
      <c r="D6" s="12">
        <v>0.956</v>
      </c>
      <c r="E6" s="13">
        <v>7.8</v>
      </c>
    </row>
    <row r="7" spans="1:5" ht="13.5" thickBot="1">
      <c r="A7" s="14" t="s">
        <v>12</v>
      </c>
      <c r="B7" s="15" t="s">
        <v>49</v>
      </c>
      <c r="C7" s="15" t="s">
        <v>50</v>
      </c>
      <c r="D7" s="16">
        <v>0.898</v>
      </c>
      <c r="E7" s="17">
        <v>5</v>
      </c>
    </row>
    <row r="8" spans="1:5" ht="13.5" thickBot="1">
      <c r="A8" s="14" t="s">
        <v>26</v>
      </c>
      <c r="B8" s="15" t="s">
        <v>51</v>
      </c>
      <c r="C8" s="15" t="s">
        <v>52</v>
      </c>
      <c r="D8" s="16">
        <v>0.977</v>
      </c>
      <c r="E8" s="17">
        <v>5</v>
      </c>
    </row>
    <row r="9" spans="1:5" ht="13.5" thickBot="1">
      <c r="A9" s="14" t="s">
        <v>36</v>
      </c>
      <c r="B9" s="15" t="s">
        <v>53</v>
      </c>
      <c r="C9" s="15" t="s">
        <v>54</v>
      </c>
      <c r="D9" s="16">
        <v>0.898</v>
      </c>
      <c r="E9" s="7"/>
    </row>
    <row r="10" spans="1:5" ht="13.5" thickBot="1">
      <c r="A10" s="14" t="s">
        <v>38</v>
      </c>
      <c r="B10" s="15" t="s">
        <v>55</v>
      </c>
      <c r="C10" s="15"/>
      <c r="D10" s="15"/>
      <c r="E10" s="7"/>
    </row>
    <row r="11" spans="1:5" ht="13.5" thickBot="1">
      <c r="A11" s="14" t="s">
        <v>40</v>
      </c>
      <c r="B11" s="15" t="s">
        <v>56</v>
      </c>
      <c r="C11" s="15" t="s">
        <v>57</v>
      </c>
      <c r="D11" s="15" t="s">
        <v>58</v>
      </c>
      <c r="E11" s="7"/>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2"/>
  <sheetViews>
    <sheetView workbookViewId="0" topLeftCell="A1">
      <selection activeCell="A4" sqref="A4:H13"/>
    </sheetView>
  </sheetViews>
  <sheetFormatPr defaultColWidth="9.140625" defaultRowHeight="12.75"/>
  <cols>
    <col min="1" max="1" width="11.28125" style="0" customWidth="1"/>
    <col min="2" max="2" width="10.57421875" style="0" customWidth="1"/>
    <col min="3" max="3" width="13.140625" style="0" customWidth="1"/>
  </cols>
  <sheetData>
    <row r="1" ht="18">
      <c r="A1" s="39" t="s">
        <v>88</v>
      </c>
    </row>
    <row r="3" ht="13.5" thickBot="1"/>
    <row r="4" spans="1:8" ht="38.25">
      <c r="A4" s="18" t="s">
        <v>14</v>
      </c>
      <c r="B4" s="18" t="s">
        <v>59</v>
      </c>
      <c r="C4" s="9" t="s">
        <v>96</v>
      </c>
      <c r="D4" s="9" t="s">
        <v>97</v>
      </c>
      <c r="E4" s="9" t="s">
        <v>98</v>
      </c>
      <c r="F4" s="18" t="s">
        <v>60</v>
      </c>
      <c r="G4" s="9" t="s">
        <v>99</v>
      </c>
      <c r="H4" s="18" t="s">
        <v>61</v>
      </c>
    </row>
    <row r="5" spans="1:8" ht="13.5" thickBot="1">
      <c r="A5" s="10" t="s">
        <v>9</v>
      </c>
      <c r="B5" s="19">
        <v>30000</v>
      </c>
      <c r="C5" s="19">
        <v>4500</v>
      </c>
      <c r="D5" s="19">
        <v>78</v>
      </c>
      <c r="E5" s="19">
        <v>403</v>
      </c>
      <c r="F5" s="13">
        <v>1</v>
      </c>
      <c r="G5" s="13">
        <v>1</v>
      </c>
      <c r="H5" s="13">
        <v>10</v>
      </c>
    </row>
    <row r="6" spans="1:8" ht="13.5" thickBot="1">
      <c r="A6" s="10" t="s">
        <v>34</v>
      </c>
      <c r="B6" s="19">
        <v>5549</v>
      </c>
      <c r="C6" s="19">
        <v>832</v>
      </c>
      <c r="D6" s="19">
        <v>119</v>
      </c>
      <c r="E6" s="19">
        <v>604</v>
      </c>
      <c r="F6" s="13">
        <v>5</v>
      </c>
      <c r="G6" s="13">
        <v>5</v>
      </c>
      <c r="H6" s="13">
        <v>6.6</v>
      </c>
    </row>
    <row r="7" spans="1:8" ht="13.5" thickBot="1">
      <c r="A7" s="10" t="s">
        <v>13</v>
      </c>
      <c r="B7" s="19">
        <v>3700</v>
      </c>
      <c r="C7" s="19">
        <v>555</v>
      </c>
      <c r="D7" s="19">
        <v>95</v>
      </c>
      <c r="E7" s="19">
        <v>621</v>
      </c>
      <c r="F7" s="13">
        <v>7.6</v>
      </c>
      <c r="G7" s="13">
        <v>7.6</v>
      </c>
      <c r="H7" s="13">
        <v>6.5</v>
      </c>
    </row>
    <row r="8" spans="1:8" ht="13.5" thickBot="1">
      <c r="A8" s="14" t="s">
        <v>26</v>
      </c>
      <c r="B8" s="20">
        <v>3568</v>
      </c>
      <c r="C8" s="20">
        <v>535</v>
      </c>
      <c r="D8" s="20">
        <v>63</v>
      </c>
      <c r="E8" s="20">
        <v>644</v>
      </c>
      <c r="F8" s="17">
        <v>7.8</v>
      </c>
      <c r="G8" s="17">
        <v>7.8</v>
      </c>
      <c r="H8" s="17">
        <v>6.3</v>
      </c>
    </row>
    <row r="9" spans="1:8" ht="13.5" thickBot="1">
      <c r="A9" s="14" t="s">
        <v>12</v>
      </c>
      <c r="B9" s="20">
        <v>2800</v>
      </c>
      <c r="C9" s="20">
        <v>420</v>
      </c>
      <c r="D9" s="20">
        <v>95</v>
      </c>
      <c r="E9" s="20">
        <v>961</v>
      </c>
      <c r="F9" s="17">
        <v>10</v>
      </c>
      <c r="G9" s="17">
        <v>10</v>
      </c>
      <c r="H9" s="17">
        <v>4.2</v>
      </c>
    </row>
    <row r="10" spans="1:8" ht="13.5" thickBot="1">
      <c r="A10" s="14" t="s">
        <v>36</v>
      </c>
      <c r="B10" s="21" t="s">
        <v>62</v>
      </c>
      <c r="C10" s="20">
        <v>900</v>
      </c>
      <c r="D10" s="21" t="s">
        <v>63</v>
      </c>
      <c r="E10" s="20">
        <v>445</v>
      </c>
      <c r="F10" s="7"/>
      <c r="G10" s="7"/>
      <c r="H10" s="7"/>
    </row>
    <row r="11" spans="1:8" ht="13.5" thickBot="1">
      <c r="A11" s="14" t="s">
        <v>38</v>
      </c>
      <c r="B11" s="20">
        <v>33945</v>
      </c>
      <c r="C11" s="20">
        <v>5091</v>
      </c>
      <c r="D11" s="20">
        <v>102</v>
      </c>
      <c r="E11" s="20">
        <v>1700</v>
      </c>
      <c r="F11" s="7"/>
      <c r="G11" s="7"/>
      <c r="H11" s="7"/>
    </row>
    <row r="12" spans="1:8" ht="26.25" thickBot="1">
      <c r="A12" s="14" t="s">
        <v>40</v>
      </c>
      <c r="B12" s="21" t="s">
        <v>64</v>
      </c>
      <c r="C12" s="20">
        <v>4050</v>
      </c>
      <c r="D12" s="21" t="s">
        <v>65</v>
      </c>
      <c r="E12" s="20">
        <v>200</v>
      </c>
      <c r="F12" s="7"/>
      <c r="G12" s="7"/>
      <c r="H12" s="7"/>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1"/>
  <sheetViews>
    <sheetView workbookViewId="0" topLeftCell="A1">
      <selection activeCell="E22" sqref="E22"/>
    </sheetView>
  </sheetViews>
  <sheetFormatPr defaultColWidth="9.140625" defaultRowHeight="12.75"/>
  <cols>
    <col min="1" max="2" width="13.140625" style="0" customWidth="1"/>
    <col min="3" max="3" width="11.00390625" style="0" customWidth="1"/>
    <col min="4" max="6" width="12.57421875" style="0" customWidth="1"/>
    <col min="7" max="7" width="9.421875" style="0" customWidth="1"/>
  </cols>
  <sheetData>
    <row r="1" ht="31.5">
      <c r="A1" s="59" t="s">
        <v>106</v>
      </c>
    </row>
    <row r="2" ht="18.75" thickBot="1">
      <c r="A2" s="39"/>
    </row>
    <row r="3" spans="1:8" ht="36">
      <c r="A3" s="40" t="s">
        <v>14</v>
      </c>
      <c r="B3" s="41" t="s">
        <v>92</v>
      </c>
      <c r="C3" s="40" t="s">
        <v>15</v>
      </c>
      <c r="D3" s="40" t="s">
        <v>16</v>
      </c>
      <c r="E3" s="41" t="s">
        <v>91</v>
      </c>
      <c r="F3" s="40" t="s">
        <v>17</v>
      </c>
      <c r="G3" s="40" t="s">
        <v>18</v>
      </c>
      <c r="H3" s="40" t="s">
        <v>19</v>
      </c>
    </row>
    <row r="4" spans="1:8" ht="14.25" thickBot="1">
      <c r="A4" s="3" t="s">
        <v>9</v>
      </c>
      <c r="B4" s="4" t="s">
        <v>20</v>
      </c>
      <c r="C4" s="4" t="s">
        <v>21</v>
      </c>
      <c r="D4" s="4" t="s">
        <v>22</v>
      </c>
      <c r="E4" s="4" t="s">
        <v>23</v>
      </c>
      <c r="F4" s="4" t="s">
        <v>24</v>
      </c>
      <c r="G4" s="4" t="s">
        <v>25</v>
      </c>
      <c r="H4" s="4">
        <v>10</v>
      </c>
    </row>
    <row r="5" spans="1:8" ht="24.75" thickBot="1">
      <c r="A5" s="5" t="s">
        <v>26</v>
      </c>
      <c r="B5" s="6" t="s">
        <v>27</v>
      </c>
      <c r="C5" s="6" t="s">
        <v>28</v>
      </c>
      <c r="D5" s="6" t="s">
        <v>29</v>
      </c>
      <c r="E5" s="6" t="s">
        <v>30</v>
      </c>
      <c r="F5" s="6" t="s">
        <v>31</v>
      </c>
      <c r="G5" s="6" t="s">
        <v>32</v>
      </c>
      <c r="H5" s="6">
        <v>7.7</v>
      </c>
    </row>
    <row r="6" spans="1:8" ht="24.75" thickBot="1">
      <c r="A6" s="5" t="s">
        <v>12</v>
      </c>
      <c r="B6" s="6" t="s">
        <v>33</v>
      </c>
      <c r="C6" s="6" t="s">
        <v>28</v>
      </c>
      <c r="D6" s="6" t="s">
        <v>22</v>
      </c>
      <c r="E6" s="6" t="s">
        <v>30</v>
      </c>
      <c r="F6" s="6" t="s">
        <v>31</v>
      </c>
      <c r="G6" s="6" t="s">
        <v>32</v>
      </c>
      <c r="H6" s="6">
        <v>7.4</v>
      </c>
    </row>
    <row r="7" spans="1:8" ht="24.75" thickBot="1">
      <c r="A7" s="3" t="s">
        <v>13</v>
      </c>
      <c r="B7" s="4" t="s">
        <v>33</v>
      </c>
      <c r="C7" s="4" t="s">
        <v>28</v>
      </c>
      <c r="D7" s="4" t="s">
        <v>22</v>
      </c>
      <c r="E7" s="4" t="s">
        <v>30</v>
      </c>
      <c r="F7" s="4" t="s">
        <v>31</v>
      </c>
      <c r="G7" s="4" t="s">
        <v>32</v>
      </c>
      <c r="H7" s="4">
        <v>7.4</v>
      </c>
    </row>
    <row r="8" spans="1:8" ht="24.75" thickBot="1">
      <c r="A8" s="3" t="s">
        <v>34</v>
      </c>
      <c r="B8" s="4" t="s">
        <v>35</v>
      </c>
      <c r="C8" s="4" t="s">
        <v>28</v>
      </c>
      <c r="D8" s="4" t="s">
        <v>29</v>
      </c>
      <c r="E8" s="4" t="s">
        <v>30</v>
      </c>
      <c r="F8" s="4" t="s">
        <v>31</v>
      </c>
      <c r="G8" s="4" t="s">
        <v>32</v>
      </c>
      <c r="H8" s="4">
        <v>7.1</v>
      </c>
    </row>
    <row r="9" spans="1:8" ht="24.75" thickBot="1">
      <c r="A9" s="5" t="s">
        <v>36</v>
      </c>
      <c r="B9" s="6" t="s">
        <v>37</v>
      </c>
      <c r="C9" s="6" t="s">
        <v>28</v>
      </c>
      <c r="D9" s="6" t="s">
        <v>22</v>
      </c>
      <c r="E9" s="6" t="s">
        <v>37</v>
      </c>
      <c r="F9" s="6" t="s">
        <v>31</v>
      </c>
      <c r="G9" s="6" t="s">
        <v>32</v>
      </c>
      <c r="H9" s="8"/>
    </row>
    <row r="10" spans="1:8" ht="13.5" thickBot="1">
      <c r="A10" s="5" t="s">
        <v>38</v>
      </c>
      <c r="B10" s="6" t="s">
        <v>39</v>
      </c>
      <c r="C10" s="6" t="s">
        <v>21</v>
      </c>
      <c r="D10" s="6" t="s">
        <v>22</v>
      </c>
      <c r="E10" s="6" t="s">
        <v>37</v>
      </c>
      <c r="F10" s="6" t="s">
        <v>24</v>
      </c>
      <c r="G10" s="6" t="s">
        <v>32</v>
      </c>
      <c r="H10" s="8"/>
    </row>
    <row r="11" spans="1:8" ht="14.25" thickBot="1">
      <c r="A11" s="5" t="s">
        <v>40</v>
      </c>
      <c r="B11" s="6" t="s">
        <v>37</v>
      </c>
      <c r="C11" s="6" t="s">
        <v>41</v>
      </c>
      <c r="D11" s="6" t="s">
        <v>42</v>
      </c>
      <c r="E11" s="6" t="s">
        <v>30</v>
      </c>
      <c r="F11" s="6" t="s">
        <v>37</v>
      </c>
      <c r="G11" s="6" t="s">
        <v>25</v>
      </c>
      <c r="H11" s="8"/>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G32" sqref="G32"/>
    </sheetView>
  </sheetViews>
  <sheetFormatPr defaultColWidth="9.140625" defaultRowHeight="12.75"/>
  <cols>
    <col min="1" max="1" width="12.57421875" style="0" customWidth="1"/>
    <col min="2" max="2" width="11.7109375" style="0" customWidth="1"/>
    <col min="3" max="3" width="11.57421875" style="0" customWidth="1"/>
    <col min="4" max="4" width="11.8515625" style="0" customWidth="1"/>
    <col min="5" max="5" width="12.421875" style="0" customWidth="1"/>
    <col min="6" max="6" width="12.7109375" style="0" customWidth="1"/>
  </cols>
  <sheetData>
    <row r="1" ht="18">
      <c r="A1" s="39" t="s">
        <v>89</v>
      </c>
    </row>
    <row r="2" ht="18">
      <c r="A2" s="39"/>
    </row>
    <row r="3" ht="13.5" thickBot="1">
      <c r="A3" s="2" t="s">
        <v>102</v>
      </c>
    </row>
    <row r="4" spans="1:6" ht="26.25" thickBot="1">
      <c r="A4" s="44" t="s">
        <v>14</v>
      </c>
      <c r="B4" s="45" t="s">
        <v>66</v>
      </c>
      <c r="C4" s="45" t="s">
        <v>100</v>
      </c>
      <c r="D4" s="22" t="s">
        <v>101</v>
      </c>
      <c r="E4" s="45" t="s">
        <v>68</v>
      </c>
      <c r="F4" s="46" t="s">
        <v>19</v>
      </c>
    </row>
    <row r="5" spans="1:6" ht="13.5" thickBot="1">
      <c r="A5" s="23" t="s">
        <v>13</v>
      </c>
      <c r="B5" s="24">
        <v>13610</v>
      </c>
      <c r="C5" s="25">
        <v>76.9</v>
      </c>
      <c r="D5" s="26">
        <v>177450</v>
      </c>
      <c r="E5" s="24">
        <v>340100</v>
      </c>
      <c r="F5" s="27">
        <v>10</v>
      </c>
    </row>
    <row r="6" spans="1:6" ht="13.5" thickBot="1">
      <c r="A6" s="28" t="s">
        <v>26</v>
      </c>
      <c r="B6" s="29">
        <v>14646</v>
      </c>
      <c r="C6" s="29">
        <v>80812</v>
      </c>
      <c r="D6" s="26">
        <v>185618</v>
      </c>
      <c r="E6" s="29">
        <v>354824</v>
      </c>
      <c r="F6" s="30">
        <v>9.6</v>
      </c>
    </row>
    <row r="7" spans="1:6" ht="13.5" thickBot="1">
      <c r="A7" s="23" t="s">
        <v>34</v>
      </c>
      <c r="B7" s="24">
        <v>17138</v>
      </c>
      <c r="C7" s="24">
        <v>82596</v>
      </c>
      <c r="D7" s="26">
        <v>184294</v>
      </c>
      <c r="E7" s="24">
        <v>346392</v>
      </c>
      <c r="F7" s="27">
        <v>9.6</v>
      </c>
    </row>
    <row r="8" spans="1:6" ht="13.5" thickBot="1">
      <c r="A8" s="28" t="s">
        <v>12</v>
      </c>
      <c r="B8" s="29">
        <v>16050</v>
      </c>
      <c r="C8" s="29">
        <v>108980</v>
      </c>
      <c r="D8" s="26">
        <v>259570</v>
      </c>
      <c r="E8" s="29">
        <v>506260</v>
      </c>
      <c r="F8" s="30">
        <v>6.8</v>
      </c>
    </row>
    <row r="9" spans="1:6" ht="13.5" thickBot="1">
      <c r="A9" s="23" t="s">
        <v>9</v>
      </c>
      <c r="B9" s="24">
        <v>73030</v>
      </c>
      <c r="C9" s="24">
        <v>178300</v>
      </c>
      <c r="D9" s="26">
        <v>307750</v>
      </c>
      <c r="E9" s="24">
        <v>477500</v>
      </c>
      <c r="F9" s="27">
        <v>5.8</v>
      </c>
    </row>
    <row r="10" spans="1:6" ht="13.5" thickBot="1">
      <c r="A10" s="28" t="s">
        <v>36</v>
      </c>
      <c r="B10" s="29">
        <v>18250</v>
      </c>
      <c r="C10" s="29">
        <v>72100</v>
      </c>
      <c r="D10" s="26">
        <v>152650</v>
      </c>
      <c r="E10" s="29">
        <v>277700</v>
      </c>
      <c r="F10" s="31"/>
    </row>
    <row r="11" spans="1:6" ht="13.5" thickBot="1">
      <c r="A11" s="28" t="s">
        <v>38</v>
      </c>
      <c r="B11" s="29">
        <v>95072</v>
      </c>
      <c r="C11" s="29">
        <v>326144</v>
      </c>
      <c r="D11" s="26">
        <v>659216</v>
      </c>
      <c r="E11" s="29">
        <v>1162288</v>
      </c>
      <c r="F11" s="31"/>
    </row>
    <row r="12" spans="1:6" ht="13.5" thickBot="1">
      <c r="A12" s="28" t="s">
        <v>40</v>
      </c>
      <c r="B12" s="29">
        <v>64100</v>
      </c>
      <c r="C12" s="29">
        <v>144200</v>
      </c>
      <c r="D12" s="26">
        <v>236300</v>
      </c>
      <c r="E12" s="29">
        <v>348400</v>
      </c>
      <c r="F12" s="31"/>
    </row>
    <row r="13" spans="1:6" ht="12.75">
      <c r="A13" s="48"/>
      <c r="B13" s="49"/>
      <c r="C13" s="49"/>
      <c r="D13" s="50"/>
      <c r="E13" s="49"/>
      <c r="F13" s="51"/>
    </row>
    <row r="15" ht="13.5" thickBot="1">
      <c r="A15" s="2" t="s">
        <v>103</v>
      </c>
    </row>
    <row r="16" spans="1:6" ht="26.25" thickBot="1">
      <c r="A16" s="44" t="s">
        <v>14</v>
      </c>
      <c r="B16" s="45" t="s">
        <v>66</v>
      </c>
      <c r="C16" s="45" t="s">
        <v>67</v>
      </c>
      <c r="D16" s="22" t="s">
        <v>101</v>
      </c>
      <c r="E16" s="45" t="s">
        <v>68</v>
      </c>
      <c r="F16" s="46" t="s">
        <v>19</v>
      </c>
    </row>
    <row r="17" spans="1:6" ht="13.5" thickBot="1">
      <c r="A17" s="23" t="s">
        <v>69</v>
      </c>
      <c r="B17" s="32">
        <v>103</v>
      </c>
      <c r="C17" s="32">
        <v>516</v>
      </c>
      <c r="D17" s="33">
        <v>860</v>
      </c>
      <c r="E17" s="32">
        <v>1290</v>
      </c>
      <c r="F17" s="27">
        <v>10</v>
      </c>
    </row>
    <row r="18" spans="1:6" ht="13.5" thickBot="1">
      <c r="A18" s="23" t="s">
        <v>34</v>
      </c>
      <c r="B18" s="32">
        <v>133</v>
      </c>
      <c r="C18" s="32">
        <v>666</v>
      </c>
      <c r="D18" s="33">
        <v>1111</v>
      </c>
      <c r="E18" s="32">
        <v>1666</v>
      </c>
      <c r="F18" s="27">
        <v>7.7</v>
      </c>
    </row>
    <row r="19" spans="1:6" ht="13.5" thickBot="1">
      <c r="A19" s="23" t="s">
        <v>13</v>
      </c>
      <c r="B19" s="32">
        <v>180</v>
      </c>
      <c r="C19" s="32">
        <v>901</v>
      </c>
      <c r="D19" s="33">
        <v>1502</v>
      </c>
      <c r="E19" s="32">
        <v>2253</v>
      </c>
      <c r="F19" s="27">
        <v>5.7</v>
      </c>
    </row>
    <row r="20" spans="1:6" ht="13.5" thickBot="1">
      <c r="A20" s="28" t="s">
        <v>26</v>
      </c>
      <c r="B20" s="34">
        <v>229</v>
      </c>
      <c r="C20" s="34">
        <v>1147</v>
      </c>
      <c r="D20" s="33">
        <v>1911</v>
      </c>
      <c r="E20" s="34">
        <v>2867</v>
      </c>
      <c r="F20" s="30">
        <v>4.5</v>
      </c>
    </row>
    <row r="21" spans="1:6" ht="13.5" thickBot="1">
      <c r="A21" s="28" t="s">
        <v>12</v>
      </c>
      <c r="B21" s="34">
        <v>390</v>
      </c>
      <c r="C21" s="34">
        <v>1949</v>
      </c>
      <c r="D21" s="33">
        <v>3248</v>
      </c>
      <c r="E21" s="34">
        <v>4872</v>
      </c>
      <c r="F21" s="30">
        <v>2.6</v>
      </c>
    </row>
    <row r="22" spans="1:6" ht="13.5" thickBot="1">
      <c r="A22" s="28" t="s">
        <v>36</v>
      </c>
      <c r="B22" s="34">
        <v>134</v>
      </c>
      <c r="C22" s="34">
        <v>670</v>
      </c>
      <c r="D22" s="33">
        <v>1117</v>
      </c>
      <c r="E22" s="34">
        <v>1676</v>
      </c>
      <c r="F22" s="31"/>
    </row>
    <row r="23" spans="1:6" ht="13.5" thickBot="1">
      <c r="A23" s="28" t="s">
        <v>38</v>
      </c>
      <c r="B23" s="34">
        <v>196</v>
      </c>
      <c r="C23" s="34">
        <v>978</v>
      </c>
      <c r="D23" s="33">
        <v>1630</v>
      </c>
      <c r="E23" s="34">
        <v>2445</v>
      </c>
      <c r="F23" s="31"/>
    </row>
    <row r="24" spans="1:6" ht="13.5" thickBot="1">
      <c r="A24" s="28" t="s">
        <v>40</v>
      </c>
      <c r="B24" s="34">
        <v>69</v>
      </c>
      <c r="C24" s="34">
        <v>347</v>
      </c>
      <c r="D24" s="33">
        <v>579</v>
      </c>
      <c r="E24" s="34">
        <v>868</v>
      </c>
      <c r="F24" s="3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USGS/EROS Data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doescher</dc:creator>
  <cp:keywords/>
  <dc:description/>
  <cp:lastModifiedBy>faundeen</cp:lastModifiedBy>
  <cp:lastPrinted>2003-08-07T14:47:51Z</cp:lastPrinted>
  <dcterms:created xsi:type="dcterms:W3CDTF">2002-12-16T20:01:16Z</dcterms:created>
  <dcterms:modified xsi:type="dcterms:W3CDTF">2003-09-09T13:26:33Z</dcterms:modified>
  <cp:category/>
  <cp:version/>
  <cp:contentType/>
  <cp:contentStatus/>
</cp:coreProperties>
</file>