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980" windowHeight="7875" activeTab="0"/>
  </bookViews>
  <sheets>
    <sheet name="Station 175" sheetId="1" r:id="rId1"/>
  </sheets>
  <definedNames>
    <definedName name="_xlnm.Print_Titles" localSheetId="0">'Station 175'!$C:$F,'Station 175'!$1:$9</definedName>
  </definedNames>
  <calcPr fullCalcOnLoad="1"/>
</workbook>
</file>

<file path=xl/sharedStrings.xml><?xml version="1.0" encoding="utf-8"?>
<sst xmlns="http://schemas.openxmlformats.org/spreadsheetml/2006/main" count="72" uniqueCount="50">
  <si>
    <t>Transcontinental Gas Pipeline Corporation</t>
  </si>
  <si>
    <t>Station 175 - Scottsville, VA</t>
  </si>
  <si>
    <t>EPA NOx SIP Call for IC Engines - Affected Units at Transco Station 175</t>
  </si>
  <si>
    <t>Unit Specific Information</t>
  </si>
  <si>
    <t>1995 O3 Season NOx Emissions</t>
  </si>
  <si>
    <t>2007 Ozone Season</t>
  </si>
  <si>
    <t>Transco Proposed Emission Limits</t>
  </si>
  <si>
    <t>NOx</t>
  </si>
  <si>
    <t>PTE NOx</t>
  </si>
  <si>
    <t>EPA</t>
  </si>
  <si>
    <t>Total</t>
  </si>
  <si>
    <t>Targeted</t>
  </si>
  <si>
    <t xml:space="preserve">Allowable </t>
  </si>
  <si>
    <t xml:space="preserve">Permitted </t>
  </si>
  <si>
    <t>Potential</t>
  </si>
  <si>
    <t xml:space="preserve">Potential </t>
  </si>
  <si>
    <t>Stn</t>
  </si>
  <si>
    <t>Unit</t>
  </si>
  <si>
    <t>Manufacturer</t>
  </si>
  <si>
    <t>Emission</t>
  </si>
  <si>
    <t>Daily</t>
  </si>
  <si>
    <t>O3 Season</t>
  </si>
  <si>
    <t>Growth</t>
  </si>
  <si>
    <t xml:space="preserve">Reduction </t>
  </si>
  <si>
    <t>NOx Changes</t>
  </si>
  <si>
    <t>Total NOx</t>
  </si>
  <si>
    <t>NOx Rate</t>
  </si>
  <si>
    <t>Ozone Season</t>
  </si>
  <si>
    <t>NOx Emissions</t>
  </si>
  <si>
    <t>Changes</t>
  </si>
  <si>
    <t>No.</t>
  </si>
  <si>
    <t>and Model</t>
  </si>
  <si>
    <t>HP</t>
  </si>
  <si>
    <t>lb/hr</t>
  </si>
  <si>
    <t>tpd</t>
  </si>
  <si>
    <t>tons</t>
  </si>
  <si>
    <t>Factor</t>
  </si>
  <si>
    <t>%</t>
  </si>
  <si>
    <t>Hours</t>
  </si>
  <si>
    <t>M/L 1</t>
  </si>
  <si>
    <t xml:space="preserve"> Cooper LSV-16</t>
  </si>
  <si>
    <t>M/L 2</t>
  </si>
  <si>
    <t>M/L 3</t>
  </si>
  <si>
    <t>M/L 4</t>
  </si>
  <si>
    <t>Totals for Units Subject to Rule</t>
  </si>
  <si>
    <t>Allowable Ozone Season NOx Emissions</t>
  </si>
  <si>
    <t>Proposed Potential Ozone Season NOx Emissions</t>
  </si>
  <si>
    <t>Targeted NOx Emission Changes</t>
  </si>
  <si>
    <t xml:space="preserve"> tons</t>
  </si>
  <si>
    <t>Proposed NOx Emission Changes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</si>
</sst>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0"/>
    <numFmt numFmtId="166" formatCode="0.0"/>
    <numFmt numFmtId="167" formatCode="0.0%"/>
    <numFmt numFmtId="168" formatCode="#,##0.000"/>
    <numFmt numFmtId="169" formatCode="_(* #,##0.0_);_(* \(#,##0.0\);_(* &quot;-&quot;??_);_(@_)"/>
    <numFmt numFmtId="170" formatCode="_(* #,##0_);_(* \(#,##0\);_(* &quot;-&quot;??_);_(@_)"/>
    <numFmt numFmtId="171" formatCode="0.00000"/>
    <numFmt numFmtId="172" formatCode="0.0000"/>
    <numFmt numFmtId="173" formatCode="0.000"/>
    <numFmt numFmtId="174" formatCode="_(* #,##0.0_);_(* \(#,##0.0\);_(* &quot;-&quot;?_);_(@_)"/>
    <numFmt numFmtId="175" formatCode="#,##0.0_);[Red]\(#,##0.0\)"/>
    <numFmt numFmtId="176" formatCode="_(* #,##0.000_);_(* \(#,##0.000\);_(* &quot;-&quot;??_);_(@_)"/>
    <numFmt numFmtId="177" formatCode="_(* #,##0.0000_);_(* \(#,##0.0000\);_(* &quot;-&quot;??_);_(@_)"/>
    <numFmt numFmtId="178" formatCode="_(* #,##0.0000_);_(* \(#,##0.0000\);_(* &quot;-&quot;????_);_(@_)"/>
    <numFmt numFmtId="179" formatCode="_(* #,##0.000_);_(* \(#,##0.000\);_(* &quot;-&quot;????_);_(@_)"/>
    <numFmt numFmtId="180" formatCode="_(* #,##0.00_);_(* \(#,##0.00\);_(* &quot;-&quot;????_);_(@_)"/>
    <numFmt numFmtId="181" formatCode="_(* #,##0.0_);_(* \(#,##0.0\);_(* &quot;-&quot;????_);_(@_)"/>
    <numFmt numFmtId="182" formatCode="0.00_)"/>
    <numFmt numFmtId="183" formatCode="0.0_)"/>
    <numFmt numFmtId="184" formatCode="_(* #,##0.00000_);_(* \(#,##0.00000\);_(* &quot;-&quot;??_);_(@_)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u val="single"/>
      <sz val="9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9"/>
      <color indexed="12"/>
      <name val="Arial Narrow"/>
      <family val="2"/>
    </font>
    <font>
      <sz val="9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0"/>
      <name val="Arial Narrow"/>
      <family val="2"/>
    </font>
    <font>
      <b/>
      <sz val="9"/>
      <color indexed="12"/>
      <name val="Arial Narrow"/>
      <family val="2"/>
    </font>
    <font>
      <b/>
      <sz val="9"/>
      <color indexed="10"/>
      <name val="Arial Narrow"/>
      <family val="2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9" fontId="8" fillId="0" borderId="11" xfId="0" applyNumberFormat="1" applyFont="1" applyBorder="1" applyAlignment="1">
      <alignment horizontal="center"/>
    </xf>
    <xf numFmtId="9" fontId="8" fillId="0" borderId="18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9" fontId="8" fillId="0" borderId="12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3" xfId="0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/>
      <protection/>
    </xf>
    <xf numFmtId="39" fontId="11" fillId="0" borderId="4" xfId="0" applyNumberFormat="1" applyFont="1" applyBorder="1" applyAlignment="1">
      <alignment horizontal="right"/>
    </xf>
    <xf numFmtId="172" fontId="12" fillId="0" borderId="1" xfId="0" applyNumberFormat="1" applyFont="1" applyBorder="1" applyAlignment="1">
      <alignment/>
    </xf>
    <xf numFmtId="172" fontId="12" fillId="0" borderId="3" xfId="0" applyNumberFormat="1" applyFont="1" applyBorder="1" applyAlignment="1">
      <alignment/>
    </xf>
    <xf numFmtId="169" fontId="10" fillId="0" borderId="4" xfId="15" applyNumberFormat="1" applyFont="1" applyBorder="1" applyAlignment="1">
      <alignment/>
    </xf>
    <xf numFmtId="0" fontId="13" fillId="0" borderId="1" xfId="0" applyFont="1" applyBorder="1" applyAlignment="1">
      <alignment/>
    </xf>
    <xf numFmtId="172" fontId="13" fillId="0" borderId="3" xfId="0" applyNumberFormat="1" applyFont="1" applyBorder="1" applyAlignment="1">
      <alignment/>
    </xf>
    <xf numFmtId="0" fontId="13" fillId="0" borderId="3" xfId="0" applyFont="1" applyBorder="1" applyAlignment="1">
      <alignment/>
    </xf>
    <xf numFmtId="9" fontId="13" fillId="0" borderId="3" xfId="15" applyNumberFormat="1" applyFont="1" applyBorder="1" applyAlignment="1">
      <alignment/>
    </xf>
    <xf numFmtId="177" fontId="13" fillId="0" borderId="3" xfId="15" applyNumberFormat="1" applyFont="1" applyBorder="1" applyAlignment="1">
      <alignment/>
    </xf>
    <xf numFmtId="177" fontId="13" fillId="0" borderId="4" xfId="15" applyNumberFormat="1" applyFont="1" applyBorder="1" applyAlignment="1">
      <alignment/>
    </xf>
    <xf numFmtId="43" fontId="14" fillId="0" borderId="1" xfId="15" applyFont="1" applyBorder="1" applyAlignment="1">
      <alignment/>
    </xf>
    <xf numFmtId="170" fontId="14" fillId="0" borderId="3" xfId="15" applyNumberFormat="1" applyFont="1" applyBorder="1" applyAlignment="1">
      <alignment/>
    </xf>
    <xf numFmtId="177" fontId="14" fillId="0" borderId="3" xfId="15" applyNumberFormat="1" applyFont="1" applyBorder="1" applyAlignment="1">
      <alignment/>
    </xf>
    <xf numFmtId="177" fontId="14" fillId="0" borderId="4" xfId="15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0" fillId="0" borderId="26" xfId="0" applyFont="1" applyBorder="1" applyAlignment="1" applyProtection="1">
      <alignment horizontal="left"/>
      <protection/>
    </xf>
    <xf numFmtId="37" fontId="4" fillId="0" borderId="26" xfId="0" applyNumberFormat="1" applyFont="1" applyBorder="1" applyAlignment="1" applyProtection="1">
      <alignment/>
      <protection/>
    </xf>
    <xf numFmtId="39" fontId="11" fillId="0" borderId="27" xfId="0" applyNumberFormat="1" applyFont="1" applyBorder="1" applyAlignment="1">
      <alignment horizontal="right"/>
    </xf>
    <xf numFmtId="172" fontId="12" fillId="0" borderId="24" xfId="0" applyNumberFormat="1" applyFont="1" applyBorder="1" applyAlignment="1">
      <alignment/>
    </xf>
    <xf numFmtId="172" fontId="12" fillId="0" borderId="26" xfId="0" applyNumberFormat="1" applyFont="1" applyBorder="1" applyAlignment="1">
      <alignment/>
    </xf>
    <xf numFmtId="169" fontId="10" fillId="0" borderId="27" xfId="15" applyNumberFormat="1" applyFont="1" applyBorder="1" applyAlignment="1">
      <alignment/>
    </xf>
    <xf numFmtId="0" fontId="13" fillId="0" borderId="24" xfId="0" applyFont="1" applyBorder="1" applyAlignment="1">
      <alignment/>
    </xf>
    <xf numFmtId="172" fontId="13" fillId="0" borderId="26" xfId="0" applyNumberFormat="1" applyFont="1" applyBorder="1" applyAlignment="1">
      <alignment/>
    </xf>
    <xf numFmtId="0" fontId="13" fillId="0" borderId="26" xfId="0" applyFont="1" applyBorder="1" applyAlignment="1">
      <alignment/>
    </xf>
    <xf numFmtId="9" fontId="13" fillId="0" borderId="26" xfId="15" applyNumberFormat="1" applyFont="1" applyBorder="1" applyAlignment="1">
      <alignment/>
    </xf>
    <xf numFmtId="177" fontId="13" fillId="0" borderId="26" xfId="15" applyNumberFormat="1" applyFont="1" applyBorder="1" applyAlignment="1">
      <alignment/>
    </xf>
    <xf numFmtId="177" fontId="13" fillId="0" borderId="27" xfId="15" applyNumberFormat="1" applyFont="1" applyBorder="1" applyAlignment="1">
      <alignment/>
    </xf>
    <xf numFmtId="43" fontId="14" fillId="0" borderId="24" xfId="15" applyFont="1" applyBorder="1" applyAlignment="1">
      <alignment/>
    </xf>
    <xf numFmtId="170" fontId="14" fillId="0" borderId="26" xfId="15" applyNumberFormat="1" applyFont="1" applyBorder="1" applyAlignment="1">
      <alignment/>
    </xf>
    <xf numFmtId="177" fontId="14" fillId="0" borderId="26" xfId="15" applyNumberFormat="1" applyFont="1" applyBorder="1" applyAlignment="1">
      <alignment/>
    </xf>
    <xf numFmtId="177" fontId="14" fillId="0" borderId="27" xfId="15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 applyProtection="1">
      <alignment horizontal="left"/>
      <protection/>
    </xf>
    <xf numFmtId="37" fontId="4" fillId="0" borderId="30" xfId="0" applyNumberFormat="1" applyFont="1" applyBorder="1" applyAlignment="1" applyProtection="1">
      <alignment/>
      <protection/>
    </xf>
    <xf numFmtId="39" fontId="11" fillId="0" borderId="31" xfId="0" applyNumberFormat="1" applyFont="1" applyBorder="1" applyAlignment="1">
      <alignment horizontal="right"/>
    </xf>
    <xf numFmtId="172" fontId="12" fillId="0" borderId="28" xfId="0" applyNumberFormat="1" applyFont="1" applyBorder="1" applyAlignment="1">
      <alignment/>
    </xf>
    <xf numFmtId="172" fontId="12" fillId="0" borderId="30" xfId="0" applyNumberFormat="1" applyFont="1" applyBorder="1" applyAlignment="1">
      <alignment/>
    </xf>
    <xf numFmtId="169" fontId="10" fillId="0" borderId="31" xfId="15" applyNumberFormat="1" applyFont="1" applyBorder="1" applyAlignment="1">
      <alignment/>
    </xf>
    <xf numFmtId="0" fontId="13" fillId="0" borderId="28" xfId="0" applyFont="1" applyBorder="1" applyAlignment="1">
      <alignment/>
    </xf>
    <xf numFmtId="172" fontId="13" fillId="0" borderId="30" xfId="0" applyNumberFormat="1" applyFont="1" applyBorder="1" applyAlignment="1">
      <alignment/>
    </xf>
    <xf numFmtId="0" fontId="13" fillId="0" borderId="30" xfId="0" applyFont="1" applyBorder="1" applyAlignment="1">
      <alignment/>
    </xf>
    <xf numFmtId="9" fontId="13" fillId="0" borderId="30" xfId="15" applyNumberFormat="1" applyFont="1" applyBorder="1" applyAlignment="1">
      <alignment/>
    </xf>
    <xf numFmtId="177" fontId="13" fillId="0" borderId="30" xfId="15" applyNumberFormat="1" applyFont="1" applyBorder="1" applyAlignment="1">
      <alignment/>
    </xf>
    <xf numFmtId="177" fontId="13" fillId="0" borderId="31" xfId="15" applyNumberFormat="1" applyFont="1" applyBorder="1" applyAlignment="1">
      <alignment/>
    </xf>
    <xf numFmtId="43" fontId="14" fillId="0" borderId="28" xfId="15" applyFont="1" applyBorder="1" applyAlignment="1">
      <alignment/>
    </xf>
    <xf numFmtId="170" fontId="14" fillId="0" borderId="30" xfId="15" applyNumberFormat="1" applyFont="1" applyBorder="1" applyAlignment="1">
      <alignment/>
    </xf>
    <xf numFmtId="177" fontId="14" fillId="0" borderId="30" xfId="15" applyNumberFormat="1" applyFont="1" applyBorder="1" applyAlignment="1">
      <alignment/>
    </xf>
    <xf numFmtId="177" fontId="14" fillId="0" borderId="31" xfId="15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32" xfId="0" applyFont="1" applyBorder="1" applyAlignment="1">
      <alignment horizontal="centerContinuous"/>
    </xf>
    <xf numFmtId="0" fontId="15" fillId="0" borderId="32" xfId="0" applyFont="1" applyBorder="1" applyAlignment="1">
      <alignment horizontal="centerContinuous"/>
    </xf>
    <xf numFmtId="169" fontId="15" fillId="0" borderId="21" xfId="0" applyNumberFormat="1" applyFont="1" applyBorder="1" applyAlignment="1">
      <alignment horizontal="centerContinuous"/>
    </xf>
    <xf numFmtId="169" fontId="15" fillId="0" borderId="22" xfId="0" applyNumberFormat="1" applyFont="1" applyBorder="1" applyAlignment="1">
      <alignment horizontal="centerContinuous"/>
    </xf>
    <xf numFmtId="0" fontId="15" fillId="2" borderId="32" xfId="0" applyFont="1" applyFill="1" applyBorder="1" applyAlignment="1">
      <alignment/>
    </xf>
    <xf numFmtId="0" fontId="15" fillId="2" borderId="33" xfId="0" applyFont="1" applyFill="1" applyBorder="1" applyAlignment="1">
      <alignment/>
    </xf>
    <xf numFmtId="0" fontId="15" fillId="2" borderId="34" xfId="0" applyFont="1" applyFill="1" applyBorder="1" applyAlignment="1">
      <alignment/>
    </xf>
    <xf numFmtId="177" fontId="17" fillId="0" borderId="33" xfId="0" applyNumberFormat="1" applyFont="1" applyBorder="1" applyAlignment="1">
      <alignment/>
    </xf>
    <xf numFmtId="0" fontId="18" fillId="2" borderId="33" xfId="0" applyFont="1" applyFill="1" applyBorder="1" applyAlignment="1">
      <alignment/>
    </xf>
    <xf numFmtId="169" fontId="18" fillId="2" borderId="33" xfId="15" applyNumberFormat="1" applyFont="1" applyFill="1" applyBorder="1" applyAlignment="1">
      <alignment/>
    </xf>
    <xf numFmtId="177" fontId="18" fillId="0" borderId="33" xfId="0" applyNumberFormat="1" applyFont="1" applyBorder="1" applyAlignment="1">
      <alignment/>
    </xf>
    <xf numFmtId="177" fontId="18" fillId="0" borderId="35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169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9" fontId="20" fillId="0" borderId="0" xfId="15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21" fillId="0" borderId="0" xfId="0" applyFont="1" applyAlignment="1">
      <alignment/>
    </xf>
    <xf numFmtId="169" fontId="22" fillId="0" borderId="0" xfId="15" applyNumberFormat="1" applyFont="1" applyAlignment="1">
      <alignment/>
    </xf>
    <xf numFmtId="177" fontId="17" fillId="0" borderId="0" xfId="0" applyNumberFormat="1" applyFont="1" applyAlignment="1">
      <alignment/>
    </xf>
    <xf numFmtId="170" fontId="0" fillId="0" borderId="0" xfId="15" applyNumberFormat="1" applyAlignment="1">
      <alignment/>
    </xf>
    <xf numFmtId="169" fontId="23" fillId="0" borderId="0" xfId="15" applyNumberFormat="1" applyFont="1" applyAlignment="1">
      <alignment/>
    </xf>
    <xf numFmtId="177" fontId="18" fillId="0" borderId="0" xfId="0" applyNumberFormat="1" applyFont="1" applyAlignment="1">
      <alignment/>
    </xf>
    <xf numFmtId="169" fontId="24" fillId="0" borderId="0" xfId="15" applyNumberFormat="1" applyFont="1" applyAlignment="1">
      <alignment/>
    </xf>
    <xf numFmtId="43" fontId="0" fillId="0" borderId="0" xfId="0" applyNumberForma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1.7109375" style="0" customWidth="1"/>
    <col min="2" max="3" width="6.7109375" style="0" customWidth="1"/>
    <col min="4" max="4" width="15.7109375" style="0" customWidth="1"/>
    <col min="5" max="5" width="7.28125" style="0" customWidth="1"/>
    <col min="6" max="6" width="10.7109375" style="0" customWidth="1"/>
    <col min="7" max="19" width="9.7109375" style="0" customWidth="1"/>
    <col min="20" max="16384" width="8.7109375" style="0" customWidth="1"/>
  </cols>
  <sheetData>
    <row r="1" spans="1:19" s="1" customFormat="1" ht="15" customHeight="1">
      <c r="A1" s="1" t="s">
        <v>0</v>
      </c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5" customHeight="1">
      <c r="A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4"/>
      <c r="N2" s="2"/>
      <c r="O2" s="3"/>
      <c r="P2" s="2"/>
      <c r="Q2" s="2"/>
      <c r="R2" s="2"/>
      <c r="S2" s="2"/>
    </row>
    <row r="3" spans="3:19" s="1" customFormat="1" ht="9.7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4"/>
      <c r="N3" s="2"/>
      <c r="O3" s="3"/>
      <c r="P3" s="2"/>
      <c r="Q3" s="2"/>
      <c r="R3" s="2"/>
      <c r="S3" s="2"/>
    </row>
    <row r="4" spans="2:19" s="1" customFormat="1" ht="15" customHeight="1">
      <c r="B4" s="5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2:19" s="1" customFormat="1" ht="9.75" customHeight="1" thickBot="1">
      <c r="B5" s="2"/>
      <c r="C5" s="7"/>
      <c r="D5" s="7"/>
      <c r="E5" s="7"/>
      <c r="F5" s="8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7"/>
      <c r="S5" s="2"/>
    </row>
    <row r="6" spans="2:19" s="1" customFormat="1" ht="15" customHeight="1">
      <c r="B6" s="10" t="s">
        <v>3</v>
      </c>
      <c r="C6" s="11"/>
      <c r="D6" s="12"/>
      <c r="E6" s="12"/>
      <c r="F6" s="13"/>
      <c r="G6" s="11" t="s">
        <v>4</v>
      </c>
      <c r="H6" s="12"/>
      <c r="I6" s="13"/>
      <c r="J6" s="14" t="s">
        <v>5</v>
      </c>
      <c r="K6" s="14"/>
      <c r="L6" s="14"/>
      <c r="M6" s="14"/>
      <c r="N6" s="10"/>
      <c r="O6" s="15"/>
      <c r="P6" s="16" t="s">
        <v>6</v>
      </c>
      <c r="Q6" s="14"/>
      <c r="R6" s="17"/>
      <c r="S6" s="17"/>
    </row>
    <row r="7" spans="2:19" s="1" customFormat="1" ht="18" customHeight="1">
      <c r="B7" s="18"/>
      <c r="C7" s="19"/>
      <c r="D7" s="20"/>
      <c r="E7" s="20"/>
      <c r="F7" s="21"/>
      <c r="G7" s="22" t="s">
        <v>7</v>
      </c>
      <c r="H7" s="23" t="s">
        <v>7</v>
      </c>
      <c r="I7" s="24" t="s">
        <v>8</v>
      </c>
      <c r="J7" s="25" t="s">
        <v>9</v>
      </c>
      <c r="K7" s="23" t="s">
        <v>7</v>
      </c>
      <c r="L7" s="23" t="s">
        <v>10</v>
      </c>
      <c r="M7" s="23" t="s">
        <v>11</v>
      </c>
      <c r="N7" s="23" t="s">
        <v>11</v>
      </c>
      <c r="O7" s="26" t="s">
        <v>12</v>
      </c>
      <c r="P7" s="27" t="s">
        <v>13</v>
      </c>
      <c r="Q7" s="23" t="s">
        <v>14</v>
      </c>
      <c r="R7" s="23" t="s">
        <v>15</v>
      </c>
      <c r="S7" s="24" t="s">
        <v>7</v>
      </c>
    </row>
    <row r="8" spans="2:19" s="1" customFormat="1" ht="18" customHeight="1">
      <c r="B8" s="28" t="s">
        <v>16</v>
      </c>
      <c r="C8" s="29" t="s">
        <v>17</v>
      </c>
      <c r="D8" s="30" t="s">
        <v>18</v>
      </c>
      <c r="E8" s="31"/>
      <c r="F8" s="32" t="s">
        <v>19</v>
      </c>
      <c r="G8" s="33" t="s">
        <v>20</v>
      </c>
      <c r="H8" s="31" t="s">
        <v>21</v>
      </c>
      <c r="I8" s="34" t="s">
        <v>21</v>
      </c>
      <c r="J8" s="29" t="s">
        <v>22</v>
      </c>
      <c r="K8" s="31" t="s">
        <v>20</v>
      </c>
      <c r="L8" s="31" t="s">
        <v>7</v>
      </c>
      <c r="M8" s="31" t="s">
        <v>23</v>
      </c>
      <c r="N8" s="35" t="s">
        <v>24</v>
      </c>
      <c r="O8" s="36" t="s">
        <v>25</v>
      </c>
      <c r="P8" s="37" t="s">
        <v>26</v>
      </c>
      <c r="Q8" s="31" t="s">
        <v>27</v>
      </c>
      <c r="R8" s="35" t="s">
        <v>28</v>
      </c>
      <c r="S8" s="38" t="s">
        <v>29</v>
      </c>
    </row>
    <row r="9" spans="2:19" s="1" customFormat="1" ht="18" customHeight="1" thickBot="1">
      <c r="B9" s="39" t="s">
        <v>30</v>
      </c>
      <c r="C9" s="40" t="s">
        <v>30</v>
      </c>
      <c r="D9" s="41" t="s">
        <v>31</v>
      </c>
      <c r="E9" s="41" t="s">
        <v>32</v>
      </c>
      <c r="F9" s="42" t="s">
        <v>33</v>
      </c>
      <c r="G9" s="43" t="s">
        <v>34</v>
      </c>
      <c r="H9" s="44" t="s">
        <v>35</v>
      </c>
      <c r="I9" s="45" t="s">
        <v>35</v>
      </c>
      <c r="J9" s="40" t="s">
        <v>36</v>
      </c>
      <c r="K9" s="44" t="s">
        <v>34</v>
      </c>
      <c r="L9" s="44" t="s">
        <v>35</v>
      </c>
      <c r="M9" s="44" t="s">
        <v>37</v>
      </c>
      <c r="N9" s="44" t="s">
        <v>35</v>
      </c>
      <c r="O9" s="46" t="s">
        <v>35</v>
      </c>
      <c r="P9" s="47" t="s">
        <v>33</v>
      </c>
      <c r="Q9" s="44" t="s">
        <v>38</v>
      </c>
      <c r="R9" s="44" t="s">
        <v>35</v>
      </c>
      <c r="S9" s="45" t="s">
        <v>35</v>
      </c>
    </row>
    <row r="10" spans="2:19" s="1" customFormat="1" ht="18" customHeight="1">
      <c r="B10" s="48">
        <v>175</v>
      </c>
      <c r="C10" s="49" t="s">
        <v>39</v>
      </c>
      <c r="D10" s="50" t="s">
        <v>40</v>
      </c>
      <c r="E10" s="51">
        <v>4400</v>
      </c>
      <c r="F10" s="52">
        <v>219</v>
      </c>
      <c r="G10" s="53">
        <v>1.7588</v>
      </c>
      <c r="H10" s="54">
        <v>269.0964</v>
      </c>
      <c r="I10" s="55">
        <f>+F10*3672*0.0005</f>
        <v>402.084</v>
      </c>
      <c r="J10" s="56">
        <v>0.98</v>
      </c>
      <c r="K10" s="57">
        <v>1.7236</v>
      </c>
      <c r="L10" s="58">
        <v>263.7145</v>
      </c>
      <c r="M10" s="59">
        <v>0.82</v>
      </c>
      <c r="N10" s="60">
        <f>-L10*M10</f>
        <v>-216.24588999999997</v>
      </c>
      <c r="O10" s="61">
        <v>47.4686</v>
      </c>
      <c r="P10" s="62">
        <f>+F10</f>
        <v>219</v>
      </c>
      <c r="Q10" s="63">
        <v>445</v>
      </c>
      <c r="R10" s="64">
        <f>+P10*Q10*1/2000</f>
        <v>48.7275</v>
      </c>
      <c r="S10" s="65">
        <f>+R10-L10</f>
        <v>-214.987</v>
      </c>
    </row>
    <row r="11" spans="2:19" s="1" customFormat="1" ht="18" customHeight="1">
      <c r="B11" s="66">
        <v>175</v>
      </c>
      <c r="C11" s="67" t="s">
        <v>41</v>
      </c>
      <c r="D11" s="68" t="s">
        <v>40</v>
      </c>
      <c r="E11" s="69">
        <v>4400</v>
      </c>
      <c r="F11" s="70">
        <v>219</v>
      </c>
      <c r="G11" s="71">
        <v>1.8224</v>
      </c>
      <c r="H11" s="72">
        <v>278.8272</v>
      </c>
      <c r="I11" s="73">
        <f>+F11*3672*0.0005</f>
        <v>402.084</v>
      </c>
      <c r="J11" s="74">
        <v>0.98</v>
      </c>
      <c r="K11" s="75">
        <v>1.786</v>
      </c>
      <c r="L11" s="76">
        <v>273.2507</v>
      </c>
      <c r="M11" s="77">
        <v>0.82</v>
      </c>
      <c r="N11" s="78">
        <f>-L11*M11</f>
        <v>-224.06557399999997</v>
      </c>
      <c r="O11" s="79">
        <v>49.1851</v>
      </c>
      <c r="P11" s="80">
        <f>+F11</f>
        <v>219</v>
      </c>
      <c r="Q11" s="81">
        <v>445</v>
      </c>
      <c r="R11" s="82">
        <f>+P11*Q11*1/2000</f>
        <v>48.7275</v>
      </c>
      <c r="S11" s="83">
        <f>+R11-L11</f>
        <v>-224.5232</v>
      </c>
    </row>
    <row r="12" spans="2:19" s="1" customFormat="1" ht="18" customHeight="1">
      <c r="B12" s="66">
        <v>175</v>
      </c>
      <c r="C12" s="67" t="s">
        <v>42</v>
      </c>
      <c r="D12" s="68" t="s">
        <v>40</v>
      </c>
      <c r="E12" s="69">
        <v>4400</v>
      </c>
      <c r="F12" s="70">
        <v>219</v>
      </c>
      <c r="G12" s="71">
        <v>1.718</v>
      </c>
      <c r="H12" s="72">
        <v>262.854</v>
      </c>
      <c r="I12" s="73">
        <f>+F12*3672*0.0005</f>
        <v>402.084</v>
      </c>
      <c r="J12" s="74">
        <v>0.98</v>
      </c>
      <c r="K12" s="75">
        <v>1.6836</v>
      </c>
      <c r="L12" s="76">
        <v>257.5969</v>
      </c>
      <c r="M12" s="77">
        <v>0.82</v>
      </c>
      <c r="N12" s="78">
        <f>-L12*M12</f>
        <v>-211.229458</v>
      </c>
      <c r="O12" s="79">
        <v>46.3674</v>
      </c>
      <c r="P12" s="80">
        <f>+F12</f>
        <v>219</v>
      </c>
      <c r="Q12" s="81">
        <v>445</v>
      </c>
      <c r="R12" s="82">
        <f>+P12*Q12*1/2000</f>
        <v>48.7275</v>
      </c>
      <c r="S12" s="83">
        <f>+R12-L12</f>
        <v>-208.8694</v>
      </c>
    </row>
    <row r="13" spans="2:19" s="1" customFormat="1" ht="18" customHeight="1" thickBot="1">
      <c r="B13" s="84">
        <v>175</v>
      </c>
      <c r="C13" s="85" t="s">
        <v>43</v>
      </c>
      <c r="D13" s="86" t="s">
        <v>40</v>
      </c>
      <c r="E13" s="87">
        <v>4400</v>
      </c>
      <c r="F13" s="88">
        <v>219</v>
      </c>
      <c r="G13" s="89">
        <v>1.9418</v>
      </c>
      <c r="H13" s="90">
        <v>297.0954</v>
      </c>
      <c r="I13" s="91">
        <f>+F13*3672*0.0005</f>
        <v>402.084</v>
      </c>
      <c r="J13" s="92">
        <v>0.98</v>
      </c>
      <c r="K13" s="93">
        <v>1.903</v>
      </c>
      <c r="L13" s="94">
        <v>291.1535</v>
      </c>
      <c r="M13" s="95">
        <v>0.82</v>
      </c>
      <c r="N13" s="96">
        <f>-L13*M13</f>
        <v>-238.74587</v>
      </c>
      <c r="O13" s="97">
        <v>52.4076</v>
      </c>
      <c r="P13" s="98">
        <f>+F13</f>
        <v>219</v>
      </c>
      <c r="Q13" s="99">
        <v>445</v>
      </c>
      <c r="R13" s="100">
        <f>+P13*Q13*1/2000</f>
        <v>48.7275</v>
      </c>
      <c r="S13" s="101">
        <f>+R13-L13</f>
        <v>-242.42600000000002</v>
      </c>
    </row>
    <row r="14" spans="2:19" s="102" customFormat="1" ht="15" customHeight="1" thickBot="1">
      <c r="B14" s="103" t="s">
        <v>44</v>
      </c>
      <c r="C14" s="104"/>
      <c r="D14" s="105"/>
      <c r="E14" s="105"/>
      <c r="F14" s="106"/>
      <c r="G14" s="107"/>
      <c r="H14" s="108"/>
      <c r="I14" s="109"/>
      <c r="J14" s="107"/>
      <c r="K14" s="108"/>
      <c r="L14" s="108"/>
      <c r="M14" s="108"/>
      <c r="N14" s="110">
        <f>SUM(N10:N13)</f>
        <v>-890.2867919999999</v>
      </c>
      <c r="O14" s="110">
        <f>SUM(O10:O13)</f>
        <v>195.4287</v>
      </c>
      <c r="P14" s="111"/>
      <c r="Q14" s="112"/>
      <c r="R14" s="113">
        <f>SUM(R10:R13)</f>
        <v>194.91</v>
      </c>
      <c r="S14" s="114">
        <f>SUM(S10:S13)</f>
        <v>-890.8056</v>
      </c>
    </row>
    <row r="15" spans="1:19" ht="15" customHeight="1">
      <c r="A15" s="115"/>
      <c r="B15" s="116"/>
      <c r="C15" s="117"/>
      <c r="D15" s="118"/>
      <c r="E15" s="118"/>
      <c r="F15" s="118"/>
      <c r="G15" s="119"/>
      <c r="H15" s="119"/>
      <c r="I15" s="119"/>
      <c r="J15" s="119"/>
      <c r="K15" s="119"/>
      <c r="L15" s="119"/>
      <c r="M15" s="119"/>
      <c r="N15" s="120"/>
      <c r="O15" s="121"/>
      <c r="P15" s="122"/>
      <c r="Q15" s="123"/>
      <c r="R15" s="124"/>
      <c r="S15" s="120"/>
    </row>
    <row r="16" spans="14:20" ht="18" customHeight="1">
      <c r="N16" s="125" t="s">
        <v>45</v>
      </c>
      <c r="O16" s="126"/>
      <c r="P16" s="126"/>
      <c r="Q16" s="127"/>
      <c r="R16" s="128">
        <f>SUM(O10:O13)</f>
        <v>195.4287</v>
      </c>
      <c r="S16" s="128" t="s">
        <v>35</v>
      </c>
      <c r="T16" s="129"/>
    </row>
    <row r="17" spans="14:20" ht="18" customHeight="1">
      <c r="N17" s="125" t="s">
        <v>46</v>
      </c>
      <c r="O17" s="126"/>
      <c r="P17" s="126"/>
      <c r="Q17" s="130"/>
      <c r="R17" s="131">
        <f>SUM(R10:R13)</f>
        <v>194.91</v>
      </c>
      <c r="S17" s="131" t="s">
        <v>35</v>
      </c>
      <c r="T17" s="129"/>
    </row>
    <row r="18" spans="17:19" ht="18" customHeight="1">
      <c r="Q18" s="132"/>
      <c r="S18" s="133"/>
    </row>
    <row r="19" spans="14:19" ht="18" customHeight="1">
      <c r="N19" s="125" t="s">
        <v>47</v>
      </c>
      <c r="O19" s="125"/>
      <c r="P19" s="125"/>
      <c r="Q19" s="125"/>
      <c r="R19" s="128">
        <f>+N14</f>
        <v>-890.2867919999999</v>
      </c>
      <c r="S19" s="134" t="s">
        <v>48</v>
      </c>
    </row>
    <row r="20" spans="14:19" ht="18" customHeight="1">
      <c r="N20" s="125" t="s">
        <v>49</v>
      </c>
      <c r="O20" s="125"/>
      <c r="P20" s="125"/>
      <c r="Q20" s="125"/>
      <c r="R20" s="131">
        <f>+S14</f>
        <v>-890.8056</v>
      </c>
      <c r="S20" s="135" t="s">
        <v>48</v>
      </c>
    </row>
    <row r="21" ht="18" customHeight="1"/>
    <row r="22" ht="18" customHeight="1"/>
    <row r="23" ht="18" customHeight="1"/>
  </sheetData>
  <sheetProtection password="CB41" sheet="1" objects="1" scenarios="1"/>
  <printOptions/>
  <pageMargins left="0.2" right="0.25" top="0.25" bottom="0.5" header="0.5" footer="0.2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Gas Pipeline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Istagxp</dc:creator>
  <cp:keywords/>
  <dc:description/>
  <cp:lastModifiedBy>Istagxp</cp:lastModifiedBy>
  <dcterms:created xsi:type="dcterms:W3CDTF">2005-04-06T15:28:54Z</dcterms:created>
  <dcterms:modified xsi:type="dcterms:W3CDTF">2005-04-06T15:29:36Z</dcterms:modified>
  <cp:category/>
  <cp:version/>
  <cp:contentType/>
  <cp:contentStatus/>
</cp:coreProperties>
</file>