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9225" windowHeight="7680" activeTab="1"/>
  </bookViews>
  <sheets>
    <sheet name="ByBldg" sheetId="1" r:id="rId1"/>
    <sheet name="FallDriveOnly" sheetId="2" r:id="rId2"/>
  </sheets>
  <definedNames>
    <definedName name="_xlnm.Print_Area" localSheetId="0">'ByBldg'!$A$1:$AD$33</definedName>
    <definedName name="_xlnm.Print_Area" localSheetId="1">'FallDriveOnly'!$A$1:$AC$33</definedName>
  </definedNames>
  <calcPr fullCalcOnLoad="1"/>
</workbook>
</file>

<file path=xl/sharedStrings.xml><?xml version="1.0" encoding="utf-8"?>
<sst xmlns="http://schemas.openxmlformats.org/spreadsheetml/2006/main" count="92" uniqueCount="48">
  <si>
    <t>Building</t>
  </si>
  <si>
    <t>APEL</t>
  </si>
  <si>
    <t>EMSL</t>
  </si>
  <si>
    <t>ESB</t>
  </si>
  <si>
    <t>ETB</t>
  </si>
  <si>
    <t>ISB 1</t>
  </si>
  <si>
    <t>ISB 2</t>
  </si>
  <si>
    <t>LSB</t>
  </si>
  <si>
    <t>LSL II</t>
  </si>
  <si>
    <t>NSB</t>
  </si>
  <si>
    <t>PSL</t>
  </si>
  <si>
    <t>ROB</t>
  </si>
  <si>
    <t>Sigma 2</t>
  </si>
  <si>
    <t>Sigma 3</t>
  </si>
  <si>
    <t>Sigma 4</t>
  </si>
  <si>
    <t>TOTALS:</t>
  </si>
  <si>
    <t>Math</t>
  </si>
  <si>
    <t>RTL</t>
  </si>
  <si>
    <r>
      <t>Sigma 5</t>
    </r>
  </si>
  <si>
    <t>BSEL</t>
  </si>
  <si>
    <t>RPL/325</t>
  </si>
  <si>
    <t>TOTAL
DOLLARS</t>
  </si>
  <si>
    <t>CIC/WSU</t>
  </si>
  <si>
    <t>7/18/08
INTERIM
CARRYOVER</t>
  </si>
  <si>
    <t>9/12/08 
Pounds</t>
  </si>
  <si>
    <t>9/12/08 
Dollars</t>
  </si>
  <si>
    <t>9/19/08 
Pounds</t>
  </si>
  <si>
    <t>9/19/208 
Dollars</t>
  </si>
  <si>
    <t>9/26/08 
Pounds</t>
  </si>
  <si>
    <t>9/26/208 
Dollars</t>
  </si>
  <si>
    <t>10/3/08 
Pounds</t>
  </si>
  <si>
    <t>10/3/208 
Dollars</t>
  </si>
  <si>
    <t>10/10/08 
Pounds</t>
  </si>
  <si>
    <t>10/17/08 
Pounds</t>
  </si>
  <si>
    <t>10/24/08 
Pounds</t>
  </si>
  <si>
    <t>10/31/08 
Pounds</t>
  </si>
  <si>
    <t>10/10/08 
Dollars</t>
  </si>
  <si>
    <t>10/17/08 
Dollars</t>
  </si>
  <si>
    <t>10/24/08 
Dollars</t>
  </si>
  <si>
    <t>10/31/08 
Dollars</t>
  </si>
  <si>
    <t>*</t>
  </si>
  <si>
    <t>* from 747-A Bldg.</t>
  </si>
  <si>
    <r>
      <t xml:space="preserve">TOTAL LB. VALUE 
</t>
    </r>
    <r>
      <rPr>
        <b/>
        <sz val="8"/>
        <rFont val="Arial"/>
        <family val="2"/>
      </rPr>
      <t>@ 90¢ = 1 lb.</t>
    </r>
  </si>
  <si>
    <t>GRAND
TOTAL
POUNDS</t>
  </si>
  <si>
    <t>TOTAL 
POUNDS
This Drive</t>
  </si>
  <si>
    <t>2008 TEAM BATTELLE FOOD DRIVE TALLY</t>
  </si>
  <si>
    <t>Carryover Included in Total</t>
  </si>
  <si>
    <t>TOTAL
DOLLARS
This
Drive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</si>
</sst>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.00"/>
    <numFmt numFmtId="172" formatCode="&quot;$&quot;#,##0.0"/>
    <numFmt numFmtId="173" formatCode="#,##0.0"/>
    <numFmt numFmtId="174" formatCode="0.0"/>
    <numFmt numFmtId="175" formatCode="0.000000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color indexed="6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n"/>
      <right>
        <color indexed="63"/>
      </right>
      <top style="thick">
        <color indexed="56"/>
      </top>
      <bottom style="thin"/>
    </border>
    <border>
      <left>
        <color indexed="63"/>
      </left>
      <right>
        <color indexed="63"/>
      </right>
      <top style="thick">
        <color indexed="56"/>
      </top>
      <bottom style="thin"/>
    </border>
    <border>
      <left>
        <color indexed="63"/>
      </left>
      <right style="thin"/>
      <top style="thick">
        <color indexed="56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/>
    </xf>
    <xf numFmtId="170" fontId="1" fillId="0" borderId="1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1" fillId="0" borderId="6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6" xfId="0" applyFont="1" applyBorder="1" applyAlignment="1">
      <alignment horizontal="center" wrapText="1"/>
    </xf>
    <xf numFmtId="174" fontId="1" fillId="0" borderId="1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Border="1" applyAlignment="1">
      <alignment vertical="top"/>
    </xf>
    <xf numFmtId="0" fontId="1" fillId="0" borderId="7" xfId="0" applyFont="1" applyBorder="1" applyAlignment="1">
      <alignment horizontal="center" wrapText="1"/>
    </xf>
    <xf numFmtId="174" fontId="0" fillId="0" borderId="8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AF33" sqref="AF33"/>
    </sheetView>
  </sheetViews>
  <sheetFormatPr defaultColWidth="9.140625" defaultRowHeight="12.75"/>
  <cols>
    <col min="2" max="2" width="12.421875" style="0" bestFit="1" customWidth="1"/>
    <col min="3" max="3" width="7.7109375" style="0" bestFit="1" customWidth="1"/>
    <col min="4" max="4" width="7.140625" style="0" customWidth="1"/>
    <col min="5" max="5" width="1.421875" style="0" customWidth="1"/>
    <col min="6" max="7" width="7.8515625" style="0" customWidth="1"/>
    <col min="8" max="8" width="0.9921875" style="0" customWidth="1"/>
    <col min="9" max="9" width="7.7109375" style="0" customWidth="1"/>
    <col min="10" max="10" width="8.28125" style="0" customWidth="1"/>
    <col min="11" max="11" width="1.28515625" style="0" customWidth="1"/>
    <col min="12" max="12" width="7.7109375" style="0" hidden="1" customWidth="1"/>
    <col min="13" max="13" width="4.57421875" style="0" hidden="1" customWidth="1"/>
    <col min="14" max="14" width="6.00390625" style="0" hidden="1" customWidth="1"/>
    <col min="15" max="15" width="6.140625" style="0" hidden="1" customWidth="1"/>
    <col min="16" max="16" width="5.57421875" style="0" hidden="1" customWidth="1"/>
    <col min="17" max="17" width="6.421875" style="0" hidden="1" customWidth="1"/>
    <col min="18" max="18" width="5.8515625" style="0" hidden="1" customWidth="1"/>
    <col min="19" max="19" width="5.421875" style="0" hidden="1" customWidth="1"/>
    <col min="20" max="20" width="8.7109375" style="0" hidden="1" customWidth="1"/>
    <col min="21" max="21" width="6.57421875" style="0" hidden="1" customWidth="1"/>
    <col min="22" max="22" width="6.28125" style="0" hidden="1" customWidth="1"/>
    <col min="23" max="23" width="5.28125" style="0" hidden="1" customWidth="1"/>
    <col min="24" max="24" width="4.8515625" style="0" hidden="1" customWidth="1"/>
    <col min="25" max="25" width="3.8515625" style="0" hidden="1" customWidth="1"/>
    <col min="26" max="26" width="4.140625" style="0" hidden="1" customWidth="1"/>
    <col min="27" max="27" width="8.8515625" style="0" customWidth="1"/>
    <col min="28" max="28" width="9.8515625" style="0" customWidth="1"/>
    <col min="29" max="29" width="10.421875" style="0" bestFit="1" customWidth="1"/>
    <col min="30" max="30" width="9.57421875" style="0" customWidth="1"/>
    <col min="32" max="32" width="16.7109375" style="0" bestFit="1" customWidth="1"/>
  </cols>
  <sheetData>
    <row r="1" spans="1:30" ht="21" thickBot="1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</row>
    <row r="2" spans="1:30" ht="14.25" customHeight="1" thickTop="1">
      <c r="A2" s="39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</row>
    <row r="3" spans="1:30" ht="58.5" customHeight="1">
      <c r="A3" s="6" t="s">
        <v>0</v>
      </c>
      <c r="B3" s="30" t="s">
        <v>23</v>
      </c>
      <c r="C3" s="14" t="s">
        <v>24</v>
      </c>
      <c r="D3" s="14" t="s">
        <v>25</v>
      </c>
      <c r="E3" s="14"/>
      <c r="F3" s="14" t="s">
        <v>26</v>
      </c>
      <c r="G3" s="14" t="s">
        <v>27</v>
      </c>
      <c r="H3" s="14"/>
      <c r="I3" s="14" t="s">
        <v>28</v>
      </c>
      <c r="J3" s="14" t="s">
        <v>29</v>
      </c>
      <c r="K3" s="14"/>
      <c r="L3" s="14" t="s">
        <v>30</v>
      </c>
      <c r="M3" s="14" t="s">
        <v>31</v>
      </c>
      <c r="N3" s="14"/>
      <c r="O3" s="14" t="s">
        <v>32</v>
      </c>
      <c r="P3" s="14" t="s">
        <v>36</v>
      </c>
      <c r="Q3" s="14"/>
      <c r="R3" s="14" t="s">
        <v>33</v>
      </c>
      <c r="S3" s="14" t="s">
        <v>37</v>
      </c>
      <c r="T3" s="14"/>
      <c r="U3" s="14" t="s">
        <v>34</v>
      </c>
      <c r="V3" s="14" t="s">
        <v>38</v>
      </c>
      <c r="W3" s="14"/>
      <c r="X3" s="14" t="s">
        <v>35</v>
      </c>
      <c r="Y3" s="14" t="s">
        <v>39</v>
      </c>
      <c r="Z3" s="14"/>
      <c r="AA3" s="14" t="s">
        <v>44</v>
      </c>
      <c r="AB3" s="14" t="s">
        <v>47</v>
      </c>
      <c r="AC3" s="14" t="s">
        <v>42</v>
      </c>
      <c r="AD3" s="25" t="s">
        <v>43</v>
      </c>
    </row>
    <row r="4" spans="1:30" ht="15" customHeight="1">
      <c r="A4" s="5" t="s">
        <v>7</v>
      </c>
      <c r="B4" s="31">
        <v>1292.2222222222222</v>
      </c>
      <c r="C4" s="24">
        <v>127</v>
      </c>
      <c r="D4" s="17">
        <v>75</v>
      </c>
      <c r="E4" s="13"/>
      <c r="F4" s="12">
        <v>50</v>
      </c>
      <c r="G4" s="17"/>
      <c r="H4" s="13"/>
      <c r="I4" s="12">
        <v>181</v>
      </c>
      <c r="J4" s="17">
        <v>50</v>
      </c>
      <c r="K4" s="13"/>
      <c r="L4" s="12"/>
      <c r="M4" s="17"/>
      <c r="N4" s="13"/>
      <c r="O4" s="12"/>
      <c r="P4" s="17"/>
      <c r="Q4" s="13"/>
      <c r="R4" s="12"/>
      <c r="S4" s="17"/>
      <c r="T4" s="13"/>
      <c r="U4" s="12"/>
      <c r="V4" s="17"/>
      <c r="W4" s="13"/>
      <c r="X4" s="12"/>
      <c r="Y4" s="17"/>
      <c r="Z4" s="13"/>
      <c r="AA4" s="24">
        <f aca="true" t="shared" si="0" ref="AA4:AA31">SUM(C4+F4+I4)</f>
        <v>358</v>
      </c>
      <c r="AB4" s="17">
        <f aca="true" t="shared" si="1" ref="AB4:AB31">SUM(D4+G4+J4)</f>
        <v>125</v>
      </c>
      <c r="AC4" s="19">
        <f aca="true" t="shared" si="2" ref="AC4:AC31">SUM(AB4/0.9)</f>
        <v>138.88888888888889</v>
      </c>
      <c r="AD4" s="20">
        <f aca="true" t="shared" si="3" ref="AD4:AD31">SUM(B4+AA4+AC4)</f>
        <v>1789.111111111111</v>
      </c>
    </row>
    <row r="5" spans="1:40" ht="13.5" customHeight="1">
      <c r="A5" s="11" t="s">
        <v>9</v>
      </c>
      <c r="B5" s="31">
        <v>544.8</v>
      </c>
      <c r="C5" s="24">
        <v>190</v>
      </c>
      <c r="D5" s="27"/>
      <c r="E5" s="2"/>
      <c r="F5" s="3">
        <v>95</v>
      </c>
      <c r="G5" s="17">
        <v>200</v>
      </c>
      <c r="H5" s="2"/>
      <c r="I5" s="3">
        <v>37</v>
      </c>
      <c r="J5" s="17">
        <v>367</v>
      </c>
      <c r="K5" s="2"/>
      <c r="L5" s="3"/>
      <c r="M5" s="17"/>
      <c r="N5" s="2"/>
      <c r="O5" s="3"/>
      <c r="P5" s="17"/>
      <c r="Q5" s="2"/>
      <c r="R5" s="3"/>
      <c r="S5" s="17"/>
      <c r="T5" s="2"/>
      <c r="U5" s="3"/>
      <c r="V5" s="17"/>
      <c r="W5" s="2"/>
      <c r="X5" s="3"/>
      <c r="Y5" s="17"/>
      <c r="Z5" s="2"/>
      <c r="AA5" s="24">
        <f t="shared" si="0"/>
        <v>322</v>
      </c>
      <c r="AB5" s="17">
        <f t="shared" si="1"/>
        <v>567</v>
      </c>
      <c r="AC5" s="19">
        <f t="shared" si="2"/>
        <v>630</v>
      </c>
      <c r="AD5" s="20">
        <f t="shared" si="3"/>
        <v>1496.8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3.5" customHeight="1">
      <c r="A6" s="5" t="s">
        <v>20</v>
      </c>
      <c r="B6" s="31">
        <v>666.6666666666666</v>
      </c>
      <c r="C6" s="24">
        <v>20</v>
      </c>
      <c r="D6" s="27"/>
      <c r="E6" s="2"/>
      <c r="F6" s="2">
        <v>65</v>
      </c>
      <c r="G6" s="17"/>
      <c r="H6" s="13"/>
      <c r="I6" s="2">
        <v>10</v>
      </c>
      <c r="J6" s="17">
        <v>50</v>
      </c>
      <c r="K6" s="13"/>
      <c r="L6" s="2"/>
      <c r="M6" s="17"/>
      <c r="N6" s="13"/>
      <c r="O6" s="2"/>
      <c r="P6" s="17"/>
      <c r="Q6" s="13"/>
      <c r="R6" s="2"/>
      <c r="S6" s="17"/>
      <c r="T6" s="13"/>
      <c r="U6" s="2"/>
      <c r="V6" s="17"/>
      <c r="W6" s="13"/>
      <c r="X6" s="2"/>
      <c r="Y6" s="17"/>
      <c r="Z6" s="13"/>
      <c r="AA6" s="24">
        <f t="shared" si="0"/>
        <v>95</v>
      </c>
      <c r="AB6" s="17">
        <f t="shared" si="1"/>
        <v>50</v>
      </c>
      <c r="AC6" s="19">
        <f t="shared" si="2"/>
        <v>55.55555555555556</v>
      </c>
      <c r="AD6" s="20">
        <f t="shared" si="3"/>
        <v>817.2222222222222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3.5" customHeight="1">
      <c r="A7" s="11">
        <v>318</v>
      </c>
      <c r="B7" s="31">
        <v>50</v>
      </c>
      <c r="C7" s="24">
        <v>50</v>
      </c>
      <c r="D7" s="27"/>
      <c r="E7" s="2" t="s">
        <v>40</v>
      </c>
      <c r="F7" s="3">
        <v>0</v>
      </c>
      <c r="G7" s="17"/>
      <c r="H7" s="2"/>
      <c r="I7" s="3">
        <v>468</v>
      </c>
      <c r="J7" s="17"/>
      <c r="K7" s="2"/>
      <c r="L7" s="3"/>
      <c r="M7" s="17"/>
      <c r="N7" s="2"/>
      <c r="O7" s="3"/>
      <c r="P7" s="17"/>
      <c r="Q7" s="2"/>
      <c r="R7" s="3"/>
      <c r="S7" s="17"/>
      <c r="T7" s="2"/>
      <c r="U7" s="3"/>
      <c r="V7" s="17"/>
      <c r="W7" s="2"/>
      <c r="X7" s="3"/>
      <c r="Y7" s="17"/>
      <c r="Z7" s="2"/>
      <c r="AA7" s="24">
        <f t="shared" si="0"/>
        <v>518</v>
      </c>
      <c r="AB7" s="17">
        <f t="shared" si="1"/>
        <v>0</v>
      </c>
      <c r="AC7" s="19">
        <f t="shared" si="2"/>
        <v>0</v>
      </c>
      <c r="AD7" s="20">
        <f t="shared" si="3"/>
        <v>568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30" ht="12.75">
      <c r="A8" s="5" t="s">
        <v>11</v>
      </c>
      <c r="B8" s="31">
        <v>326.1111111111111</v>
      </c>
      <c r="C8" s="24">
        <v>102</v>
      </c>
      <c r="D8" s="27"/>
      <c r="E8" s="2"/>
      <c r="F8" s="3">
        <v>86</v>
      </c>
      <c r="G8" s="17"/>
      <c r="H8" s="2"/>
      <c r="I8" s="3">
        <v>34</v>
      </c>
      <c r="J8" s="17"/>
      <c r="K8" s="2"/>
      <c r="L8" s="3"/>
      <c r="M8" s="17"/>
      <c r="N8" s="2"/>
      <c r="O8" s="3"/>
      <c r="P8" s="17"/>
      <c r="Q8" s="2"/>
      <c r="R8" s="3"/>
      <c r="S8" s="17"/>
      <c r="T8" s="2"/>
      <c r="U8" s="3"/>
      <c r="V8" s="17"/>
      <c r="W8" s="2"/>
      <c r="X8" s="3"/>
      <c r="Y8" s="17"/>
      <c r="Z8" s="2"/>
      <c r="AA8" s="24">
        <f t="shared" si="0"/>
        <v>222</v>
      </c>
      <c r="AB8" s="17">
        <f t="shared" si="1"/>
        <v>0</v>
      </c>
      <c r="AC8" s="19">
        <f t="shared" si="2"/>
        <v>0</v>
      </c>
      <c r="AD8" s="20">
        <f t="shared" si="3"/>
        <v>548.1111111111111</v>
      </c>
    </row>
    <row r="9" spans="1:30" ht="12.75">
      <c r="A9" s="9" t="s">
        <v>14</v>
      </c>
      <c r="B9" s="31">
        <v>252.44444444444443</v>
      </c>
      <c r="C9" s="24">
        <v>14</v>
      </c>
      <c r="D9" s="27"/>
      <c r="E9" s="2"/>
      <c r="F9" s="3">
        <v>7</v>
      </c>
      <c r="G9" s="17">
        <v>200</v>
      </c>
      <c r="H9" s="2"/>
      <c r="I9" s="3">
        <v>23</v>
      </c>
      <c r="J9" s="17"/>
      <c r="K9" s="2"/>
      <c r="L9" s="2"/>
      <c r="M9" s="17"/>
      <c r="N9" s="2"/>
      <c r="O9" s="2"/>
      <c r="P9" s="17"/>
      <c r="Q9" s="2"/>
      <c r="R9" s="2"/>
      <c r="S9" s="17"/>
      <c r="T9" s="2"/>
      <c r="U9" s="2"/>
      <c r="V9" s="17"/>
      <c r="W9" s="2"/>
      <c r="X9" s="2"/>
      <c r="Y9" s="17"/>
      <c r="Z9" s="2"/>
      <c r="AA9" s="24">
        <f t="shared" si="0"/>
        <v>44</v>
      </c>
      <c r="AB9" s="17">
        <f t="shared" si="1"/>
        <v>200</v>
      </c>
      <c r="AC9" s="19">
        <f t="shared" si="2"/>
        <v>222.22222222222223</v>
      </c>
      <c r="AD9" s="20">
        <f t="shared" si="3"/>
        <v>518.6666666666667</v>
      </c>
    </row>
    <row r="10" spans="1:30" ht="12.75">
      <c r="A10" s="5" t="s">
        <v>16</v>
      </c>
      <c r="B10" s="31">
        <v>144.22222222222223</v>
      </c>
      <c r="C10" s="24">
        <v>5</v>
      </c>
      <c r="D10" s="17"/>
      <c r="E10" s="2"/>
      <c r="F10" s="3">
        <v>6</v>
      </c>
      <c r="G10" s="17">
        <v>265</v>
      </c>
      <c r="H10" s="2"/>
      <c r="I10" s="3">
        <v>4</v>
      </c>
      <c r="J10" s="17"/>
      <c r="K10" s="2"/>
      <c r="L10" s="3"/>
      <c r="M10" s="17"/>
      <c r="N10" s="2"/>
      <c r="O10" s="3"/>
      <c r="P10" s="17"/>
      <c r="Q10" s="2"/>
      <c r="R10" s="3"/>
      <c r="S10" s="17"/>
      <c r="T10" s="2"/>
      <c r="U10" s="3"/>
      <c r="V10" s="17"/>
      <c r="W10" s="2"/>
      <c r="X10" s="3"/>
      <c r="Y10" s="17"/>
      <c r="Z10" s="2"/>
      <c r="AA10" s="24">
        <f t="shared" si="0"/>
        <v>15</v>
      </c>
      <c r="AB10" s="17">
        <f t="shared" si="1"/>
        <v>265</v>
      </c>
      <c r="AC10" s="19">
        <f t="shared" si="2"/>
        <v>294.44444444444446</v>
      </c>
      <c r="AD10" s="20">
        <f t="shared" si="3"/>
        <v>453.6666666666667</v>
      </c>
    </row>
    <row r="11" spans="1:30" ht="12.75">
      <c r="A11" s="11" t="s">
        <v>4</v>
      </c>
      <c r="B11" s="31">
        <v>307.8888888888889</v>
      </c>
      <c r="C11" s="24">
        <v>75</v>
      </c>
      <c r="D11" s="17"/>
      <c r="E11" s="2"/>
      <c r="F11" s="3">
        <v>0</v>
      </c>
      <c r="G11" s="17"/>
      <c r="H11" s="2"/>
      <c r="I11" s="3">
        <v>8</v>
      </c>
      <c r="J11" s="17"/>
      <c r="K11" s="2"/>
      <c r="L11" s="3"/>
      <c r="M11" s="17"/>
      <c r="N11" s="2"/>
      <c r="O11" s="3"/>
      <c r="P11" s="17"/>
      <c r="Q11" s="2"/>
      <c r="R11" s="3"/>
      <c r="S11" s="17"/>
      <c r="T11" s="2"/>
      <c r="U11" s="3"/>
      <c r="V11" s="17"/>
      <c r="W11" s="2"/>
      <c r="X11" s="3"/>
      <c r="Y11" s="17"/>
      <c r="Z11" s="2"/>
      <c r="AA11" s="24">
        <f t="shared" si="0"/>
        <v>83</v>
      </c>
      <c r="AB11" s="17">
        <f t="shared" si="1"/>
        <v>0</v>
      </c>
      <c r="AC11" s="19">
        <f t="shared" si="2"/>
        <v>0</v>
      </c>
      <c r="AD11" s="20">
        <f t="shared" si="3"/>
        <v>390.8888888888889</v>
      </c>
    </row>
    <row r="12" spans="1:30" ht="12.75">
      <c r="A12" s="5">
        <v>2400</v>
      </c>
      <c r="B12" s="31">
        <v>0</v>
      </c>
      <c r="C12" s="24">
        <v>61</v>
      </c>
      <c r="D12" s="17">
        <v>203</v>
      </c>
      <c r="E12" s="2"/>
      <c r="F12" s="3">
        <v>64</v>
      </c>
      <c r="G12" s="17"/>
      <c r="H12" s="2"/>
      <c r="I12" s="3">
        <v>16</v>
      </c>
      <c r="J12" s="17"/>
      <c r="K12" s="2"/>
      <c r="L12" s="3"/>
      <c r="M12" s="17"/>
      <c r="N12" s="2"/>
      <c r="O12" s="3"/>
      <c r="P12" s="17"/>
      <c r="Q12" s="2"/>
      <c r="R12" s="3"/>
      <c r="S12" s="17"/>
      <c r="T12" s="2"/>
      <c r="U12" s="3"/>
      <c r="V12" s="17"/>
      <c r="W12" s="2"/>
      <c r="X12" s="3"/>
      <c r="Y12" s="17"/>
      <c r="Z12" s="2"/>
      <c r="AA12" s="24">
        <f t="shared" si="0"/>
        <v>141</v>
      </c>
      <c r="AB12" s="17">
        <f t="shared" si="1"/>
        <v>203</v>
      </c>
      <c r="AC12" s="19">
        <f t="shared" si="2"/>
        <v>225.55555555555554</v>
      </c>
      <c r="AD12" s="20">
        <f t="shared" si="3"/>
        <v>366.55555555555554</v>
      </c>
    </row>
    <row r="13" spans="1:30" ht="12.75">
      <c r="A13" s="5" t="s">
        <v>18</v>
      </c>
      <c r="B13" s="31">
        <v>322.22222222222223</v>
      </c>
      <c r="C13" s="24">
        <v>0</v>
      </c>
      <c r="D13" s="27"/>
      <c r="E13" s="3"/>
      <c r="F13" s="3">
        <v>0</v>
      </c>
      <c r="G13" s="17"/>
      <c r="H13" s="2"/>
      <c r="I13" s="3">
        <v>0</v>
      </c>
      <c r="J13" s="17"/>
      <c r="K13" s="2"/>
      <c r="L13" s="3"/>
      <c r="M13" s="17"/>
      <c r="N13" s="2"/>
      <c r="O13" s="3"/>
      <c r="P13" s="17"/>
      <c r="Q13" s="2"/>
      <c r="R13" s="3"/>
      <c r="S13" s="17"/>
      <c r="T13" s="2"/>
      <c r="U13" s="3"/>
      <c r="V13" s="17"/>
      <c r="W13" s="2"/>
      <c r="X13" s="3"/>
      <c r="Y13" s="17"/>
      <c r="Z13" s="2"/>
      <c r="AA13" s="24">
        <f t="shared" si="0"/>
        <v>0</v>
      </c>
      <c r="AB13" s="17">
        <f t="shared" si="1"/>
        <v>0</v>
      </c>
      <c r="AC13" s="19">
        <f t="shared" si="2"/>
        <v>0</v>
      </c>
      <c r="AD13" s="20">
        <f t="shared" si="3"/>
        <v>322.22222222222223</v>
      </c>
    </row>
    <row r="14" spans="1:30" ht="12.75">
      <c r="A14" s="5" t="s">
        <v>2</v>
      </c>
      <c r="B14" s="31">
        <v>231</v>
      </c>
      <c r="C14" s="24">
        <v>55</v>
      </c>
      <c r="D14" s="17"/>
      <c r="E14" s="2"/>
      <c r="F14" s="3">
        <v>0</v>
      </c>
      <c r="G14" s="17"/>
      <c r="H14" s="2"/>
      <c r="I14" s="3">
        <v>28</v>
      </c>
      <c r="J14" s="17"/>
      <c r="K14" s="2"/>
      <c r="L14" s="3"/>
      <c r="M14" s="17"/>
      <c r="N14" s="2"/>
      <c r="O14" s="3"/>
      <c r="P14" s="17"/>
      <c r="Q14" s="2"/>
      <c r="R14" s="3"/>
      <c r="S14" s="17"/>
      <c r="T14" s="2"/>
      <c r="U14" s="3"/>
      <c r="V14" s="17"/>
      <c r="W14" s="2"/>
      <c r="X14" s="3"/>
      <c r="Y14" s="17"/>
      <c r="Z14" s="2"/>
      <c r="AA14" s="24">
        <f t="shared" si="0"/>
        <v>83</v>
      </c>
      <c r="AB14" s="17">
        <f t="shared" si="1"/>
        <v>0</v>
      </c>
      <c r="AC14" s="19">
        <f t="shared" si="2"/>
        <v>0</v>
      </c>
      <c r="AD14" s="20">
        <f t="shared" si="3"/>
        <v>314</v>
      </c>
    </row>
    <row r="15" spans="1:30" ht="12.75">
      <c r="A15" s="5">
        <v>350</v>
      </c>
      <c r="B15" s="31">
        <v>80.55555555555556</v>
      </c>
      <c r="C15" s="24">
        <v>220</v>
      </c>
      <c r="D15" s="17"/>
      <c r="E15" s="2"/>
      <c r="F15" s="13">
        <v>0</v>
      </c>
      <c r="G15" s="17"/>
      <c r="H15" s="2"/>
      <c r="I15" s="13">
        <v>0</v>
      </c>
      <c r="J15" s="17"/>
      <c r="K15" s="2"/>
      <c r="L15" s="13"/>
      <c r="M15" s="17"/>
      <c r="N15" s="2"/>
      <c r="O15" s="13"/>
      <c r="P15" s="17"/>
      <c r="Q15" s="2"/>
      <c r="R15" s="13"/>
      <c r="S15" s="17"/>
      <c r="T15" s="2"/>
      <c r="U15" s="13"/>
      <c r="V15" s="17"/>
      <c r="W15" s="2"/>
      <c r="X15" s="13"/>
      <c r="Y15" s="17"/>
      <c r="Z15" s="2"/>
      <c r="AA15" s="24">
        <f t="shared" si="0"/>
        <v>220</v>
      </c>
      <c r="AB15" s="17">
        <f t="shared" si="1"/>
        <v>0</v>
      </c>
      <c r="AC15" s="19">
        <f t="shared" si="2"/>
        <v>0</v>
      </c>
      <c r="AD15" s="20">
        <f t="shared" si="3"/>
        <v>300.55555555555554</v>
      </c>
    </row>
    <row r="16" spans="1:30" ht="12.75">
      <c r="A16" s="5" t="s">
        <v>17</v>
      </c>
      <c r="B16" s="31">
        <v>115</v>
      </c>
      <c r="C16" s="24">
        <v>22</v>
      </c>
      <c r="D16" s="27"/>
      <c r="E16" s="2"/>
      <c r="F16" s="3">
        <v>48</v>
      </c>
      <c r="G16" s="17"/>
      <c r="H16" s="2"/>
      <c r="I16" s="3">
        <v>48</v>
      </c>
      <c r="J16" s="17"/>
      <c r="K16" s="2"/>
      <c r="L16" s="2"/>
      <c r="M16" s="17"/>
      <c r="N16" s="2"/>
      <c r="O16" s="2"/>
      <c r="P16" s="17"/>
      <c r="Q16" s="2"/>
      <c r="R16" s="2"/>
      <c r="S16" s="17"/>
      <c r="T16" s="2"/>
      <c r="U16" s="2"/>
      <c r="V16" s="17"/>
      <c r="W16" s="2"/>
      <c r="X16" s="2"/>
      <c r="Y16" s="17"/>
      <c r="Z16" s="2"/>
      <c r="AA16" s="24">
        <f t="shared" si="0"/>
        <v>118</v>
      </c>
      <c r="AB16" s="17">
        <f t="shared" si="1"/>
        <v>0</v>
      </c>
      <c r="AC16" s="19">
        <f t="shared" si="2"/>
        <v>0</v>
      </c>
      <c r="AD16" s="20">
        <f t="shared" si="3"/>
        <v>233</v>
      </c>
    </row>
    <row r="17" spans="1:30" ht="12.75">
      <c r="A17" s="5">
        <v>331</v>
      </c>
      <c r="B17" s="31">
        <v>113</v>
      </c>
      <c r="C17" s="24">
        <v>33</v>
      </c>
      <c r="D17" s="17">
        <v>40</v>
      </c>
      <c r="E17" s="2"/>
      <c r="F17" s="3">
        <v>18</v>
      </c>
      <c r="G17" s="17"/>
      <c r="H17" s="2"/>
      <c r="I17" s="3">
        <v>8</v>
      </c>
      <c r="J17" s="17"/>
      <c r="K17" s="2"/>
      <c r="L17" s="3"/>
      <c r="M17" s="17"/>
      <c r="N17" s="2"/>
      <c r="O17" s="3"/>
      <c r="P17" s="17"/>
      <c r="Q17" s="2"/>
      <c r="R17" s="3"/>
      <c r="S17" s="17"/>
      <c r="T17" s="2"/>
      <c r="U17" s="3"/>
      <c r="V17" s="17"/>
      <c r="W17" s="2"/>
      <c r="X17" s="3"/>
      <c r="Y17" s="17"/>
      <c r="Z17" s="2"/>
      <c r="AA17" s="24">
        <f t="shared" si="0"/>
        <v>59</v>
      </c>
      <c r="AB17" s="17">
        <f t="shared" si="1"/>
        <v>40</v>
      </c>
      <c r="AC17" s="19">
        <f t="shared" si="2"/>
        <v>44.44444444444444</v>
      </c>
      <c r="AD17" s="20">
        <f t="shared" si="3"/>
        <v>216.44444444444446</v>
      </c>
    </row>
    <row r="18" spans="1:30" ht="12.75">
      <c r="A18" s="5" t="s">
        <v>22</v>
      </c>
      <c r="B18" s="31">
        <v>0</v>
      </c>
      <c r="C18" s="24">
        <v>55</v>
      </c>
      <c r="D18" s="17">
        <v>10</v>
      </c>
      <c r="E18" s="2"/>
      <c r="F18" s="3">
        <v>0</v>
      </c>
      <c r="G18" s="17"/>
      <c r="H18" s="2"/>
      <c r="I18" s="3">
        <v>48</v>
      </c>
      <c r="J18" s="17">
        <v>80</v>
      </c>
      <c r="K18" s="2"/>
      <c r="L18" s="3"/>
      <c r="M18" s="17"/>
      <c r="N18" s="2"/>
      <c r="O18" s="3"/>
      <c r="P18" s="17"/>
      <c r="Q18" s="2"/>
      <c r="R18" s="3"/>
      <c r="S18" s="17"/>
      <c r="T18" s="2"/>
      <c r="U18" s="3"/>
      <c r="V18" s="17"/>
      <c r="W18" s="2"/>
      <c r="X18" s="3"/>
      <c r="Y18" s="17"/>
      <c r="Z18" s="2"/>
      <c r="AA18" s="24">
        <f t="shared" si="0"/>
        <v>103</v>
      </c>
      <c r="AB18" s="17">
        <f t="shared" si="1"/>
        <v>90</v>
      </c>
      <c r="AC18" s="19">
        <f t="shared" si="2"/>
        <v>100</v>
      </c>
      <c r="AD18" s="20">
        <f t="shared" si="3"/>
        <v>203</v>
      </c>
    </row>
    <row r="19" spans="1:30" ht="12.75">
      <c r="A19" s="5" t="s">
        <v>12</v>
      </c>
      <c r="B19" s="31">
        <v>0</v>
      </c>
      <c r="C19" s="24">
        <v>62</v>
      </c>
      <c r="D19" s="27"/>
      <c r="E19" s="2"/>
      <c r="F19" s="3">
        <v>45</v>
      </c>
      <c r="G19" s="17"/>
      <c r="H19" s="2"/>
      <c r="I19" s="3">
        <v>72</v>
      </c>
      <c r="J19" s="17"/>
      <c r="K19" s="2"/>
      <c r="L19" s="3"/>
      <c r="M19" s="17"/>
      <c r="N19" s="2"/>
      <c r="O19" s="3"/>
      <c r="P19" s="17"/>
      <c r="Q19" s="2"/>
      <c r="R19" s="3"/>
      <c r="S19" s="17"/>
      <c r="T19" s="2"/>
      <c r="U19" s="3"/>
      <c r="V19" s="17"/>
      <c r="W19" s="2"/>
      <c r="X19" s="3"/>
      <c r="Y19" s="17"/>
      <c r="Z19" s="2"/>
      <c r="AA19" s="24">
        <f t="shared" si="0"/>
        <v>179</v>
      </c>
      <c r="AB19" s="17">
        <f t="shared" si="1"/>
        <v>0</v>
      </c>
      <c r="AC19" s="19">
        <f t="shared" si="2"/>
        <v>0</v>
      </c>
      <c r="AD19" s="20">
        <f t="shared" si="3"/>
        <v>179</v>
      </c>
    </row>
    <row r="20" spans="1:30" ht="12.75">
      <c r="A20" s="5" t="s">
        <v>6</v>
      </c>
      <c r="B20" s="31">
        <v>0</v>
      </c>
      <c r="C20" s="24">
        <v>65</v>
      </c>
      <c r="D20" s="17"/>
      <c r="E20" s="2"/>
      <c r="F20" s="3">
        <v>35</v>
      </c>
      <c r="G20" s="17"/>
      <c r="H20" s="2"/>
      <c r="I20" s="3">
        <v>77</v>
      </c>
      <c r="J20" s="17"/>
      <c r="K20" s="2"/>
      <c r="L20" s="2"/>
      <c r="M20" s="17"/>
      <c r="N20" s="2"/>
      <c r="O20" s="2"/>
      <c r="P20" s="17"/>
      <c r="Q20" s="2"/>
      <c r="R20" s="2"/>
      <c r="S20" s="17"/>
      <c r="T20" s="2"/>
      <c r="U20" s="2"/>
      <c r="V20" s="17"/>
      <c r="W20" s="2"/>
      <c r="X20" s="2"/>
      <c r="Y20" s="17"/>
      <c r="Z20" s="2"/>
      <c r="AA20" s="24">
        <f t="shared" si="0"/>
        <v>177</v>
      </c>
      <c r="AB20" s="17">
        <f t="shared" si="1"/>
        <v>0</v>
      </c>
      <c r="AC20" s="19">
        <f t="shared" si="2"/>
        <v>0</v>
      </c>
      <c r="AD20" s="20">
        <f t="shared" si="3"/>
        <v>177</v>
      </c>
    </row>
    <row r="21" spans="1:30" ht="12.75">
      <c r="A21" s="5" t="s">
        <v>10</v>
      </c>
      <c r="B21" s="31">
        <v>19</v>
      </c>
      <c r="C21" s="24">
        <v>0</v>
      </c>
      <c r="D21" s="28"/>
      <c r="E21" s="3"/>
      <c r="F21" s="3">
        <v>11</v>
      </c>
      <c r="G21" s="17">
        <v>101</v>
      </c>
      <c r="H21" s="2"/>
      <c r="I21" s="3">
        <v>18</v>
      </c>
      <c r="J21" s="17"/>
      <c r="K21" s="2"/>
      <c r="L21" s="3"/>
      <c r="M21" s="17"/>
      <c r="N21" s="2"/>
      <c r="O21" s="3"/>
      <c r="P21" s="17"/>
      <c r="Q21" s="2"/>
      <c r="R21" s="3"/>
      <c r="S21" s="17"/>
      <c r="T21" s="2"/>
      <c r="U21" s="3"/>
      <c r="V21" s="17"/>
      <c r="W21" s="2"/>
      <c r="X21" s="3"/>
      <c r="Y21" s="17"/>
      <c r="Z21" s="2"/>
      <c r="AA21" s="24">
        <f t="shared" si="0"/>
        <v>29</v>
      </c>
      <c r="AB21" s="17">
        <f t="shared" si="1"/>
        <v>101</v>
      </c>
      <c r="AC21" s="19">
        <f t="shared" si="2"/>
        <v>112.22222222222221</v>
      </c>
      <c r="AD21" s="20">
        <f t="shared" si="3"/>
        <v>160.22222222222223</v>
      </c>
    </row>
    <row r="22" spans="1:30" ht="12.75">
      <c r="A22" s="5" t="s">
        <v>1</v>
      </c>
      <c r="B22" s="31">
        <v>159.33333333333334</v>
      </c>
      <c r="C22" s="24">
        <v>0</v>
      </c>
      <c r="D22" s="17"/>
      <c r="E22" s="2"/>
      <c r="F22" s="3">
        <v>0</v>
      </c>
      <c r="G22" s="17"/>
      <c r="H22" s="2"/>
      <c r="I22" s="3">
        <v>0</v>
      </c>
      <c r="J22" s="17"/>
      <c r="K22" s="2"/>
      <c r="L22" s="3"/>
      <c r="M22" s="17"/>
      <c r="N22" s="2"/>
      <c r="O22" s="3"/>
      <c r="P22" s="17"/>
      <c r="Q22" s="2"/>
      <c r="R22" s="3"/>
      <c r="S22" s="17"/>
      <c r="T22" s="2"/>
      <c r="U22" s="3"/>
      <c r="V22" s="17"/>
      <c r="W22" s="2"/>
      <c r="X22" s="3"/>
      <c r="Y22" s="17"/>
      <c r="Z22" s="2"/>
      <c r="AA22" s="24">
        <f t="shared" si="0"/>
        <v>0</v>
      </c>
      <c r="AB22" s="17">
        <f t="shared" si="1"/>
        <v>0</v>
      </c>
      <c r="AC22" s="19">
        <f t="shared" si="2"/>
        <v>0</v>
      </c>
      <c r="AD22" s="20">
        <f t="shared" si="3"/>
        <v>159.33333333333334</v>
      </c>
    </row>
    <row r="23" spans="1:30" ht="12.75">
      <c r="A23" s="5" t="s">
        <v>13</v>
      </c>
      <c r="B23" s="31">
        <v>0</v>
      </c>
      <c r="C23" s="24">
        <v>118</v>
      </c>
      <c r="D23" s="27"/>
      <c r="E23" s="2"/>
      <c r="F23" s="3">
        <v>13</v>
      </c>
      <c r="G23" s="17"/>
      <c r="H23" s="2"/>
      <c r="I23" s="3">
        <v>0</v>
      </c>
      <c r="J23" s="17"/>
      <c r="K23" s="2"/>
      <c r="L23" s="2"/>
      <c r="M23" s="17"/>
      <c r="N23" s="2"/>
      <c r="O23" s="2"/>
      <c r="P23" s="17"/>
      <c r="Q23" s="2"/>
      <c r="R23" s="2"/>
      <c r="S23" s="17"/>
      <c r="T23" s="2"/>
      <c r="U23" s="2"/>
      <c r="V23" s="17"/>
      <c r="W23" s="2"/>
      <c r="X23" s="2"/>
      <c r="Y23" s="17"/>
      <c r="Z23" s="2"/>
      <c r="AA23" s="24">
        <f t="shared" si="0"/>
        <v>131</v>
      </c>
      <c r="AB23" s="17">
        <f t="shared" si="1"/>
        <v>0</v>
      </c>
      <c r="AC23" s="19">
        <f t="shared" si="2"/>
        <v>0</v>
      </c>
      <c r="AD23" s="20">
        <f t="shared" si="3"/>
        <v>131</v>
      </c>
    </row>
    <row r="24" spans="1:30" ht="12.75">
      <c r="A24" s="5" t="s">
        <v>5</v>
      </c>
      <c r="B24" s="31">
        <v>0</v>
      </c>
      <c r="C24" s="24">
        <v>0</v>
      </c>
      <c r="D24" s="17"/>
      <c r="E24" s="2"/>
      <c r="F24" s="3">
        <v>19</v>
      </c>
      <c r="G24" s="17"/>
      <c r="H24" s="13"/>
      <c r="I24" s="3">
        <v>60</v>
      </c>
      <c r="J24" s="17"/>
      <c r="K24" s="13"/>
      <c r="L24" s="3"/>
      <c r="M24" s="17"/>
      <c r="N24" s="13"/>
      <c r="O24" s="3"/>
      <c r="P24" s="17"/>
      <c r="Q24" s="13"/>
      <c r="R24" s="3"/>
      <c r="S24" s="17"/>
      <c r="T24" s="13"/>
      <c r="U24" s="3"/>
      <c r="V24" s="17"/>
      <c r="W24" s="13"/>
      <c r="X24" s="3"/>
      <c r="Y24" s="17"/>
      <c r="Z24" s="13"/>
      <c r="AA24" s="24">
        <f t="shared" si="0"/>
        <v>79</v>
      </c>
      <c r="AB24" s="17">
        <f t="shared" si="1"/>
        <v>0</v>
      </c>
      <c r="AC24" s="19">
        <f t="shared" si="2"/>
        <v>0</v>
      </c>
      <c r="AD24" s="20">
        <f t="shared" si="3"/>
        <v>79</v>
      </c>
    </row>
    <row r="25" spans="1:30" ht="12.75">
      <c r="A25" s="5" t="s">
        <v>19</v>
      </c>
      <c r="B25" s="31">
        <v>44</v>
      </c>
      <c r="C25" s="24">
        <v>0</v>
      </c>
      <c r="D25" s="17"/>
      <c r="E25" s="2"/>
      <c r="F25" s="3">
        <v>0</v>
      </c>
      <c r="G25" s="17"/>
      <c r="H25" s="2"/>
      <c r="I25" s="3">
        <v>0</v>
      </c>
      <c r="J25" s="17"/>
      <c r="K25" s="2"/>
      <c r="L25" s="3"/>
      <c r="M25" s="17"/>
      <c r="N25" s="2"/>
      <c r="O25" s="3"/>
      <c r="P25" s="17"/>
      <c r="Q25" s="2"/>
      <c r="R25" s="3"/>
      <c r="S25" s="17"/>
      <c r="T25" s="2"/>
      <c r="U25" s="3"/>
      <c r="V25" s="17"/>
      <c r="W25" s="2"/>
      <c r="X25" s="3"/>
      <c r="Y25" s="17"/>
      <c r="Z25" s="2"/>
      <c r="AA25" s="24">
        <f t="shared" si="0"/>
        <v>0</v>
      </c>
      <c r="AB25" s="17">
        <f t="shared" si="1"/>
        <v>0</v>
      </c>
      <c r="AC25" s="19">
        <f t="shared" si="2"/>
        <v>0</v>
      </c>
      <c r="AD25" s="20">
        <f t="shared" si="3"/>
        <v>44</v>
      </c>
    </row>
    <row r="26" spans="1:30" ht="12.75">
      <c r="A26" s="5" t="s">
        <v>3</v>
      </c>
      <c r="B26" s="31">
        <v>0</v>
      </c>
      <c r="C26" s="24">
        <v>0</v>
      </c>
      <c r="D26" s="17"/>
      <c r="E26" s="3"/>
      <c r="F26" s="3">
        <v>22</v>
      </c>
      <c r="G26" s="17"/>
      <c r="H26" s="2"/>
      <c r="I26" s="3">
        <v>22</v>
      </c>
      <c r="J26" s="17"/>
      <c r="K26" s="2"/>
      <c r="L26" s="3"/>
      <c r="M26" s="17"/>
      <c r="N26" s="2"/>
      <c r="O26" s="3"/>
      <c r="P26" s="17"/>
      <c r="Q26" s="2"/>
      <c r="R26" s="3"/>
      <c r="S26" s="17"/>
      <c r="T26" s="2"/>
      <c r="U26" s="3"/>
      <c r="V26" s="17"/>
      <c r="W26" s="2"/>
      <c r="X26" s="3"/>
      <c r="Y26" s="17"/>
      <c r="Z26" s="2"/>
      <c r="AA26" s="24">
        <f t="shared" si="0"/>
        <v>44</v>
      </c>
      <c r="AB26" s="17">
        <f t="shared" si="1"/>
        <v>0</v>
      </c>
      <c r="AC26" s="19">
        <f t="shared" si="2"/>
        <v>0</v>
      </c>
      <c r="AD26" s="20">
        <f t="shared" si="3"/>
        <v>44</v>
      </c>
    </row>
    <row r="27" spans="1:30" ht="12.75">
      <c r="A27" s="5">
        <v>329</v>
      </c>
      <c r="B27" s="31">
        <v>0</v>
      </c>
      <c r="C27" s="24">
        <v>20</v>
      </c>
      <c r="D27" s="27"/>
      <c r="E27" s="2"/>
      <c r="F27" s="3">
        <v>0</v>
      </c>
      <c r="G27" s="17"/>
      <c r="H27" s="2"/>
      <c r="I27" s="3">
        <v>15</v>
      </c>
      <c r="J27" s="17"/>
      <c r="K27" s="2"/>
      <c r="L27" s="2"/>
      <c r="M27" s="17"/>
      <c r="N27" s="2"/>
      <c r="O27" s="2"/>
      <c r="P27" s="17"/>
      <c r="Q27" s="2"/>
      <c r="R27" s="2"/>
      <c r="S27" s="17"/>
      <c r="T27" s="2"/>
      <c r="U27" s="2"/>
      <c r="V27" s="17"/>
      <c r="W27" s="2"/>
      <c r="X27" s="2"/>
      <c r="Y27" s="17"/>
      <c r="Z27" s="2"/>
      <c r="AA27" s="24">
        <f t="shared" si="0"/>
        <v>35</v>
      </c>
      <c r="AB27" s="17">
        <f t="shared" si="1"/>
        <v>0</v>
      </c>
      <c r="AC27" s="19">
        <f t="shared" si="2"/>
        <v>0</v>
      </c>
      <c r="AD27" s="20">
        <f t="shared" si="3"/>
        <v>35</v>
      </c>
    </row>
    <row r="28" spans="1:30" ht="12.75">
      <c r="A28" s="5">
        <v>320</v>
      </c>
      <c r="B28" s="31">
        <v>15</v>
      </c>
      <c r="C28" s="24">
        <v>10</v>
      </c>
      <c r="D28" s="27"/>
      <c r="E28" s="2"/>
      <c r="F28" s="3">
        <v>0</v>
      </c>
      <c r="G28" s="17"/>
      <c r="H28" s="2"/>
      <c r="I28" s="2">
        <v>0</v>
      </c>
      <c r="J28" s="17"/>
      <c r="K28" s="2"/>
      <c r="L28" s="2"/>
      <c r="M28" s="17"/>
      <c r="N28" s="2"/>
      <c r="O28" s="2"/>
      <c r="P28" s="17"/>
      <c r="Q28" s="2"/>
      <c r="R28" s="2"/>
      <c r="S28" s="17"/>
      <c r="T28" s="2"/>
      <c r="U28" s="2"/>
      <c r="V28" s="17"/>
      <c r="W28" s="2"/>
      <c r="X28" s="2"/>
      <c r="Y28" s="17"/>
      <c r="Z28" s="2"/>
      <c r="AA28" s="24">
        <f t="shared" si="0"/>
        <v>10</v>
      </c>
      <c r="AB28" s="17">
        <f t="shared" si="1"/>
        <v>0</v>
      </c>
      <c r="AC28" s="19">
        <f t="shared" si="2"/>
        <v>0</v>
      </c>
      <c r="AD28" s="20">
        <f t="shared" si="3"/>
        <v>25</v>
      </c>
    </row>
    <row r="29" spans="1:30" ht="12.75">
      <c r="A29" s="5">
        <v>326</v>
      </c>
      <c r="B29" s="31">
        <v>0</v>
      </c>
      <c r="C29" s="24">
        <v>0</v>
      </c>
      <c r="D29" s="27"/>
      <c r="E29" s="2"/>
      <c r="F29" s="13">
        <v>0</v>
      </c>
      <c r="G29" s="17"/>
      <c r="H29" s="2"/>
      <c r="I29" s="13">
        <v>0</v>
      </c>
      <c r="J29" s="17"/>
      <c r="K29" s="2"/>
      <c r="L29" s="13"/>
      <c r="M29" s="17"/>
      <c r="N29" s="2"/>
      <c r="O29" s="13"/>
      <c r="P29" s="17"/>
      <c r="Q29" s="2"/>
      <c r="R29" s="13"/>
      <c r="S29" s="17"/>
      <c r="T29" s="2"/>
      <c r="U29" s="13"/>
      <c r="V29" s="17"/>
      <c r="W29" s="2"/>
      <c r="X29" s="13"/>
      <c r="Y29" s="17"/>
      <c r="Z29" s="2"/>
      <c r="AA29" s="24">
        <f t="shared" si="0"/>
        <v>0</v>
      </c>
      <c r="AB29" s="17">
        <f t="shared" si="1"/>
        <v>0</v>
      </c>
      <c r="AC29" s="19">
        <f t="shared" si="2"/>
        <v>0</v>
      </c>
      <c r="AD29" s="20">
        <f t="shared" si="3"/>
        <v>0</v>
      </c>
    </row>
    <row r="30" spans="1:30" ht="12.75">
      <c r="A30" s="5">
        <v>3760</v>
      </c>
      <c r="B30" s="31">
        <v>0</v>
      </c>
      <c r="C30" s="24">
        <v>0</v>
      </c>
      <c r="D30" s="17"/>
      <c r="E30" s="2"/>
      <c r="F30" s="3">
        <v>0</v>
      </c>
      <c r="G30" s="17"/>
      <c r="H30" s="2"/>
      <c r="I30" s="3">
        <v>0</v>
      </c>
      <c r="J30" s="17"/>
      <c r="K30" s="2"/>
      <c r="L30" s="3"/>
      <c r="M30" s="17"/>
      <c r="N30" s="2"/>
      <c r="O30" s="3"/>
      <c r="P30" s="17"/>
      <c r="Q30" s="2"/>
      <c r="R30" s="3"/>
      <c r="S30" s="17"/>
      <c r="T30" s="2"/>
      <c r="U30" s="3"/>
      <c r="V30" s="17"/>
      <c r="W30" s="2"/>
      <c r="X30" s="3"/>
      <c r="Y30" s="17"/>
      <c r="Z30" s="2"/>
      <c r="AA30" s="24">
        <f t="shared" si="0"/>
        <v>0</v>
      </c>
      <c r="AB30" s="17">
        <f t="shared" si="1"/>
        <v>0</v>
      </c>
      <c r="AC30" s="19">
        <f t="shared" si="2"/>
        <v>0</v>
      </c>
      <c r="AD30" s="20">
        <f t="shared" si="3"/>
        <v>0</v>
      </c>
    </row>
    <row r="31" spans="1:32" ht="12.75">
      <c r="A31" s="5" t="s">
        <v>8</v>
      </c>
      <c r="B31" s="31">
        <v>0</v>
      </c>
      <c r="C31" s="24">
        <v>0</v>
      </c>
      <c r="D31" s="17"/>
      <c r="E31" s="2"/>
      <c r="F31" s="3">
        <v>0</v>
      </c>
      <c r="G31" s="17"/>
      <c r="H31" s="2"/>
      <c r="I31" s="3">
        <v>0</v>
      </c>
      <c r="J31" s="17"/>
      <c r="K31" s="2"/>
      <c r="L31" s="3"/>
      <c r="M31" s="17"/>
      <c r="N31" s="2"/>
      <c r="O31" s="3"/>
      <c r="P31" s="17"/>
      <c r="Q31" s="2"/>
      <c r="R31" s="3"/>
      <c r="S31" s="17"/>
      <c r="T31" s="2"/>
      <c r="U31" s="3"/>
      <c r="V31" s="17"/>
      <c r="W31" s="2"/>
      <c r="X31" s="3"/>
      <c r="Y31" s="17"/>
      <c r="Z31" s="2"/>
      <c r="AA31" s="24">
        <f t="shared" si="0"/>
        <v>0</v>
      </c>
      <c r="AB31" s="17">
        <f t="shared" si="1"/>
        <v>0</v>
      </c>
      <c r="AC31" s="19">
        <f t="shared" si="2"/>
        <v>0</v>
      </c>
      <c r="AD31" s="20">
        <f t="shared" si="3"/>
        <v>0</v>
      </c>
      <c r="AF31" s="32">
        <f>SUM(C32+F32+I32+AC32)</f>
        <v>4888.333333333334</v>
      </c>
    </row>
    <row r="32" spans="1:32" ht="12.75">
      <c r="A32" s="7" t="s">
        <v>15</v>
      </c>
      <c r="B32" s="23">
        <f>SUM(B4:B31)</f>
        <v>4683.466666666667</v>
      </c>
      <c r="C32" s="26">
        <f>SUM(C4:C31)</f>
        <v>1304</v>
      </c>
      <c r="D32" s="18">
        <f>SUM(D4:D31)</f>
        <v>328</v>
      </c>
      <c r="E32" s="4"/>
      <c r="F32" s="4">
        <f>+SUM(F4:F31)</f>
        <v>584</v>
      </c>
      <c r="G32" s="18">
        <f>SUM(G4:G31)</f>
        <v>766</v>
      </c>
      <c r="H32" s="4"/>
      <c r="I32" s="4">
        <f>+SUM(I4:I31)</f>
        <v>1177</v>
      </c>
      <c r="J32" s="18">
        <f>SUM(J4:J31)</f>
        <v>547</v>
      </c>
      <c r="K32" s="4"/>
      <c r="L32" s="4">
        <f>+SUM(L5:L31)</f>
        <v>0</v>
      </c>
      <c r="M32" s="18">
        <f>SUM(M5:M31)</f>
        <v>0</v>
      </c>
      <c r="N32" s="4"/>
      <c r="O32" s="4">
        <f>+SUM(O5:O31)</f>
        <v>0</v>
      </c>
      <c r="P32" s="18">
        <f>SUM(P5:P31)</f>
        <v>0</v>
      </c>
      <c r="Q32" s="4"/>
      <c r="R32" s="4">
        <f>+SUM(R5:R31)</f>
        <v>0</v>
      </c>
      <c r="S32" s="18">
        <f>SUM(S5:S31)</f>
        <v>0</v>
      </c>
      <c r="T32" s="4"/>
      <c r="U32" s="4">
        <f>+SUM(U5:U31)</f>
        <v>0</v>
      </c>
      <c r="V32" s="18">
        <f>SUM(V5:V31)</f>
        <v>0</v>
      </c>
      <c r="W32" s="4"/>
      <c r="X32" s="4">
        <f>+SUM(X5:X31)</f>
        <v>0</v>
      </c>
      <c r="Y32" s="18">
        <f>SUM(Y5:Y31)</f>
        <v>0</v>
      </c>
      <c r="Z32" s="4"/>
      <c r="AA32" s="26">
        <f>SUM(C32+F32+I32)</f>
        <v>3065</v>
      </c>
      <c r="AB32" s="18">
        <f>SUM(AB4:AB31)</f>
        <v>1641</v>
      </c>
      <c r="AC32" s="22">
        <f>+SUM(AC4:AC31)</f>
        <v>1823.3333333333335</v>
      </c>
      <c r="AD32" s="21">
        <f>SUM(AD4:AD31)</f>
        <v>9571.800000000003</v>
      </c>
      <c r="AF32" s="32">
        <f>SUM(B32+C32+F32+I32+AC32)</f>
        <v>9571.800000000001</v>
      </c>
    </row>
    <row r="33" spans="1:30" ht="81" customHeight="1">
      <c r="A33" s="33" t="s">
        <v>41</v>
      </c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5"/>
      <c r="AC33" s="15"/>
      <c r="AD33" s="16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</sheetData>
  <mergeCells count="3">
    <mergeCell ref="A33:AA33"/>
    <mergeCell ref="A1:AD1"/>
    <mergeCell ref="A2:AD2"/>
  </mergeCells>
  <printOptions gridLines="1"/>
  <pageMargins left="0.17" right="0.17" top="1.06" bottom="0.5" header="0.27" footer="0.4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1">
      <selection activeCell="A3" sqref="A3"/>
    </sheetView>
  </sheetViews>
  <sheetFormatPr defaultColWidth="9.140625" defaultRowHeight="12.75"/>
  <cols>
    <col min="2" max="2" width="7.7109375" style="0" bestFit="1" customWidth="1"/>
    <col min="3" max="3" width="7.57421875" style="0" bestFit="1" customWidth="1"/>
    <col min="4" max="4" width="1.57421875" style="0" customWidth="1"/>
    <col min="5" max="5" width="8.7109375" style="0" customWidth="1"/>
    <col min="6" max="6" width="8.28125" style="0" customWidth="1"/>
    <col min="7" max="7" width="0.85546875" style="0" customWidth="1"/>
    <col min="8" max="8" width="9.7109375" style="0" customWidth="1"/>
    <col min="9" max="9" width="8.7109375" style="0" customWidth="1"/>
    <col min="10" max="10" width="1.28515625" style="0" customWidth="1"/>
    <col min="11" max="11" width="3.140625" style="0" hidden="1" customWidth="1"/>
    <col min="12" max="12" width="3.8515625" style="0" hidden="1" customWidth="1"/>
    <col min="13" max="13" width="1.57421875" style="0" hidden="1" customWidth="1"/>
    <col min="14" max="14" width="3.57421875" style="0" hidden="1" customWidth="1"/>
    <col min="15" max="15" width="6.28125" style="0" hidden="1" customWidth="1"/>
    <col min="16" max="16" width="1.7109375" style="0" hidden="1" customWidth="1"/>
    <col min="17" max="17" width="3.00390625" style="0" hidden="1" customWidth="1"/>
    <col min="18" max="18" width="4.28125" style="0" hidden="1" customWidth="1"/>
    <col min="19" max="19" width="1.8515625" style="0" hidden="1" customWidth="1"/>
    <col min="20" max="20" width="4.7109375" style="0" hidden="1" customWidth="1"/>
    <col min="21" max="21" width="5.7109375" style="0" hidden="1" customWidth="1"/>
    <col min="22" max="22" width="1.57421875" style="0" hidden="1" customWidth="1"/>
    <col min="23" max="23" width="5.421875" style="0" hidden="1" customWidth="1"/>
    <col min="24" max="24" width="1.1484375" style="0" hidden="1" customWidth="1"/>
    <col min="25" max="25" width="1.421875" style="0" hidden="1" customWidth="1"/>
    <col min="26" max="26" width="8.8515625" style="0" customWidth="1"/>
    <col min="27" max="27" width="11.140625" style="0" customWidth="1"/>
    <col min="28" max="28" width="10.421875" style="0" bestFit="1" customWidth="1"/>
    <col min="29" max="29" width="10.8515625" style="0" customWidth="1"/>
    <col min="31" max="31" width="16.7109375" style="0" bestFit="1" customWidth="1"/>
  </cols>
  <sheetData>
    <row r="1" spans="1:29" ht="21" thickBot="1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8"/>
    </row>
    <row r="2" spans="26:28" ht="0.75" customHeight="1" thickTop="1">
      <c r="Z2" s="8"/>
      <c r="AA2" s="2"/>
      <c r="AB2" s="2"/>
    </row>
    <row r="3" spans="1:29" ht="52.5" customHeight="1">
      <c r="A3" s="6" t="s">
        <v>0</v>
      </c>
      <c r="B3" s="14" t="s">
        <v>24</v>
      </c>
      <c r="C3" s="14" t="s">
        <v>25</v>
      </c>
      <c r="D3" s="14"/>
      <c r="E3" s="14" t="s">
        <v>26</v>
      </c>
      <c r="F3" s="14" t="s">
        <v>27</v>
      </c>
      <c r="G3" s="14"/>
      <c r="H3" s="14" t="s">
        <v>28</v>
      </c>
      <c r="I3" s="14" t="s">
        <v>29</v>
      </c>
      <c r="J3" s="14"/>
      <c r="K3" s="14" t="s">
        <v>30</v>
      </c>
      <c r="L3" s="14" t="s">
        <v>31</v>
      </c>
      <c r="M3" s="14"/>
      <c r="N3" s="14" t="s">
        <v>32</v>
      </c>
      <c r="O3" s="14" t="s">
        <v>36</v>
      </c>
      <c r="P3" s="14"/>
      <c r="Q3" s="14" t="s">
        <v>33</v>
      </c>
      <c r="R3" s="14" t="s">
        <v>37</v>
      </c>
      <c r="S3" s="14"/>
      <c r="T3" s="14" t="s">
        <v>34</v>
      </c>
      <c r="U3" s="14" t="s">
        <v>38</v>
      </c>
      <c r="V3" s="14"/>
      <c r="W3" s="14" t="s">
        <v>35</v>
      </c>
      <c r="X3" s="14" t="s">
        <v>39</v>
      </c>
      <c r="Y3" s="14"/>
      <c r="Z3" s="14" t="s">
        <v>44</v>
      </c>
      <c r="AA3" s="14" t="s">
        <v>21</v>
      </c>
      <c r="AB3" s="14" t="s">
        <v>42</v>
      </c>
      <c r="AC3" s="25" t="s">
        <v>43</v>
      </c>
    </row>
    <row r="4" spans="1:39" ht="13.5" customHeight="1">
      <c r="A4" s="11" t="s">
        <v>9</v>
      </c>
      <c r="B4" s="24">
        <v>190</v>
      </c>
      <c r="C4" s="27"/>
      <c r="D4" s="2"/>
      <c r="E4" s="3">
        <v>95</v>
      </c>
      <c r="F4" s="17">
        <v>200</v>
      </c>
      <c r="G4" s="2"/>
      <c r="H4" s="3">
        <v>37</v>
      </c>
      <c r="I4" s="17">
        <v>367</v>
      </c>
      <c r="J4" s="2"/>
      <c r="K4" s="3"/>
      <c r="L4" s="17"/>
      <c r="M4" s="2"/>
      <c r="N4" s="3"/>
      <c r="O4" s="17"/>
      <c r="P4" s="2"/>
      <c r="Q4" s="3"/>
      <c r="R4" s="17"/>
      <c r="S4" s="2"/>
      <c r="T4" s="3"/>
      <c r="U4" s="17"/>
      <c r="V4" s="2"/>
      <c r="W4" s="3"/>
      <c r="X4" s="17"/>
      <c r="Y4" s="2"/>
      <c r="Z4" s="24">
        <f aca="true" t="shared" si="0" ref="Z4:Z32">SUM(B4+E4+H4)</f>
        <v>322</v>
      </c>
      <c r="AA4" s="17">
        <f aca="true" t="shared" si="1" ref="AA4:AA31">C4+F4+I4</f>
        <v>567</v>
      </c>
      <c r="AB4" s="19">
        <f aca="true" t="shared" si="2" ref="AB4:AB31">SUM(AA4/0.9)</f>
        <v>630</v>
      </c>
      <c r="AC4" s="20">
        <f aca="true" t="shared" si="3" ref="AC4:AC31">SUM(Z4+AB4)</f>
        <v>952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3.5" customHeight="1">
      <c r="A5" s="11">
        <v>318</v>
      </c>
      <c r="B5" s="24">
        <v>50</v>
      </c>
      <c r="C5" s="27"/>
      <c r="D5" s="2" t="s">
        <v>40</v>
      </c>
      <c r="E5" s="3">
        <v>0</v>
      </c>
      <c r="F5" s="17"/>
      <c r="G5" s="2"/>
      <c r="H5" s="3">
        <v>468</v>
      </c>
      <c r="I5" s="17"/>
      <c r="J5" s="2"/>
      <c r="K5" s="3"/>
      <c r="L5" s="17"/>
      <c r="M5" s="2"/>
      <c r="N5" s="3"/>
      <c r="O5" s="17"/>
      <c r="P5" s="2"/>
      <c r="Q5" s="3"/>
      <c r="R5" s="17"/>
      <c r="S5" s="2"/>
      <c r="T5" s="3"/>
      <c r="U5" s="17"/>
      <c r="V5" s="2"/>
      <c r="W5" s="3"/>
      <c r="X5" s="17"/>
      <c r="Y5" s="2"/>
      <c r="Z5" s="24">
        <f t="shared" si="0"/>
        <v>518</v>
      </c>
      <c r="AA5" s="17">
        <f t="shared" si="1"/>
        <v>0</v>
      </c>
      <c r="AB5" s="19">
        <f t="shared" si="2"/>
        <v>0</v>
      </c>
      <c r="AC5" s="20">
        <f t="shared" si="3"/>
        <v>518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3.5" customHeight="1">
      <c r="A6" s="5" t="s">
        <v>7</v>
      </c>
      <c r="B6" s="24">
        <v>127</v>
      </c>
      <c r="C6" s="29">
        <v>75</v>
      </c>
      <c r="D6" s="13"/>
      <c r="E6" s="12">
        <v>50</v>
      </c>
      <c r="F6" s="17"/>
      <c r="G6" s="13"/>
      <c r="H6" s="12">
        <v>181</v>
      </c>
      <c r="I6" s="17">
        <v>50</v>
      </c>
      <c r="J6" s="13"/>
      <c r="K6" s="12"/>
      <c r="L6" s="17"/>
      <c r="M6" s="13"/>
      <c r="N6" s="12"/>
      <c r="O6" s="17"/>
      <c r="P6" s="13"/>
      <c r="Q6" s="12"/>
      <c r="R6" s="17"/>
      <c r="S6" s="13"/>
      <c r="T6" s="12"/>
      <c r="U6" s="17"/>
      <c r="V6" s="13"/>
      <c r="W6" s="12"/>
      <c r="X6" s="17"/>
      <c r="Y6" s="13"/>
      <c r="Z6" s="24">
        <f t="shared" si="0"/>
        <v>358</v>
      </c>
      <c r="AA6" s="17">
        <f t="shared" si="1"/>
        <v>125</v>
      </c>
      <c r="AB6" s="19">
        <f t="shared" si="2"/>
        <v>138.88888888888889</v>
      </c>
      <c r="AC6" s="20">
        <f t="shared" si="3"/>
        <v>496.8888888888889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29" ht="12.75">
      <c r="A7" s="5">
        <v>2400</v>
      </c>
      <c r="B7" s="24">
        <v>61</v>
      </c>
      <c r="C7" s="27">
        <v>203</v>
      </c>
      <c r="D7" s="2"/>
      <c r="E7" s="3">
        <v>64</v>
      </c>
      <c r="F7" s="17"/>
      <c r="G7" s="2"/>
      <c r="H7" s="3">
        <v>16</v>
      </c>
      <c r="I7" s="17"/>
      <c r="J7" s="2"/>
      <c r="K7" s="3"/>
      <c r="L7" s="17"/>
      <c r="M7" s="2"/>
      <c r="N7" s="3"/>
      <c r="O7" s="17"/>
      <c r="P7" s="2"/>
      <c r="Q7" s="3"/>
      <c r="R7" s="17"/>
      <c r="S7" s="2"/>
      <c r="T7" s="3"/>
      <c r="U7" s="17"/>
      <c r="V7" s="2"/>
      <c r="W7" s="3"/>
      <c r="X7" s="17"/>
      <c r="Y7" s="2"/>
      <c r="Z7" s="24">
        <f t="shared" si="0"/>
        <v>141</v>
      </c>
      <c r="AA7" s="17">
        <f t="shared" si="1"/>
        <v>203</v>
      </c>
      <c r="AB7" s="19">
        <f t="shared" si="2"/>
        <v>225.55555555555554</v>
      </c>
      <c r="AC7" s="20">
        <f t="shared" si="3"/>
        <v>366.55555555555554</v>
      </c>
    </row>
    <row r="8" spans="1:29" ht="12.75">
      <c r="A8" s="9" t="s">
        <v>16</v>
      </c>
      <c r="B8" s="24">
        <v>5</v>
      </c>
      <c r="C8" s="27"/>
      <c r="D8" s="2"/>
      <c r="E8" s="3">
        <v>6</v>
      </c>
      <c r="F8" s="17">
        <v>265</v>
      </c>
      <c r="G8" s="2"/>
      <c r="H8" s="3">
        <v>4</v>
      </c>
      <c r="I8" s="17"/>
      <c r="J8" s="2"/>
      <c r="K8" s="3"/>
      <c r="L8" s="17"/>
      <c r="M8" s="2"/>
      <c r="N8" s="3"/>
      <c r="O8" s="17"/>
      <c r="P8" s="2"/>
      <c r="Q8" s="3"/>
      <c r="R8" s="17"/>
      <c r="S8" s="2"/>
      <c r="T8" s="3"/>
      <c r="U8" s="17"/>
      <c r="V8" s="2"/>
      <c r="W8" s="3"/>
      <c r="X8" s="17"/>
      <c r="Y8" s="2"/>
      <c r="Z8" s="24">
        <f t="shared" si="0"/>
        <v>15</v>
      </c>
      <c r="AA8" s="17">
        <f t="shared" si="1"/>
        <v>265</v>
      </c>
      <c r="AB8" s="19">
        <f t="shared" si="2"/>
        <v>294.44444444444446</v>
      </c>
      <c r="AC8" s="20">
        <f t="shared" si="3"/>
        <v>309.44444444444446</v>
      </c>
    </row>
    <row r="9" spans="1:29" ht="12.75">
      <c r="A9" s="5" t="s">
        <v>14</v>
      </c>
      <c r="B9" s="24">
        <v>14</v>
      </c>
      <c r="C9" s="27"/>
      <c r="D9" s="2"/>
      <c r="E9" s="3">
        <v>7</v>
      </c>
      <c r="F9" s="17">
        <v>200</v>
      </c>
      <c r="G9" s="2"/>
      <c r="H9" s="3">
        <v>23</v>
      </c>
      <c r="I9" s="17"/>
      <c r="J9" s="2"/>
      <c r="K9" s="2"/>
      <c r="L9" s="17"/>
      <c r="M9" s="2"/>
      <c r="N9" s="2"/>
      <c r="O9" s="17"/>
      <c r="P9" s="2"/>
      <c r="Q9" s="2"/>
      <c r="R9" s="17"/>
      <c r="S9" s="2"/>
      <c r="T9" s="2"/>
      <c r="U9" s="17"/>
      <c r="V9" s="2"/>
      <c r="W9" s="2"/>
      <c r="X9" s="17"/>
      <c r="Y9" s="2"/>
      <c r="Z9" s="24">
        <f t="shared" si="0"/>
        <v>44</v>
      </c>
      <c r="AA9" s="17">
        <f t="shared" si="1"/>
        <v>200</v>
      </c>
      <c r="AB9" s="19">
        <f t="shared" si="2"/>
        <v>222.22222222222223</v>
      </c>
      <c r="AC9" s="20">
        <f t="shared" si="3"/>
        <v>266.22222222222223</v>
      </c>
    </row>
    <row r="10" spans="1:29" ht="12.75">
      <c r="A10" s="5" t="s">
        <v>11</v>
      </c>
      <c r="B10" s="24">
        <v>102</v>
      </c>
      <c r="C10" s="27"/>
      <c r="D10" s="2"/>
      <c r="E10" s="3">
        <v>86</v>
      </c>
      <c r="F10" s="17"/>
      <c r="G10" s="2"/>
      <c r="H10" s="3">
        <v>34</v>
      </c>
      <c r="I10" s="17"/>
      <c r="J10" s="2"/>
      <c r="K10" s="3"/>
      <c r="L10" s="17"/>
      <c r="M10" s="2"/>
      <c r="N10" s="3"/>
      <c r="O10" s="17"/>
      <c r="P10" s="2"/>
      <c r="Q10" s="3"/>
      <c r="R10" s="17"/>
      <c r="S10" s="2"/>
      <c r="T10" s="3"/>
      <c r="U10" s="17"/>
      <c r="V10" s="2"/>
      <c r="W10" s="3"/>
      <c r="X10" s="17"/>
      <c r="Y10" s="2"/>
      <c r="Z10" s="24">
        <f t="shared" si="0"/>
        <v>222</v>
      </c>
      <c r="AA10" s="17">
        <f t="shared" si="1"/>
        <v>0</v>
      </c>
      <c r="AB10" s="19">
        <f t="shared" si="2"/>
        <v>0</v>
      </c>
      <c r="AC10" s="20">
        <f t="shared" si="3"/>
        <v>222</v>
      </c>
    </row>
    <row r="11" spans="1:29" ht="12.75">
      <c r="A11" s="5">
        <v>350</v>
      </c>
      <c r="B11" s="24">
        <v>220</v>
      </c>
      <c r="C11" s="27"/>
      <c r="D11" s="2"/>
      <c r="E11" s="13">
        <v>0</v>
      </c>
      <c r="F11" s="17"/>
      <c r="G11" s="2"/>
      <c r="H11" s="13">
        <v>0</v>
      </c>
      <c r="I11" s="17"/>
      <c r="J11" s="2"/>
      <c r="K11" s="13"/>
      <c r="L11" s="17"/>
      <c r="M11" s="2"/>
      <c r="N11" s="13"/>
      <c r="O11" s="17"/>
      <c r="P11" s="2"/>
      <c r="Q11" s="13"/>
      <c r="R11" s="17"/>
      <c r="S11" s="2"/>
      <c r="T11" s="13"/>
      <c r="U11" s="17"/>
      <c r="V11" s="2"/>
      <c r="W11" s="13"/>
      <c r="X11" s="17"/>
      <c r="Y11" s="2"/>
      <c r="Z11" s="24">
        <f t="shared" si="0"/>
        <v>220</v>
      </c>
      <c r="AA11" s="17">
        <f t="shared" si="1"/>
        <v>0</v>
      </c>
      <c r="AB11" s="19">
        <f t="shared" si="2"/>
        <v>0</v>
      </c>
      <c r="AC11" s="20">
        <f t="shared" si="3"/>
        <v>220</v>
      </c>
    </row>
    <row r="12" spans="1:29" ht="12.75">
      <c r="A12" s="5" t="s">
        <v>22</v>
      </c>
      <c r="B12" s="24">
        <v>55</v>
      </c>
      <c r="C12" s="27">
        <v>10</v>
      </c>
      <c r="D12" s="2"/>
      <c r="E12" s="3">
        <v>0</v>
      </c>
      <c r="F12" s="17"/>
      <c r="G12" s="2"/>
      <c r="H12" s="3">
        <v>48</v>
      </c>
      <c r="I12" s="17">
        <v>80</v>
      </c>
      <c r="J12" s="2"/>
      <c r="K12" s="3"/>
      <c r="L12" s="17"/>
      <c r="M12" s="2"/>
      <c r="N12" s="3"/>
      <c r="O12" s="17"/>
      <c r="P12" s="2"/>
      <c r="Q12" s="3"/>
      <c r="R12" s="17"/>
      <c r="S12" s="2"/>
      <c r="T12" s="3"/>
      <c r="U12" s="17"/>
      <c r="V12" s="2"/>
      <c r="W12" s="3"/>
      <c r="X12" s="17"/>
      <c r="Y12" s="2"/>
      <c r="Z12" s="24">
        <f t="shared" si="0"/>
        <v>103</v>
      </c>
      <c r="AA12" s="17">
        <f t="shared" si="1"/>
        <v>90</v>
      </c>
      <c r="AB12" s="19">
        <f t="shared" si="2"/>
        <v>100</v>
      </c>
      <c r="AC12" s="20">
        <f t="shared" si="3"/>
        <v>203</v>
      </c>
    </row>
    <row r="13" spans="1:29" ht="12.75">
      <c r="A13" s="5" t="s">
        <v>12</v>
      </c>
      <c r="B13" s="24">
        <v>62</v>
      </c>
      <c r="C13" s="27"/>
      <c r="D13" s="2"/>
      <c r="E13" s="3">
        <v>45</v>
      </c>
      <c r="F13" s="17"/>
      <c r="G13" s="2"/>
      <c r="H13" s="3">
        <v>72</v>
      </c>
      <c r="I13" s="17"/>
      <c r="J13" s="2"/>
      <c r="K13" s="3"/>
      <c r="L13" s="17"/>
      <c r="M13" s="2"/>
      <c r="N13" s="3"/>
      <c r="O13" s="17"/>
      <c r="P13" s="2"/>
      <c r="Q13" s="3"/>
      <c r="R13" s="17"/>
      <c r="S13" s="2"/>
      <c r="T13" s="3"/>
      <c r="U13" s="17"/>
      <c r="V13" s="2"/>
      <c r="W13" s="3"/>
      <c r="X13" s="17"/>
      <c r="Y13" s="2"/>
      <c r="Z13" s="24">
        <f t="shared" si="0"/>
        <v>179</v>
      </c>
      <c r="AA13" s="17">
        <f t="shared" si="1"/>
        <v>0</v>
      </c>
      <c r="AB13" s="19">
        <f t="shared" si="2"/>
        <v>0</v>
      </c>
      <c r="AC13" s="20">
        <f t="shared" si="3"/>
        <v>179</v>
      </c>
    </row>
    <row r="14" spans="1:29" ht="12.75">
      <c r="A14" s="5" t="s">
        <v>6</v>
      </c>
      <c r="B14" s="24">
        <v>65</v>
      </c>
      <c r="C14" s="27"/>
      <c r="D14" s="2"/>
      <c r="E14" s="2">
        <v>35</v>
      </c>
      <c r="F14" s="17"/>
      <c r="G14" s="2"/>
      <c r="H14" s="3">
        <v>77</v>
      </c>
      <c r="I14" s="17"/>
      <c r="J14" s="2"/>
      <c r="K14" s="2"/>
      <c r="L14" s="17"/>
      <c r="M14" s="2"/>
      <c r="N14" s="2"/>
      <c r="O14" s="17"/>
      <c r="P14" s="2"/>
      <c r="Q14" s="2"/>
      <c r="R14" s="17"/>
      <c r="S14" s="2"/>
      <c r="T14" s="2"/>
      <c r="U14" s="17"/>
      <c r="V14" s="2"/>
      <c r="W14" s="2"/>
      <c r="X14" s="17"/>
      <c r="Y14" s="2"/>
      <c r="Z14" s="24">
        <f t="shared" si="0"/>
        <v>177</v>
      </c>
      <c r="AA14" s="17">
        <f t="shared" si="1"/>
        <v>0</v>
      </c>
      <c r="AB14" s="19">
        <f t="shared" si="2"/>
        <v>0</v>
      </c>
      <c r="AC14" s="20">
        <f t="shared" si="3"/>
        <v>177</v>
      </c>
    </row>
    <row r="15" spans="1:29" ht="12.75">
      <c r="A15" s="5" t="s">
        <v>20</v>
      </c>
      <c r="B15" s="24">
        <v>20</v>
      </c>
      <c r="C15" s="27"/>
      <c r="D15" s="2"/>
      <c r="E15" s="2">
        <v>65</v>
      </c>
      <c r="F15" s="17"/>
      <c r="G15" s="13"/>
      <c r="H15" s="2">
        <v>10</v>
      </c>
      <c r="I15" s="17">
        <v>50</v>
      </c>
      <c r="J15" s="13"/>
      <c r="K15" s="2"/>
      <c r="L15" s="17"/>
      <c r="M15" s="13"/>
      <c r="N15" s="2"/>
      <c r="O15" s="17"/>
      <c r="P15" s="13"/>
      <c r="Q15" s="2"/>
      <c r="R15" s="17"/>
      <c r="S15" s="13"/>
      <c r="T15" s="2"/>
      <c r="U15" s="17"/>
      <c r="V15" s="13"/>
      <c r="W15" s="2"/>
      <c r="X15" s="17"/>
      <c r="Y15" s="13"/>
      <c r="Z15" s="24">
        <f t="shared" si="0"/>
        <v>95</v>
      </c>
      <c r="AA15" s="17">
        <f t="shared" si="1"/>
        <v>50</v>
      </c>
      <c r="AB15" s="19">
        <f t="shared" si="2"/>
        <v>55.55555555555556</v>
      </c>
      <c r="AC15" s="20">
        <f t="shared" si="3"/>
        <v>150.55555555555554</v>
      </c>
    </row>
    <row r="16" spans="1:29" ht="12.75">
      <c r="A16" s="5" t="s">
        <v>10</v>
      </c>
      <c r="B16" s="24">
        <v>0</v>
      </c>
      <c r="C16" s="28"/>
      <c r="D16" s="3"/>
      <c r="E16" s="3">
        <v>11</v>
      </c>
      <c r="F16" s="17">
        <v>101</v>
      </c>
      <c r="G16" s="2"/>
      <c r="H16" s="3">
        <v>18</v>
      </c>
      <c r="I16" s="17"/>
      <c r="J16" s="2"/>
      <c r="K16" s="3"/>
      <c r="L16" s="17"/>
      <c r="M16" s="2"/>
      <c r="N16" s="3"/>
      <c r="O16" s="17"/>
      <c r="P16" s="2"/>
      <c r="Q16" s="3"/>
      <c r="R16" s="17"/>
      <c r="S16" s="2"/>
      <c r="T16" s="3"/>
      <c r="U16" s="17"/>
      <c r="V16" s="2"/>
      <c r="W16" s="3"/>
      <c r="X16" s="17"/>
      <c r="Y16" s="2"/>
      <c r="Z16" s="24">
        <f t="shared" si="0"/>
        <v>29</v>
      </c>
      <c r="AA16" s="17">
        <f t="shared" si="1"/>
        <v>101</v>
      </c>
      <c r="AB16" s="19">
        <f t="shared" si="2"/>
        <v>112.22222222222221</v>
      </c>
      <c r="AC16" s="20">
        <f t="shared" si="3"/>
        <v>141.22222222222223</v>
      </c>
    </row>
    <row r="17" spans="1:29" ht="12.75">
      <c r="A17" s="5" t="s">
        <v>13</v>
      </c>
      <c r="B17" s="24">
        <v>118</v>
      </c>
      <c r="C17" s="27"/>
      <c r="D17" s="2"/>
      <c r="E17" s="3">
        <v>13</v>
      </c>
      <c r="F17" s="17"/>
      <c r="G17" s="2"/>
      <c r="H17" s="3">
        <v>0</v>
      </c>
      <c r="I17" s="17"/>
      <c r="J17" s="2"/>
      <c r="K17" s="2"/>
      <c r="L17" s="17"/>
      <c r="M17" s="2"/>
      <c r="N17" s="2"/>
      <c r="O17" s="17"/>
      <c r="P17" s="2"/>
      <c r="Q17" s="2"/>
      <c r="R17" s="17"/>
      <c r="S17" s="2"/>
      <c r="T17" s="2"/>
      <c r="U17" s="17"/>
      <c r="V17" s="2"/>
      <c r="W17" s="2"/>
      <c r="X17" s="17"/>
      <c r="Y17" s="2"/>
      <c r="Z17" s="24">
        <f t="shared" si="0"/>
        <v>131</v>
      </c>
      <c r="AA17" s="17">
        <f t="shared" si="1"/>
        <v>0</v>
      </c>
      <c r="AB17" s="19">
        <f t="shared" si="2"/>
        <v>0</v>
      </c>
      <c r="AC17" s="20">
        <f t="shared" si="3"/>
        <v>131</v>
      </c>
    </row>
    <row r="18" spans="1:29" ht="12.75">
      <c r="A18" s="5" t="s">
        <v>17</v>
      </c>
      <c r="B18" s="24">
        <v>22</v>
      </c>
      <c r="C18" s="27"/>
      <c r="D18" s="2"/>
      <c r="E18" s="2">
        <v>48</v>
      </c>
      <c r="F18" s="17"/>
      <c r="G18" s="2"/>
      <c r="H18" s="3">
        <v>48</v>
      </c>
      <c r="I18" s="17"/>
      <c r="J18" s="2"/>
      <c r="K18" s="2"/>
      <c r="L18" s="17"/>
      <c r="M18" s="2"/>
      <c r="N18" s="2"/>
      <c r="O18" s="17"/>
      <c r="P18" s="2"/>
      <c r="Q18" s="2"/>
      <c r="R18" s="17"/>
      <c r="S18" s="2"/>
      <c r="T18" s="2"/>
      <c r="U18" s="17"/>
      <c r="V18" s="2"/>
      <c r="W18" s="2"/>
      <c r="X18" s="17"/>
      <c r="Y18" s="2"/>
      <c r="Z18" s="24">
        <f t="shared" si="0"/>
        <v>118</v>
      </c>
      <c r="AA18" s="17">
        <f t="shared" si="1"/>
        <v>0</v>
      </c>
      <c r="AB18" s="19">
        <f t="shared" si="2"/>
        <v>0</v>
      </c>
      <c r="AC18" s="20">
        <f t="shared" si="3"/>
        <v>118</v>
      </c>
    </row>
    <row r="19" spans="1:29" ht="12.75">
      <c r="A19" s="5">
        <v>331</v>
      </c>
      <c r="B19" s="24">
        <v>33</v>
      </c>
      <c r="C19" s="27">
        <v>40</v>
      </c>
      <c r="D19" s="2"/>
      <c r="E19" s="3">
        <v>18</v>
      </c>
      <c r="F19" s="17"/>
      <c r="G19" s="2"/>
      <c r="H19" s="3">
        <v>8</v>
      </c>
      <c r="I19" s="17"/>
      <c r="J19" s="2"/>
      <c r="K19" s="3"/>
      <c r="L19" s="17"/>
      <c r="M19" s="2"/>
      <c r="N19" s="3"/>
      <c r="O19" s="17"/>
      <c r="P19" s="2"/>
      <c r="Q19" s="3"/>
      <c r="R19" s="17"/>
      <c r="S19" s="2"/>
      <c r="T19" s="3"/>
      <c r="U19" s="17"/>
      <c r="V19" s="2"/>
      <c r="W19" s="3"/>
      <c r="X19" s="17"/>
      <c r="Y19" s="2"/>
      <c r="Z19" s="24">
        <f t="shared" si="0"/>
        <v>59</v>
      </c>
      <c r="AA19" s="17">
        <f t="shared" si="1"/>
        <v>40</v>
      </c>
      <c r="AB19" s="19">
        <f t="shared" si="2"/>
        <v>44.44444444444444</v>
      </c>
      <c r="AC19" s="20">
        <f t="shared" si="3"/>
        <v>103.44444444444444</v>
      </c>
    </row>
    <row r="20" spans="1:29" ht="12.75">
      <c r="A20" s="5" t="s">
        <v>2</v>
      </c>
      <c r="B20" s="24">
        <v>55</v>
      </c>
      <c r="C20" s="27"/>
      <c r="D20" s="2"/>
      <c r="E20" s="3">
        <v>0</v>
      </c>
      <c r="F20" s="17"/>
      <c r="G20" s="2"/>
      <c r="H20" s="3">
        <v>28</v>
      </c>
      <c r="I20" s="17"/>
      <c r="J20" s="2"/>
      <c r="K20" s="3"/>
      <c r="L20" s="17"/>
      <c r="M20" s="2"/>
      <c r="N20" s="3"/>
      <c r="O20" s="17"/>
      <c r="P20" s="2"/>
      <c r="Q20" s="3"/>
      <c r="R20" s="17"/>
      <c r="S20" s="2"/>
      <c r="T20" s="3"/>
      <c r="U20" s="17"/>
      <c r="V20" s="2"/>
      <c r="W20" s="3"/>
      <c r="X20" s="17"/>
      <c r="Y20" s="2"/>
      <c r="Z20" s="24">
        <f t="shared" si="0"/>
        <v>83</v>
      </c>
      <c r="AA20" s="17">
        <f t="shared" si="1"/>
        <v>0</v>
      </c>
      <c r="AB20" s="19">
        <f t="shared" si="2"/>
        <v>0</v>
      </c>
      <c r="AC20" s="20">
        <f t="shared" si="3"/>
        <v>83</v>
      </c>
    </row>
    <row r="21" spans="1:29" ht="12.75">
      <c r="A21" s="11" t="s">
        <v>4</v>
      </c>
      <c r="B21" s="24">
        <v>75</v>
      </c>
      <c r="C21" s="27"/>
      <c r="D21" s="2"/>
      <c r="E21" s="3">
        <v>0</v>
      </c>
      <c r="F21" s="17"/>
      <c r="G21" s="2"/>
      <c r="H21" s="3">
        <v>8</v>
      </c>
      <c r="I21" s="17"/>
      <c r="J21" s="2"/>
      <c r="K21" s="3"/>
      <c r="L21" s="17"/>
      <c r="M21" s="2"/>
      <c r="N21" s="3"/>
      <c r="O21" s="17"/>
      <c r="P21" s="2"/>
      <c r="Q21" s="3"/>
      <c r="R21" s="17"/>
      <c r="S21" s="2"/>
      <c r="T21" s="3"/>
      <c r="U21" s="17"/>
      <c r="V21" s="2"/>
      <c r="W21" s="3"/>
      <c r="X21" s="17"/>
      <c r="Y21" s="2"/>
      <c r="Z21" s="24">
        <f t="shared" si="0"/>
        <v>83</v>
      </c>
      <c r="AA21" s="17">
        <f t="shared" si="1"/>
        <v>0</v>
      </c>
      <c r="AB21" s="19">
        <f t="shared" si="2"/>
        <v>0</v>
      </c>
      <c r="AC21" s="20">
        <f t="shared" si="3"/>
        <v>83</v>
      </c>
    </row>
    <row r="22" spans="1:29" ht="12.75">
      <c r="A22" s="5" t="s">
        <v>5</v>
      </c>
      <c r="B22" s="24">
        <v>0</v>
      </c>
      <c r="C22" s="27"/>
      <c r="D22" s="2"/>
      <c r="E22" s="3">
        <v>19</v>
      </c>
      <c r="F22" s="17"/>
      <c r="G22" s="13"/>
      <c r="H22" s="3">
        <v>60</v>
      </c>
      <c r="I22" s="17"/>
      <c r="J22" s="13"/>
      <c r="K22" s="3"/>
      <c r="L22" s="17"/>
      <c r="M22" s="13"/>
      <c r="N22" s="3"/>
      <c r="O22" s="17"/>
      <c r="P22" s="13"/>
      <c r="Q22" s="3"/>
      <c r="R22" s="17"/>
      <c r="S22" s="13"/>
      <c r="T22" s="3"/>
      <c r="U22" s="17"/>
      <c r="V22" s="13"/>
      <c r="W22" s="3"/>
      <c r="X22" s="17"/>
      <c r="Y22" s="13"/>
      <c r="Z22" s="24">
        <f t="shared" si="0"/>
        <v>79</v>
      </c>
      <c r="AA22" s="17">
        <f t="shared" si="1"/>
        <v>0</v>
      </c>
      <c r="AB22" s="19">
        <f t="shared" si="2"/>
        <v>0</v>
      </c>
      <c r="AC22" s="20">
        <f t="shared" si="3"/>
        <v>79</v>
      </c>
    </row>
    <row r="23" spans="1:29" ht="12.75">
      <c r="A23" s="5" t="s">
        <v>3</v>
      </c>
      <c r="B23" s="24">
        <v>0</v>
      </c>
      <c r="C23" s="28"/>
      <c r="D23" s="3"/>
      <c r="E23" s="3">
        <v>22</v>
      </c>
      <c r="F23" s="17"/>
      <c r="G23" s="2"/>
      <c r="H23" s="3">
        <v>22</v>
      </c>
      <c r="I23" s="17"/>
      <c r="J23" s="2"/>
      <c r="K23" s="3"/>
      <c r="L23" s="17"/>
      <c r="M23" s="2"/>
      <c r="N23" s="3"/>
      <c r="O23" s="17"/>
      <c r="P23" s="2"/>
      <c r="Q23" s="3"/>
      <c r="R23" s="17"/>
      <c r="S23" s="2"/>
      <c r="T23" s="3"/>
      <c r="U23" s="17"/>
      <c r="V23" s="2"/>
      <c r="W23" s="3"/>
      <c r="X23" s="17"/>
      <c r="Y23" s="2"/>
      <c r="Z23" s="24">
        <f t="shared" si="0"/>
        <v>44</v>
      </c>
      <c r="AA23" s="17">
        <f t="shared" si="1"/>
        <v>0</v>
      </c>
      <c r="AB23" s="19">
        <f t="shared" si="2"/>
        <v>0</v>
      </c>
      <c r="AC23" s="20">
        <f t="shared" si="3"/>
        <v>44</v>
      </c>
    </row>
    <row r="24" spans="1:29" ht="12.75">
      <c r="A24" s="5">
        <v>329</v>
      </c>
      <c r="B24" s="24">
        <v>20</v>
      </c>
      <c r="C24" s="27"/>
      <c r="D24" s="2"/>
      <c r="E24" s="2">
        <v>0</v>
      </c>
      <c r="F24" s="17"/>
      <c r="G24" s="2"/>
      <c r="H24" s="3">
        <v>15</v>
      </c>
      <c r="I24" s="17"/>
      <c r="J24" s="2"/>
      <c r="K24" s="2"/>
      <c r="L24" s="17"/>
      <c r="M24" s="2"/>
      <c r="N24" s="2"/>
      <c r="O24" s="17"/>
      <c r="P24" s="2"/>
      <c r="Q24" s="2"/>
      <c r="R24" s="17"/>
      <c r="S24" s="2"/>
      <c r="T24" s="2"/>
      <c r="U24" s="17"/>
      <c r="V24" s="2"/>
      <c r="W24" s="2"/>
      <c r="X24" s="17"/>
      <c r="Y24" s="2"/>
      <c r="Z24" s="24">
        <f t="shared" si="0"/>
        <v>35</v>
      </c>
      <c r="AA24" s="17">
        <f t="shared" si="1"/>
        <v>0</v>
      </c>
      <c r="AB24" s="19">
        <f t="shared" si="2"/>
        <v>0</v>
      </c>
      <c r="AC24" s="20">
        <f t="shared" si="3"/>
        <v>35</v>
      </c>
    </row>
    <row r="25" spans="1:29" ht="12.75">
      <c r="A25" s="5">
        <v>320</v>
      </c>
      <c r="B25" s="24">
        <v>10</v>
      </c>
      <c r="C25" s="27"/>
      <c r="D25" s="2"/>
      <c r="E25" s="2">
        <v>0</v>
      </c>
      <c r="F25" s="17"/>
      <c r="G25" s="2"/>
      <c r="H25" s="2">
        <v>0</v>
      </c>
      <c r="I25" s="17"/>
      <c r="J25" s="2"/>
      <c r="K25" s="2"/>
      <c r="L25" s="17"/>
      <c r="M25" s="2"/>
      <c r="N25" s="2"/>
      <c r="O25" s="17"/>
      <c r="P25" s="2"/>
      <c r="Q25" s="2"/>
      <c r="R25" s="17"/>
      <c r="S25" s="2"/>
      <c r="T25" s="2"/>
      <c r="U25" s="17"/>
      <c r="V25" s="2"/>
      <c r="W25" s="2"/>
      <c r="X25" s="17"/>
      <c r="Y25" s="2"/>
      <c r="Z25" s="24">
        <f t="shared" si="0"/>
        <v>10</v>
      </c>
      <c r="AA25" s="17">
        <f t="shared" si="1"/>
        <v>0</v>
      </c>
      <c r="AB25" s="19">
        <f t="shared" si="2"/>
        <v>0</v>
      </c>
      <c r="AC25" s="20">
        <f t="shared" si="3"/>
        <v>10</v>
      </c>
    </row>
    <row r="26" spans="1:29" ht="12.75">
      <c r="A26" s="5">
        <v>326</v>
      </c>
      <c r="B26" s="24">
        <v>0</v>
      </c>
      <c r="C26" s="27"/>
      <c r="D26" s="2"/>
      <c r="E26" s="13">
        <v>0</v>
      </c>
      <c r="F26" s="17"/>
      <c r="G26" s="2"/>
      <c r="H26" s="13">
        <v>0</v>
      </c>
      <c r="I26" s="17"/>
      <c r="J26" s="2"/>
      <c r="K26" s="13"/>
      <c r="L26" s="17"/>
      <c r="M26" s="2"/>
      <c r="N26" s="13"/>
      <c r="O26" s="17"/>
      <c r="P26" s="2"/>
      <c r="Q26" s="13"/>
      <c r="R26" s="17"/>
      <c r="S26" s="2"/>
      <c r="T26" s="13"/>
      <c r="U26" s="17"/>
      <c r="V26" s="2"/>
      <c r="W26" s="13"/>
      <c r="X26" s="17"/>
      <c r="Y26" s="2"/>
      <c r="Z26" s="24">
        <f t="shared" si="0"/>
        <v>0</v>
      </c>
      <c r="AA26" s="17">
        <f t="shared" si="1"/>
        <v>0</v>
      </c>
      <c r="AB26" s="19">
        <f t="shared" si="2"/>
        <v>0</v>
      </c>
      <c r="AC26" s="20">
        <f t="shared" si="3"/>
        <v>0</v>
      </c>
    </row>
    <row r="27" spans="1:29" ht="12.75">
      <c r="A27" s="5">
        <v>3760</v>
      </c>
      <c r="B27" s="24">
        <v>0</v>
      </c>
      <c r="C27" s="27"/>
      <c r="D27" s="2"/>
      <c r="E27" s="3">
        <v>0</v>
      </c>
      <c r="F27" s="17"/>
      <c r="G27" s="2"/>
      <c r="H27" s="3">
        <v>0</v>
      </c>
      <c r="I27" s="17"/>
      <c r="J27" s="2"/>
      <c r="K27" s="3"/>
      <c r="L27" s="17"/>
      <c r="M27" s="2"/>
      <c r="N27" s="3"/>
      <c r="O27" s="17"/>
      <c r="P27" s="2"/>
      <c r="Q27" s="3"/>
      <c r="R27" s="17"/>
      <c r="S27" s="2"/>
      <c r="T27" s="3"/>
      <c r="U27" s="17"/>
      <c r="V27" s="2"/>
      <c r="W27" s="3"/>
      <c r="X27" s="17"/>
      <c r="Y27" s="2"/>
      <c r="Z27" s="24">
        <f t="shared" si="0"/>
        <v>0</v>
      </c>
      <c r="AA27" s="17">
        <f t="shared" si="1"/>
        <v>0</v>
      </c>
      <c r="AB27" s="19">
        <f t="shared" si="2"/>
        <v>0</v>
      </c>
      <c r="AC27" s="20">
        <f t="shared" si="3"/>
        <v>0</v>
      </c>
    </row>
    <row r="28" spans="1:29" ht="12.75">
      <c r="A28" s="5" t="s">
        <v>1</v>
      </c>
      <c r="B28" s="24">
        <v>0</v>
      </c>
      <c r="C28" s="27"/>
      <c r="D28" s="2"/>
      <c r="E28" s="3">
        <v>0</v>
      </c>
      <c r="F28" s="17"/>
      <c r="G28" s="2"/>
      <c r="H28" s="3">
        <v>0</v>
      </c>
      <c r="I28" s="17"/>
      <c r="J28" s="2"/>
      <c r="K28" s="3"/>
      <c r="L28" s="17"/>
      <c r="M28" s="2"/>
      <c r="N28" s="3"/>
      <c r="O28" s="17"/>
      <c r="P28" s="2"/>
      <c r="Q28" s="3"/>
      <c r="R28" s="17"/>
      <c r="S28" s="2"/>
      <c r="T28" s="3"/>
      <c r="U28" s="17"/>
      <c r="V28" s="2"/>
      <c r="W28" s="3"/>
      <c r="X28" s="17"/>
      <c r="Y28" s="2"/>
      <c r="Z28" s="24">
        <f t="shared" si="0"/>
        <v>0</v>
      </c>
      <c r="AA28" s="17">
        <f t="shared" si="1"/>
        <v>0</v>
      </c>
      <c r="AB28" s="19">
        <f t="shared" si="2"/>
        <v>0</v>
      </c>
      <c r="AC28" s="20">
        <f t="shared" si="3"/>
        <v>0</v>
      </c>
    </row>
    <row r="29" spans="1:29" ht="12.75">
      <c r="A29" s="5" t="s">
        <v>19</v>
      </c>
      <c r="B29" s="24">
        <v>0</v>
      </c>
      <c r="C29" s="27"/>
      <c r="D29" s="2"/>
      <c r="E29" s="3">
        <v>0</v>
      </c>
      <c r="F29" s="17"/>
      <c r="G29" s="2"/>
      <c r="H29" s="3">
        <v>0</v>
      </c>
      <c r="I29" s="17"/>
      <c r="J29" s="2"/>
      <c r="K29" s="3"/>
      <c r="L29" s="17"/>
      <c r="M29" s="2"/>
      <c r="N29" s="3"/>
      <c r="O29" s="17"/>
      <c r="P29" s="2"/>
      <c r="Q29" s="3"/>
      <c r="R29" s="17"/>
      <c r="S29" s="2"/>
      <c r="T29" s="3"/>
      <c r="U29" s="17"/>
      <c r="V29" s="2"/>
      <c r="W29" s="3"/>
      <c r="X29" s="17"/>
      <c r="Y29" s="2"/>
      <c r="Z29" s="24">
        <f t="shared" si="0"/>
        <v>0</v>
      </c>
      <c r="AA29" s="17">
        <f t="shared" si="1"/>
        <v>0</v>
      </c>
      <c r="AB29" s="19">
        <f t="shared" si="2"/>
        <v>0</v>
      </c>
      <c r="AC29" s="20">
        <f t="shared" si="3"/>
        <v>0</v>
      </c>
    </row>
    <row r="30" spans="1:29" ht="12.75">
      <c r="A30" s="5" t="s">
        <v>8</v>
      </c>
      <c r="B30" s="24">
        <v>0</v>
      </c>
      <c r="C30" s="27"/>
      <c r="D30" s="2"/>
      <c r="E30" s="3">
        <v>0</v>
      </c>
      <c r="F30" s="17"/>
      <c r="G30" s="2"/>
      <c r="H30" s="3">
        <v>0</v>
      </c>
      <c r="I30" s="17"/>
      <c r="J30" s="2"/>
      <c r="K30" s="3"/>
      <c r="L30" s="17"/>
      <c r="M30" s="2"/>
      <c r="N30" s="3"/>
      <c r="O30" s="17"/>
      <c r="P30" s="2"/>
      <c r="Q30" s="3"/>
      <c r="R30" s="17"/>
      <c r="S30" s="2"/>
      <c r="T30" s="3"/>
      <c r="U30" s="17"/>
      <c r="V30" s="2"/>
      <c r="W30" s="3"/>
      <c r="X30" s="17"/>
      <c r="Y30" s="2"/>
      <c r="Z30" s="24">
        <f t="shared" si="0"/>
        <v>0</v>
      </c>
      <c r="AA30" s="17">
        <f t="shared" si="1"/>
        <v>0</v>
      </c>
      <c r="AB30" s="19">
        <f t="shared" si="2"/>
        <v>0</v>
      </c>
      <c r="AC30" s="20">
        <f t="shared" si="3"/>
        <v>0</v>
      </c>
    </row>
    <row r="31" spans="1:31" ht="12.75">
      <c r="A31" s="5" t="s">
        <v>18</v>
      </c>
      <c r="B31" s="24">
        <v>0</v>
      </c>
      <c r="C31" s="27"/>
      <c r="D31" s="3"/>
      <c r="E31" s="3">
        <v>0</v>
      </c>
      <c r="F31" s="17"/>
      <c r="G31" s="2"/>
      <c r="H31" s="3">
        <v>0</v>
      </c>
      <c r="I31" s="17"/>
      <c r="J31" s="2"/>
      <c r="K31" s="3"/>
      <c r="L31" s="17"/>
      <c r="M31" s="2"/>
      <c r="N31" s="3"/>
      <c r="O31" s="17"/>
      <c r="P31" s="2"/>
      <c r="Q31" s="3"/>
      <c r="R31" s="17"/>
      <c r="S31" s="2"/>
      <c r="T31" s="3"/>
      <c r="U31" s="17"/>
      <c r="V31" s="2"/>
      <c r="W31" s="3"/>
      <c r="X31" s="17"/>
      <c r="Y31" s="2"/>
      <c r="Z31" s="24">
        <f t="shared" si="0"/>
        <v>0</v>
      </c>
      <c r="AA31" s="17">
        <f t="shared" si="1"/>
        <v>0</v>
      </c>
      <c r="AB31" s="19">
        <f t="shared" si="2"/>
        <v>0</v>
      </c>
      <c r="AC31" s="20">
        <f t="shared" si="3"/>
        <v>0</v>
      </c>
      <c r="AE31" s="32">
        <f>SUM(B32+E32+H32+AB32)</f>
        <v>4888.333333333333</v>
      </c>
    </row>
    <row r="32" spans="1:29" ht="12.75">
      <c r="A32" s="7" t="s">
        <v>15</v>
      </c>
      <c r="B32" s="26">
        <f>SUM(B4:B31)</f>
        <v>1304</v>
      </c>
      <c r="C32" s="18">
        <f>SUM(C4:C31)</f>
        <v>328</v>
      </c>
      <c r="D32" s="4"/>
      <c r="E32" s="4">
        <f>+SUM(E4:E31)</f>
        <v>584</v>
      </c>
      <c r="F32" s="18">
        <f>SUM(F4:F31)</f>
        <v>766</v>
      </c>
      <c r="G32" s="4"/>
      <c r="H32" s="4">
        <f>+SUM(H4:H31)</f>
        <v>1177</v>
      </c>
      <c r="I32" s="18">
        <f>SUM(I4:I31)</f>
        <v>547</v>
      </c>
      <c r="J32" s="4"/>
      <c r="K32" s="4">
        <f>+SUM(K4:K31)</f>
        <v>0</v>
      </c>
      <c r="L32" s="18">
        <f>SUM(L4:L31)</f>
        <v>0</v>
      </c>
      <c r="M32" s="4"/>
      <c r="N32" s="4">
        <f>+SUM(N4:N31)</f>
        <v>0</v>
      </c>
      <c r="O32" s="18">
        <f>SUM(O4:O31)</f>
        <v>0</v>
      </c>
      <c r="P32" s="4"/>
      <c r="Q32" s="4">
        <f>+SUM(Q4:Q31)</f>
        <v>0</v>
      </c>
      <c r="R32" s="18">
        <f>SUM(R4:R31)</f>
        <v>0</v>
      </c>
      <c r="S32" s="4"/>
      <c r="T32" s="4">
        <f>+SUM(T4:T31)</f>
        <v>0</v>
      </c>
      <c r="U32" s="18">
        <f>SUM(U4:U31)</f>
        <v>0</v>
      </c>
      <c r="V32" s="4"/>
      <c r="W32" s="4">
        <f>+SUM(W4:W31)</f>
        <v>0</v>
      </c>
      <c r="X32" s="18">
        <f>SUM(X4:X31)</f>
        <v>0</v>
      </c>
      <c r="Y32" s="4"/>
      <c r="Z32" s="26">
        <f t="shared" si="0"/>
        <v>3065</v>
      </c>
      <c r="AA32" s="18">
        <f>SUM(AA4:AA31)</f>
        <v>1641</v>
      </c>
      <c r="AB32" s="22">
        <f>+SUM(AB4:AB31)</f>
        <v>1823.3333333333333</v>
      </c>
      <c r="AC32" s="21">
        <f>+SUM(AC4:AC31)</f>
        <v>4888.333333333333</v>
      </c>
    </row>
    <row r="33" spans="1:29" ht="81" customHeight="1">
      <c r="A33" s="33" t="s">
        <v>41</v>
      </c>
      <c r="B33" s="34"/>
      <c r="C33" s="34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5"/>
      <c r="AB33" s="15"/>
      <c r="AC33" s="16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mergeCells count="2">
    <mergeCell ref="A33:Z33"/>
    <mergeCell ref="A1:AC1"/>
  </mergeCells>
  <printOptions gridLines="1"/>
  <pageMargins left="0.38" right="0.17" top="1.06" bottom="0.5" header="0.27" footer="0.4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Inscore</dc:creator>
  <cp:keywords/>
  <dc:description/>
  <cp:lastModifiedBy>Staff</cp:lastModifiedBy>
  <cp:lastPrinted>2008-09-28T19:45:22Z</cp:lastPrinted>
  <dcterms:created xsi:type="dcterms:W3CDTF">2007-09-14T20:12:46Z</dcterms:created>
  <dcterms:modified xsi:type="dcterms:W3CDTF">2008-09-29T15:28:37Z</dcterms:modified>
  <cp:category/>
  <cp:version/>
  <cp:contentType/>
  <cp:contentStatus/>
</cp:coreProperties>
</file>