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20" windowHeight="4845" tabRatio="670" activeTab="0"/>
  </bookViews>
  <sheets>
    <sheet name="SPS-ZAN" sheetId="1" r:id="rId1"/>
    <sheet name="NOM-ZAN" sheetId="2" r:id="rId2"/>
    <sheet name="NAS-ZAN" sheetId="3" r:id="rId3"/>
    <sheet name="COMP-ZAN" sheetId="4" r:id="rId4"/>
    <sheet name="ATSS-ZAN" sheetId="5" r:id="rId5"/>
    <sheet name="ADAP-ZAN" sheetId="6" r:id="rId6"/>
  </sheets>
  <definedNames>
    <definedName name="_xlnm.Print_Area" localSheetId="5">'ADAP-ZAN'!$A$1:$P$69</definedName>
    <definedName name="_xlnm.Print_Area" localSheetId="4">'ATSS-ZAN'!$A$1:$R$150</definedName>
    <definedName name="_xlnm.Print_Area" localSheetId="3">'COMP-ZAN'!$A$1:$Q$55</definedName>
    <definedName name="_xlnm.Print_Area" localSheetId="2">'NAS-ZAN'!$A$1:$R$161</definedName>
    <definedName name="_xlnm.Print_Area" localSheetId="1">'NOM-ZAN'!$A$1:$R$164</definedName>
    <definedName name="_xlnm.Print_Area" localSheetId="0">'SPS-ZAN'!$A$1:$R$137</definedName>
    <definedName name="_xlnm.Print_Titles" localSheetId="5">'ADAP-ZAN'!$27:$29</definedName>
    <definedName name="_xlnm.Print_Titles" localSheetId="4">'ATSS-ZAN'!$27:$29</definedName>
    <definedName name="_xlnm.Print_Titles" localSheetId="3">'COMP-ZAN'!$27:$29</definedName>
    <definedName name="_xlnm.Print_Titles" localSheetId="2">'NAS-ZAN'!$27:$29</definedName>
    <definedName name="_xlnm.Print_Titles" localSheetId="1">'NOM-ZAN'!$27:$29</definedName>
    <definedName name="_xlnm.Print_Titles" localSheetId="0">'SPS-ZAN'!$27:$29</definedName>
  </definedNames>
  <calcPr fullCalcOnLoad="1"/>
</workbook>
</file>

<file path=xl/sharedStrings.xml><?xml version="1.0" encoding="utf-8"?>
<sst xmlns="http://schemas.openxmlformats.org/spreadsheetml/2006/main" count="2600" uniqueCount="633">
  <si>
    <t>Task Validity: Y=Yes, N=No</t>
  </si>
  <si>
    <t>Media Interface:  N/A, D=Display, P=Printer, I=Internet, IC=Intercom, T=Telephone, F=Face-to-Face, M=Computer Modem</t>
  </si>
  <si>
    <t>Support Tools: D=Documentation, E=Special Equipment, S=Special Software, T=Test Tools</t>
  </si>
  <si>
    <t xml:space="preserve">Task Difficulty: E=Easy, S=Somewhat Difficult, D=Difficult/Complex </t>
  </si>
  <si>
    <t>Task Criticality: N=Not Critical, M= Must be Acted Upon Within 24 hrs, C= Critical</t>
  </si>
  <si>
    <t>Task Frequency: D=Daily Activity(on-going), W=Weekly Activity, M=Monthly Activity,  A=As Required</t>
  </si>
  <si>
    <t>B=Bi-Monthly Activity, S=Semi-Annual Activity, Q=Quarterly Activity, Y=Yearly Activity</t>
  </si>
  <si>
    <t>Mental/Physical Demands: H=High, M=Moderate, L=Low</t>
  </si>
  <si>
    <t>Task Manpower: O=One person, M=More than one person</t>
  </si>
  <si>
    <t>Task Allocation: M=Manual, A=Automated</t>
  </si>
  <si>
    <t>Task Priority Category: Primary=Task With Highest Rating on At Least 4 of the Following</t>
  </si>
  <si>
    <t>Assessment Factors (I.e., "Difficulty", "Criticality", "Frequency", "M/P Demands","Task Manpower")</t>
  </si>
  <si>
    <t>Principal=Task With Highest Rating on At Least 3 of the Same Aforementioned Factors</t>
  </si>
  <si>
    <t>Other=All Other Tasks</t>
  </si>
  <si>
    <t xml:space="preserve">(1) Requirement for LRU repl. and return to operation in 30 minutes is the only known maintenance requirment for these COTs. </t>
  </si>
  <si>
    <t xml:space="preserve">(2)  A co-discriminator is safety.  An unsafe  design or maintenance procedure is a discriminator in the selection process.  </t>
  </si>
  <si>
    <t>(3)  The human factors checklist and questionnaire will</t>
  </si>
  <si>
    <t>serve as discriminators for usability and suitability.</t>
  </si>
  <si>
    <t>Considerations:</t>
  </si>
  <si>
    <t>Ease of Understanding System Status - Simple Controls - Displays - Information Complete/Accurate</t>
  </si>
  <si>
    <t xml:space="preserve">   Ease of Clearing Alarm  -  Letters / Colors / Knobs Appropriate-Controls Accessible/Responsive</t>
  </si>
  <si>
    <t>Ease of Switching to Backup System</t>
  </si>
  <si>
    <t>Ease of Checking History - Sorts Easily/Flexible</t>
  </si>
  <si>
    <t>Ease of Running Diagnostics  / Feedback / Stats. Useful /Logical</t>
  </si>
  <si>
    <t xml:space="preserve">Ease of Returning System to Operational Status </t>
  </si>
  <si>
    <t>POSITION</t>
  </si>
  <si>
    <r>
      <t>POSITION</t>
    </r>
    <r>
      <rPr>
        <sz val="12"/>
        <rFont val="Times New Roman"/>
        <family val="1"/>
      </rPr>
      <t>:</t>
    </r>
  </si>
  <si>
    <t>ACTIVITY</t>
  </si>
  <si>
    <t xml:space="preserve">BASELINE </t>
  </si>
  <si>
    <t>NUMBER</t>
  </si>
  <si>
    <t>Activity/Sub-activity</t>
  </si>
  <si>
    <t>Assessment Factors</t>
  </si>
  <si>
    <t>AF     (SPS)</t>
  </si>
  <si>
    <t>Task Validity   
Y,N</t>
  </si>
  <si>
    <t>Media D,P,T,I,IC,F,M</t>
  </si>
  <si>
    <t xml:space="preserve">Support Tools D,E,S,T </t>
  </si>
  <si>
    <t>Difficulty
E,S,D</t>
  </si>
  <si>
    <t>Criticality
 N,M,C</t>
  </si>
  <si>
    <t>Frequency--A, 
D,W,B,M,S,Q,Y</t>
  </si>
  <si>
    <t>Mental/Physical Demands      
H,M,L</t>
  </si>
  <si>
    <t>Task Manpower       
O,M</t>
  </si>
  <si>
    <t>Task Allocation 
M,A</t>
  </si>
  <si>
    <t>Priority Category: Primary; Principal; Other</t>
  </si>
  <si>
    <t>Comments/Remarks</t>
  </si>
  <si>
    <t>AFS 1.0</t>
  </si>
  <si>
    <t>Perform Periodic Maintenance</t>
  </si>
  <si>
    <t xml:space="preserve"> </t>
  </si>
  <si>
    <t>Power-off and shut-down</t>
  </si>
  <si>
    <t>Y</t>
  </si>
  <si>
    <t>T,F,</t>
  </si>
  <si>
    <t>D</t>
  </si>
  <si>
    <t>E</t>
  </si>
  <si>
    <t>C</t>
  </si>
  <si>
    <t>A</t>
  </si>
  <si>
    <t>M</t>
  </si>
  <si>
    <t>O</t>
  </si>
  <si>
    <t>M,A</t>
  </si>
  <si>
    <t>Task is performed</t>
  </si>
  <si>
    <t>system (as required)</t>
  </si>
  <si>
    <t>D,P,</t>
  </si>
  <si>
    <t>once per year</t>
  </si>
  <si>
    <t>Monitor LRUs, external</t>
  </si>
  <si>
    <t>D,T</t>
  </si>
  <si>
    <t>L</t>
  </si>
  <si>
    <t>components</t>
  </si>
  <si>
    <t>Execute equipment performance</t>
  </si>
  <si>
    <t>S</t>
  </si>
  <si>
    <t>V</t>
  </si>
  <si>
    <t>ALL</t>
  </si>
  <si>
    <t>T,F</t>
  </si>
  <si>
    <t>Power-on/start-up system</t>
  </si>
  <si>
    <t>D,P</t>
  </si>
  <si>
    <t>D,S</t>
  </si>
  <si>
    <t>W,M,</t>
  </si>
  <si>
    <t>H</t>
  </si>
  <si>
    <t>(as required)</t>
  </si>
  <si>
    <t xml:space="preserve">Assess impact, and report </t>
  </si>
  <si>
    <t xml:space="preserve">completion of maintenance </t>
  </si>
  <si>
    <t>P</t>
  </si>
  <si>
    <t>actions to AT and others</t>
  </si>
  <si>
    <t xml:space="preserve">Perform housekeeping routines </t>
  </si>
  <si>
    <t>T,P,I</t>
  </si>
  <si>
    <t xml:space="preserve"> DSR task includes checking</t>
  </si>
  <si>
    <t xml:space="preserve">(e.g., archive data, clear open </t>
  </si>
  <si>
    <t>printer</t>
  </si>
  <si>
    <t>error logs, etc.)</t>
  </si>
  <si>
    <t>Execute system restoration</t>
  </si>
  <si>
    <t>D,T,E</t>
  </si>
  <si>
    <t>procedures</t>
  </si>
  <si>
    <t>Present System/sub-system</t>
  </si>
  <si>
    <t>OCS</t>
  </si>
  <si>
    <t>Micro-EARTS</t>
  </si>
  <si>
    <t>DSR</t>
  </si>
  <si>
    <t xml:space="preserve">AFS 2.0 </t>
  </si>
  <si>
    <t>System Outages</t>
  </si>
  <si>
    <t xml:space="preserve">Perform Corrective Maintenance </t>
  </si>
  <si>
    <t>(CM)</t>
  </si>
  <si>
    <t>Respond to maintenance trouble</t>
  </si>
  <si>
    <t>N/A</t>
  </si>
  <si>
    <t xml:space="preserve"> calls</t>
  </si>
  <si>
    <t xml:space="preserve">Run diagnostics including (LAN) </t>
  </si>
  <si>
    <t>D,E</t>
  </si>
  <si>
    <t xml:space="preserve">DSR uses special test </t>
  </si>
  <si>
    <t>and execute troubleshooting</t>
  </si>
  <si>
    <t>T</t>
  </si>
  <si>
    <t>tools</t>
  </si>
  <si>
    <t>Switch to alternate/backup system</t>
  </si>
  <si>
    <t>D,T,F</t>
  </si>
  <si>
    <t xml:space="preserve">Shut-down/recover/start-up </t>
  </si>
  <si>
    <t>system</t>
  </si>
  <si>
    <t>T,F,D</t>
  </si>
  <si>
    <t>Execute system configuration/</t>
  </si>
  <si>
    <t>re-configuration procedures</t>
  </si>
  <si>
    <t>D,E,</t>
  </si>
  <si>
    <t>Report completion of maintenance</t>
  </si>
  <si>
    <t>actions</t>
  </si>
  <si>
    <t>Coordinate actions with AT/others</t>
  </si>
  <si>
    <t xml:space="preserve">Maintain spares/repair parts </t>
  </si>
  <si>
    <t xml:space="preserve">AFS 3.0 </t>
  </si>
  <si>
    <t>Perform System Hardware</t>
  </si>
  <si>
    <t>Modifications</t>
  </si>
  <si>
    <t>Power-off and shut-down system</t>
  </si>
  <si>
    <t>A*</t>
  </si>
  <si>
    <t xml:space="preserve">*Task performed monthly  </t>
  </si>
  <si>
    <t>for DSR.</t>
  </si>
  <si>
    <t>Receive modification requests</t>
  </si>
  <si>
    <t>Install system software/</t>
  </si>
  <si>
    <t>D,P,T</t>
  </si>
  <si>
    <t>O,M</t>
  </si>
  <si>
    <t>hardware modifications</t>
  </si>
  <si>
    <t xml:space="preserve">Perform functional check-out and </t>
  </si>
  <si>
    <t>testing of system modifications</t>
  </si>
  <si>
    <t xml:space="preserve">Report completion of system </t>
  </si>
  <si>
    <t>D,E,T</t>
  </si>
  <si>
    <t>modifications</t>
  </si>
  <si>
    <t>AFS 4.0</t>
  </si>
  <si>
    <t>Perform Certification (if required)</t>
  </si>
  <si>
    <t xml:space="preserve">Execute unit certification </t>
  </si>
  <si>
    <t xml:space="preserve">Execute system certification </t>
  </si>
  <si>
    <t>Execute service-type certification</t>
  </si>
  <si>
    <t>Verify certification parameters</t>
  </si>
  <si>
    <t>Identify/correct certification errors</t>
  </si>
  <si>
    <t>Report completion of certification</t>
  </si>
  <si>
    <t>D,A</t>
  </si>
  <si>
    <t>process</t>
  </si>
  <si>
    <t>Re-certify hardware/software/</t>
  </si>
  <si>
    <t>T,D</t>
  </si>
  <si>
    <t xml:space="preserve">firmware components </t>
  </si>
  <si>
    <t xml:space="preserve">Collect certification data and </t>
  </si>
  <si>
    <t>analyze results</t>
  </si>
  <si>
    <t>F</t>
  </si>
  <si>
    <t>Execute  SAR data and other</t>
  </si>
  <si>
    <t xml:space="preserve">Task performed 6 to 8 </t>
  </si>
  <si>
    <t>system programs (e.g., equipment</t>
  </si>
  <si>
    <t>times per year.</t>
  </si>
  <si>
    <t xml:space="preserve">software test schedules, trend </t>
  </si>
  <si>
    <t>AFS 5.0</t>
  </si>
  <si>
    <t>Documentation of Procedures</t>
  </si>
  <si>
    <t>Document (i.e., log) periodic</t>
  </si>
  <si>
    <t>maintenance actions</t>
  </si>
  <si>
    <t>Document (i.e., log) corrective</t>
  </si>
  <si>
    <t>Document system modifications</t>
  </si>
  <si>
    <t xml:space="preserve">Maintain on-site publications </t>
  </si>
  <si>
    <t xml:space="preserve">(e.g., handbooks, tech. manuals, </t>
  </si>
  <si>
    <t>FRDF, and red-lined prints</t>
  </si>
  <si>
    <t>Document (I.e., log) certification</t>
  </si>
  <si>
    <t>processes/actions</t>
  </si>
  <si>
    <t xml:space="preserve">Document failures/incident </t>
  </si>
  <si>
    <t>D,F</t>
  </si>
  <si>
    <t>repair actions</t>
  </si>
  <si>
    <t>AFS 6.0</t>
  </si>
  <si>
    <t>Diagnostic Maintenance</t>
  </si>
  <si>
    <t>Maintain MDM (e.g. adaptation</t>
  </si>
  <si>
    <t xml:space="preserve">data base, JCL execution, </t>
  </si>
  <si>
    <t>assembler, etc.)</t>
  </si>
  <si>
    <t>Provide/maintain diagnostic</t>
  </si>
  <si>
    <t>Provide OJT for diagnostic</t>
  </si>
  <si>
    <t>AFS 7.0</t>
  </si>
  <si>
    <t>Maintain On-line Certification</t>
  </si>
  <si>
    <t>Program</t>
  </si>
  <si>
    <t xml:space="preserve">Provide maintain on-line </t>
  </si>
  <si>
    <t>certification procedures</t>
  </si>
  <si>
    <t>AFS 8.0</t>
  </si>
  <si>
    <t>Provide Radar Support</t>
  </si>
  <si>
    <t>Perform in-depth analysis of radar</t>
  </si>
  <si>
    <t>S,D</t>
  </si>
  <si>
    <t xml:space="preserve">M,A </t>
  </si>
  <si>
    <t>Task performed off-line.</t>
  </si>
  <si>
    <t>information (e.g., QARS, ERIT)</t>
  </si>
  <si>
    <r>
      <t>Notes</t>
    </r>
    <r>
      <rPr>
        <sz val="12"/>
        <color indexed="12"/>
        <rFont val="Arial"/>
        <family val="2"/>
      </rPr>
      <t xml:space="preserve">:  </t>
    </r>
  </si>
  <si>
    <t>B=Bi-Monthly Activity, S=Semi-Monthly Activity, Q=Quarterly Activity, Y=Yearly Activity</t>
  </si>
  <si>
    <t>Task Priority Category: Primary=Task With the Highest Rating on At Least 4 of the Following</t>
  </si>
  <si>
    <t>Assessment Factors (I.e., "Difficulty", "Criticality", "Frequency", "M/P Demands", "Task</t>
  </si>
  <si>
    <t>Manpower") Principal=Task With Highest Rating on At Least 3 of the Same Aforementioned Factors.</t>
  </si>
  <si>
    <t>Other= All Other Tasks.</t>
  </si>
  <si>
    <t xml:space="preserve">(2)  A co-discriminator is safety.  An unsafe design or maintenance procedure is a discriminator in the selection process.  </t>
  </si>
  <si>
    <t>(3)  The human factors checklist and questionnaire will serve as</t>
  </si>
  <si>
    <t>discriminators for usability and suitability.</t>
  </si>
  <si>
    <t xml:space="preserve">Position </t>
  </si>
  <si>
    <t>NOM</t>
  </si>
  <si>
    <t>Media 
D,P,T,I,IC,F,M</t>
  </si>
  <si>
    <t xml:space="preserve">Support Tools 
D,E,S,T </t>
  </si>
  <si>
    <t>NOM 1.0</t>
  </si>
  <si>
    <t>Perform Facility Monitoring</t>
  </si>
  <si>
    <t xml:space="preserve">Monitor/evaluate LRUs, external/ </t>
  </si>
  <si>
    <t>M/A</t>
  </si>
  <si>
    <t xml:space="preserve">Difficulty varies with level of </t>
  </si>
  <si>
    <t xml:space="preserve">internal interfaces and software </t>
  </si>
  <si>
    <t>I,T,</t>
  </si>
  <si>
    <t>experience and training</t>
  </si>
  <si>
    <t>F,M</t>
  </si>
  <si>
    <t>Manipulate display screen data/</t>
  </si>
  <si>
    <t>D,S,E</t>
  </si>
  <si>
    <t>examine and enter parameters/</t>
  </si>
  <si>
    <t>T,M</t>
  </si>
  <si>
    <t>print and analyze system messages</t>
  </si>
  <si>
    <t xml:space="preserve">Perform system start-up, shut- </t>
  </si>
  <si>
    <t>D,E,S</t>
  </si>
  <si>
    <t xml:space="preserve">NOM starts-up system for OCS, </t>
  </si>
  <si>
    <t xml:space="preserve">down, recovery, and special </t>
  </si>
  <si>
    <t>Miicro-EARTS and ATOP</t>
  </si>
  <si>
    <t>commands/procedures</t>
  </si>
  <si>
    <t>Perform system  switch-overs,start-,</t>
  </si>
  <si>
    <t>D,M,</t>
  </si>
  <si>
    <t>overs, program aborts, recovery,</t>
  </si>
  <si>
    <t>replacements(REPLs)</t>
  </si>
  <si>
    <t>Perform system re-configuration/</t>
  </si>
  <si>
    <t>Involves switching processors, e.g.,</t>
  </si>
  <si>
    <t>verification</t>
  </si>
  <si>
    <t>OCS to Slave</t>
  </si>
  <si>
    <t xml:space="preserve">Execute health checking </t>
  </si>
  <si>
    <t>D,A*</t>
  </si>
  <si>
    <t>* OCS is daily activity</t>
  </si>
  <si>
    <t xml:space="preserve">procedures (for status and </t>
  </si>
  <si>
    <t>*Micro-EARTS is every shift</t>
  </si>
  <si>
    <t>reliability)</t>
  </si>
  <si>
    <t xml:space="preserve">Review and analyze failures, </t>
  </si>
  <si>
    <t>degraded conditions, and system/</t>
  </si>
  <si>
    <t xml:space="preserve">sub-system performance and </t>
  </si>
  <si>
    <t>recovery</t>
  </si>
  <si>
    <t>Execute on-line and off-line</t>
  </si>
  <si>
    <t xml:space="preserve">diagnostics/isolate faults/initiate </t>
  </si>
  <si>
    <t>elements, and units</t>
  </si>
  <si>
    <t>Identify problems, solutions</t>
  </si>
  <si>
    <t>and execute preventive measures</t>
  </si>
  <si>
    <t>Coordinate and schedule routine</t>
  </si>
  <si>
    <t>OCS and Micro-EARTS are not</t>
  </si>
  <si>
    <t>preventive and corrective</t>
  </si>
  <si>
    <t>affected</t>
  </si>
  <si>
    <t>maintenance and actions with AT,</t>
  </si>
  <si>
    <t>AF, and other users</t>
  </si>
  <si>
    <t xml:space="preserve">Perform remote status and </t>
  </si>
  <si>
    <t>Task has no impact on ATOP</t>
  </si>
  <si>
    <t>monitoring of radars, navigational</t>
  </si>
  <si>
    <t>aids,  communications and weather</t>
  </si>
  <si>
    <t xml:space="preserve">interfaces, and software </t>
  </si>
  <si>
    <t>Analyze system/sub-system/</t>
  </si>
  <si>
    <t>N</t>
  </si>
  <si>
    <t>equipment histories to identify</t>
  </si>
  <si>
    <t>outage trends and solutions</t>
  </si>
  <si>
    <t>Present System/Sub-system</t>
  </si>
  <si>
    <t xml:space="preserve">NOM 2.0 </t>
  </si>
  <si>
    <t>Resolve System Alarms/Service</t>
  </si>
  <si>
    <t>Problems</t>
  </si>
  <si>
    <t xml:space="preserve">Recognize/respond to system </t>
  </si>
  <si>
    <t>Alarm could be verbal</t>
  </si>
  <si>
    <t>alarms/alerts</t>
  </si>
  <si>
    <t>Analyze/respond to catastrophic</t>
  </si>
  <si>
    <t>communication line-failures</t>
  </si>
  <si>
    <t>Outside scope of OCS/Micro-</t>
  </si>
  <si>
    <t>EARTS</t>
  </si>
  <si>
    <t xml:space="preserve">Analyze/respond to radio voice </t>
  </si>
  <si>
    <t xml:space="preserve">and frequency communications </t>
  </si>
  <si>
    <t xml:space="preserve">outages/degradation, and  </t>
  </si>
  <si>
    <t>performance reports</t>
  </si>
  <si>
    <t>Analyze/respond to system/sub-</t>
  </si>
  <si>
    <t>M,H</t>
  </si>
  <si>
    <t>system equipment outages/</t>
  </si>
  <si>
    <t>T,S</t>
  </si>
  <si>
    <t>degradation</t>
  </si>
  <si>
    <t>Analyze/respond to external/</t>
  </si>
  <si>
    <t>L,M</t>
  </si>
  <si>
    <t>internal interface problem alarms/</t>
  </si>
  <si>
    <t>alerts</t>
  </si>
  <si>
    <t xml:space="preserve">Analyze/resolve problems with </t>
  </si>
  <si>
    <t>remote monitoring of system,sub-</t>
  </si>
  <si>
    <t>systems, and outlying facilities</t>
  </si>
  <si>
    <t>Recognize and initiate corrective</t>
  </si>
  <si>
    <t xml:space="preserve">actions to resolve software </t>
  </si>
  <si>
    <t>F,T</t>
  </si>
  <si>
    <t>problems/failures/anomalies/</t>
  </si>
  <si>
    <t>performance</t>
  </si>
  <si>
    <t xml:space="preserve">NOM 3.0 </t>
  </si>
  <si>
    <t>Direct Technical Maintenance</t>
  </si>
  <si>
    <t>Activities(Preventive/Corrective)</t>
  </si>
  <si>
    <t xml:space="preserve">Coordinate necessary system </t>
  </si>
  <si>
    <t>changes</t>
  </si>
  <si>
    <t>Coordinate, analyze, and respond</t>
  </si>
  <si>
    <t>to radio frequencies/radars/</t>
  </si>
  <si>
    <t>equipment re-assignment requests</t>
  </si>
  <si>
    <t>Direct, control and coordinate all</t>
  </si>
  <si>
    <t>maintenance activities</t>
  </si>
  <si>
    <t>NOM 4.0</t>
  </si>
  <si>
    <t xml:space="preserve">Perform Certification and </t>
  </si>
  <si>
    <t>Verification</t>
  </si>
  <si>
    <t xml:space="preserve">Direct/coordinate certification </t>
  </si>
  <si>
    <t>activities with AT, AF, and others</t>
  </si>
  <si>
    <t>Analyze performance of services/</t>
  </si>
  <si>
    <t>verify system integrity during</t>
  </si>
  <si>
    <t>assigned shift</t>
  </si>
  <si>
    <t xml:space="preserve">Perform system/sub-system </t>
  </si>
  <si>
    <t>certification</t>
  </si>
  <si>
    <t>Analyze/respond to internal/</t>
  </si>
  <si>
    <t>external system failures/incidents</t>
  </si>
  <si>
    <t>NOM 5.0</t>
  </si>
  <si>
    <t>Manage Position Resources</t>
  </si>
  <si>
    <t xml:space="preserve">Brief/ communicate with NAS </t>
  </si>
  <si>
    <t xml:space="preserve">Operations Manager relief, and </t>
  </si>
  <si>
    <t>others as required</t>
  </si>
  <si>
    <t xml:space="preserve">Communicate and log routine </t>
  </si>
  <si>
    <t>operational/maintenance</t>
  </si>
  <si>
    <t>information</t>
  </si>
  <si>
    <t xml:space="preserve">Assume other position </t>
  </si>
  <si>
    <t xml:space="preserve">responsibilities including assisting, </t>
  </si>
  <si>
    <t>directing, reviewing, coordinating</t>
  </si>
  <si>
    <t>managing activities, security,</t>
  </si>
  <si>
    <t xml:space="preserve">and facilities operations in the </t>
  </si>
  <si>
    <t>absence of facility management</t>
  </si>
  <si>
    <t>NOM 6.0</t>
  </si>
  <si>
    <t>Perform Special Actions</t>
  </si>
  <si>
    <t>Respond to various emergencies,</t>
  </si>
  <si>
    <t>disasters, and security situations</t>
  </si>
  <si>
    <t xml:space="preserve">Serve as leader for special </t>
  </si>
  <si>
    <t xml:space="preserve">projects manager/participate in </t>
  </si>
  <si>
    <t>special assignments</t>
  </si>
  <si>
    <t xml:space="preserve">Participate in daily and periodic AF </t>
  </si>
  <si>
    <t>meetings</t>
  </si>
  <si>
    <t>Coordinate/perform security</t>
  </si>
  <si>
    <t>activities</t>
  </si>
  <si>
    <t xml:space="preserve">Act as a liaison for technical </t>
  </si>
  <si>
    <t>administrative, personnel, and</t>
  </si>
  <si>
    <t>investigative activities</t>
  </si>
  <si>
    <t xml:space="preserve">Coordinate facility housekeeping </t>
  </si>
  <si>
    <t>duties/responsibilities</t>
  </si>
  <si>
    <t>Act as operational lead in the</t>
  </si>
  <si>
    <t>installation, modification,</t>
  </si>
  <si>
    <t xml:space="preserve">integration, development of </t>
  </si>
  <si>
    <t>systems, services, and new facilities</t>
  </si>
  <si>
    <t xml:space="preserve">Direct and coordinate  all </t>
  </si>
  <si>
    <t xml:space="preserve">installation and removal of </t>
  </si>
  <si>
    <t>software/frimware upgrades, and</t>
  </si>
  <si>
    <t>necessary changes to hardware</t>
  </si>
  <si>
    <t xml:space="preserve">Coordinate the conduct of joint </t>
  </si>
  <si>
    <t xml:space="preserve">baseline tests for major system </t>
  </si>
  <si>
    <t>modified systems/identify</t>
  </si>
  <si>
    <t>needed improvements</t>
  </si>
  <si>
    <t xml:space="preserve">Task Priority Rating: Pramary=Task With Highest Rating on At Least 4 of the Following </t>
  </si>
  <si>
    <t>Assessment Factors (I.e., "Difficulty", "Criticality", "Frequency", "M/P Demands", "Task Manpower")</t>
  </si>
  <si>
    <t>Principal=Task With Highest Rating on At Least 3 of the Same Aforementioned Assessment Factors</t>
  </si>
  <si>
    <t>Other=All Other Tasks.</t>
  </si>
  <si>
    <t>(3) The human factors schecklist and questionnaire will serve</t>
  </si>
  <si>
    <t>as discriminators for usability and suitability.</t>
  </si>
  <si>
    <t>NAS</t>
  </si>
  <si>
    <t>NAS 1.0</t>
  </si>
  <si>
    <t>D*</t>
  </si>
  <si>
    <t>D/A</t>
  </si>
  <si>
    <t>PRIMARY</t>
  </si>
  <si>
    <t>*Difficulty depends on situation.</t>
  </si>
  <si>
    <t>print and analyze system</t>
  </si>
  <si>
    <t>messages</t>
  </si>
  <si>
    <t xml:space="preserve">Direct system start-up,  </t>
  </si>
  <si>
    <t>Approximately every 40 days.</t>
  </si>
  <si>
    <t xml:space="preserve">shut-down, recovery, and special </t>
  </si>
  <si>
    <t>M,T</t>
  </si>
  <si>
    <t>replacements (REPLs)</t>
  </si>
  <si>
    <t>Direct system re-configuration/</t>
  </si>
  <si>
    <t xml:space="preserve">recovery of system, sub-systems, </t>
  </si>
  <si>
    <t>S*</t>
  </si>
  <si>
    <t>Difficulty depends on type of</t>
  </si>
  <si>
    <t>problem.</t>
  </si>
  <si>
    <t>ATOP does not impact this task</t>
  </si>
  <si>
    <t>monitoring of radars,</t>
  </si>
  <si>
    <t>navigational aids, communications</t>
  </si>
  <si>
    <t xml:space="preserve">and weather equipment, LRUs, </t>
  </si>
  <si>
    <t xml:space="preserve">external interfaces, and software </t>
  </si>
  <si>
    <t xml:space="preserve">equipment histories to identify </t>
  </si>
  <si>
    <t xml:space="preserve">NAS 2.0 </t>
  </si>
  <si>
    <t>Resolve System Alarm/Service</t>
  </si>
  <si>
    <t xml:space="preserve">Analyze/respond to external/ </t>
  </si>
  <si>
    <t>remote monitoring of system, sub-</t>
  </si>
  <si>
    <t>Startover, rescue, and document for</t>
  </si>
  <si>
    <t>AOS resolution.</t>
  </si>
  <si>
    <t xml:space="preserve">NAS 3.0 </t>
  </si>
  <si>
    <t>Activities (Preventive/Corrective)</t>
  </si>
  <si>
    <t xml:space="preserve">Direct, manage, and control all </t>
  </si>
  <si>
    <t>NAS 4.0</t>
  </si>
  <si>
    <t xml:space="preserve">Analyze performance of services/ </t>
  </si>
  <si>
    <t>*Difficulty depends on type of task</t>
  </si>
  <si>
    <t>*Difficulty depends on type of</t>
  </si>
  <si>
    <t>incident.</t>
  </si>
  <si>
    <t>NAS 5.0</t>
  </si>
  <si>
    <t>OTHER</t>
  </si>
  <si>
    <t xml:space="preserve">responsibilities. including assisting, </t>
  </si>
  <si>
    <t>directing, reviewing, coordinating/</t>
  </si>
  <si>
    <t>Cummunicate and log routine</t>
  </si>
  <si>
    <t>Brief/communicate with NAS</t>
  </si>
  <si>
    <t>P,T</t>
  </si>
  <si>
    <t>Operations Manager relief, and</t>
  </si>
  <si>
    <t>others (as required)</t>
  </si>
  <si>
    <t>NAS 6.0</t>
  </si>
  <si>
    <t>Includes daily AT briefings</t>
  </si>
  <si>
    <t>Serve as lead for special projects/</t>
  </si>
  <si>
    <t>PRINCIPAL</t>
  </si>
  <si>
    <t xml:space="preserve">*Difficulty depends on type of </t>
  </si>
  <si>
    <t>manage/participate in special</t>
  </si>
  <si>
    <t>project.</t>
  </si>
  <si>
    <t>assignments</t>
  </si>
  <si>
    <t>O/M</t>
  </si>
  <si>
    <t xml:space="preserve">installlation, modification, </t>
  </si>
  <si>
    <t>integration, development of system</t>
  </si>
  <si>
    <t>services and new facilities</t>
  </si>
  <si>
    <t>Direct and test all installation and</t>
  </si>
  <si>
    <t>*Difficulty depends o situation</t>
  </si>
  <si>
    <t>removal of software/firmware</t>
  </si>
  <si>
    <t>upgrades, and necessary changes</t>
  </si>
  <si>
    <t>to hardware</t>
  </si>
  <si>
    <t>modificed systems/identify</t>
  </si>
  <si>
    <t>B=Bi-Monthly Activity, S=Semi-Monthly Activity, Q=Quarterly Acivity, Y=Yearly Activity</t>
  </si>
  <si>
    <t>Task Priority Category: Primary=Task With Highest Rating on At Least 4 of the following assessment</t>
  </si>
  <si>
    <t>factors (I.e., "Difficulty". "Criticality". "Frequency", "M/P Demands", "Task Manpower) Principal=</t>
  </si>
  <si>
    <t>Task With Highest Rating on At Least 3 of the Same Aforementioned Assessment Factors</t>
  </si>
  <si>
    <t>(3)  The human factors checklist and questionnaire</t>
  </si>
  <si>
    <t>will be discriminators for usability and suitability</t>
  </si>
  <si>
    <t>Comp.</t>
  </si>
  <si>
    <t>Spec.</t>
  </si>
  <si>
    <t>COP 1.0</t>
  </si>
  <si>
    <t>Perform Computer Operation</t>
  </si>
  <si>
    <t>Start-up and shut-down computer</t>
  </si>
  <si>
    <t>Shared responsibility</t>
  </si>
  <si>
    <t>with ATSS</t>
  </si>
  <si>
    <t>Back-up system files</t>
  </si>
  <si>
    <t xml:space="preserve">Load operational programs </t>
  </si>
  <si>
    <t>Execute support system software</t>
  </si>
  <si>
    <t>PC adaptions/threshold changes</t>
  </si>
  <si>
    <t>Run support system software</t>
  </si>
  <si>
    <t>utility programs</t>
  </si>
  <si>
    <t>Execute software debug tools</t>
  </si>
  <si>
    <t>Enter and maintain operational</t>
  </si>
  <si>
    <t>data bases</t>
  </si>
  <si>
    <t>Perform system switch-over</t>
  </si>
  <si>
    <t>Restore main processor to service</t>
  </si>
  <si>
    <t>Automatically archives</t>
  </si>
  <si>
    <t>M-EARTS</t>
  </si>
  <si>
    <t>data</t>
  </si>
  <si>
    <t>Restore system files</t>
  </si>
  <si>
    <t>As a result ofAs</t>
  </si>
  <si>
    <t xml:space="preserve">Perform system coordination </t>
  </si>
  <si>
    <t xml:space="preserve">DSR </t>
  </si>
  <si>
    <t>B=Bi-Monthly Activity, Q=Quarterly Activity, S=Semi-Monthly Activity, Y=Yearly Activity</t>
  </si>
  <si>
    <t>Task Priority Category: Primary=Task With Highest Rating on At Least 4 of the Following Assessment Factors</t>
  </si>
  <si>
    <t>(I.e, "Difficulty", "Criticality', "Frequency", "M/P Demands", "Task Manpower") Principal=</t>
  </si>
  <si>
    <t>(3)  The human factors checklist and questionnaire will serve</t>
  </si>
  <si>
    <t>AF     ATSS</t>
  </si>
  <si>
    <t>Power-off, shut-down</t>
  </si>
  <si>
    <t>C*</t>
  </si>
  <si>
    <t xml:space="preserve">*For DSR, task could be </t>
  </si>
  <si>
    <t>complex and critical.</t>
  </si>
  <si>
    <t xml:space="preserve">checks/certify equipment (e.g., </t>
  </si>
  <si>
    <t xml:space="preserve">tape drives, printers, terminals, </t>
  </si>
  <si>
    <t>etc.)</t>
  </si>
  <si>
    <t xml:space="preserve">Perform preventive maintenance, </t>
  </si>
  <si>
    <t xml:space="preserve">Dust builds-up on fans </t>
  </si>
  <si>
    <t xml:space="preserve">including equipment cleaning and </t>
  </si>
  <si>
    <t>and filters</t>
  </si>
  <si>
    <t>inspection</t>
  </si>
  <si>
    <t xml:space="preserve">*Could be critcal as </t>
  </si>
  <si>
    <t>sequence of events must</t>
  </si>
  <si>
    <t>be accomplished in proper</t>
  </si>
  <si>
    <t>order</t>
  </si>
  <si>
    <t>Includes checking printer</t>
  </si>
  <si>
    <t xml:space="preserve">(archive data, clear open error </t>
  </si>
  <si>
    <t>for DSR</t>
  </si>
  <si>
    <t xml:space="preserve">DSR uses test bench </t>
  </si>
  <si>
    <t>as special equipment</t>
  </si>
  <si>
    <t>DSR has more shut-downs.</t>
  </si>
  <si>
    <t>OCS recovery is more</t>
  </si>
  <si>
    <t>diffciult.</t>
  </si>
  <si>
    <t>*Difficult task for ODAPS.</t>
  </si>
  <si>
    <t xml:space="preserve">Perform system restoration </t>
  </si>
  <si>
    <t>Task performed in</t>
  </si>
  <si>
    <t xml:space="preserve">conjunction with </t>
  </si>
  <si>
    <t xml:space="preserve">Report completion of </t>
  </si>
  <si>
    <t>Includes automatic logging</t>
  </si>
  <si>
    <t>and reporting</t>
  </si>
  <si>
    <t>Coordinate actions with AT/</t>
  </si>
  <si>
    <t>Includes NOM, NAS, Techs,</t>
  </si>
  <si>
    <t>others</t>
  </si>
  <si>
    <t>Computer Operator, etc.</t>
  </si>
  <si>
    <t>Different task for Micro-</t>
  </si>
  <si>
    <t>EARTS, OCS and DSR</t>
  </si>
  <si>
    <t xml:space="preserve">Perform functional check-out/ </t>
  </si>
  <si>
    <t>Perform Certification (If required)</t>
  </si>
  <si>
    <t>Execute unit certification</t>
  </si>
  <si>
    <t xml:space="preserve">procedures (Preventive and </t>
  </si>
  <si>
    <t>Corrective Maintenance)</t>
  </si>
  <si>
    <t>Re-certify hardware/firmware</t>
  </si>
  <si>
    <t>components (corrective and</t>
  </si>
  <si>
    <t>preventive only)</t>
  </si>
  <si>
    <t>Document Procedures</t>
  </si>
  <si>
    <t>Document (i.e., log) certification</t>
  </si>
  <si>
    <t>Respond to System Failures/</t>
  </si>
  <si>
    <t>Incidents</t>
  </si>
  <si>
    <t>Receive request to investigate</t>
  </si>
  <si>
    <t>Logging performed</t>
  </si>
  <si>
    <t xml:space="preserve">    F</t>
  </si>
  <si>
    <t>automatically</t>
  </si>
  <si>
    <t>Diagnose hardware/software</t>
  </si>
  <si>
    <t>failure/determine cause/impact</t>
  </si>
  <si>
    <t xml:space="preserve">System Implementation, </t>
  </si>
  <si>
    <t>Integration testing and Training</t>
  </si>
  <si>
    <t>Coordinate activities with AF, AT</t>
  </si>
  <si>
    <t>and contractors</t>
  </si>
  <si>
    <t>Plan and oversee test activities</t>
  </si>
  <si>
    <t xml:space="preserve">Plan and test transition of </t>
  </si>
  <si>
    <t>existing system to new system</t>
  </si>
  <si>
    <t>Remove and Replace Hardware</t>
  </si>
  <si>
    <t>(First level)</t>
  </si>
  <si>
    <t>Install keyboard</t>
  </si>
  <si>
    <t>D,I</t>
  </si>
  <si>
    <t>Install mouse</t>
  </si>
  <si>
    <t>Install cables</t>
  </si>
  <si>
    <t>B=Bi-Weekly Activity, S=Semi-Annual Activity, Q=Quarterly Acivity, Y=Yearly Activity</t>
  </si>
  <si>
    <t>Task Priority Category: Primary=Task With Highest Rating on At Least 4 of the Following  Assessment</t>
  </si>
  <si>
    <t>Factors (I.e., "Difficulty", "Criticality", "Frequency", "M/P Demands", "Task Manpower"). Principal=</t>
  </si>
  <si>
    <t xml:space="preserve">Task With Highest Rating on At Least 3 of the Same Aforementioned Assessment Factors </t>
  </si>
  <si>
    <t>(3) The human factors checklist and questionnaire will serve</t>
  </si>
  <si>
    <t>AOS</t>
  </si>
  <si>
    <t>Adap.</t>
  </si>
  <si>
    <t xml:space="preserve">        Assessment Factors</t>
  </si>
  <si>
    <t>AOS 1.0</t>
  </si>
  <si>
    <t>Automation Info. &amp; RMMS Security</t>
  </si>
  <si>
    <t xml:space="preserve">Maintain oceanic security </t>
  </si>
  <si>
    <t>D.S.T</t>
  </si>
  <si>
    <t>Task performed by contractor</t>
  </si>
  <si>
    <t>Respond to security incursions</t>
  </si>
  <si>
    <t>(hardware / software dependent)</t>
  </si>
  <si>
    <t>D,S,T</t>
  </si>
  <si>
    <t>AOS 2.0</t>
  </si>
  <si>
    <t>Field Support</t>
  </si>
  <si>
    <t xml:space="preserve">Develop software/hardware </t>
  </si>
  <si>
    <t>D,T,</t>
  </si>
  <si>
    <t>D,E,S,</t>
  </si>
  <si>
    <t xml:space="preserve">      
M</t>
  </si>
  <si>
    <t>work-arounds</t>
  </si>
  <si>
    <t>Conduct advisory functions/</t>
  </si>
  <si>
    <t>T,D,E,</t>
  </si>
  <si>
    <t>coordination activities</t>
  </si>
  <si>
    <t xml:space="preserve">S </t>
  </si>
  <si>
    <t>M,F,</t>
  </si>
  <si>
    <t>T,I</t>
  </si>
  <si>
    <t>Support priority restorations</t>
  </si>
  <si>
    <t>Perform system capacity analysis</t>
  </si>
  <si>
    <t>Includes trend analysis, CPU</t>
  </si>
  <si>
    <t>utilization percentage</t>
  </si>
  <si>
    <t>Perform problem reporting</t>
  </si>
  <si>
    <t xml:space="preserve">Involves interfacing with </t>
  </si>
  <si>
    <t xml:space="preserve">controllers and documenting </t>
  </si>
  <si>
    <t>problems</t>
  </si>
  <si>
    <t>AOS 3.0</t>
  </si>
  <si>
    <t>Life Cycle Management</t>
  </si>
  <si>
    <t>Manage contractor support</t>
  </si>
  <si>
    <t xml:space="preserve">Maintain system software </t>
  </si>
  <si>
    <t>configurations/changes</t>
  </si>
  <si>
    <t>Implement quality performance</t>
  </si>
  <si>
    <t>*Difficulty of task depends on</t>
  </si>
  <si>
    <t>criteria (peer reviews)</t>
  </si>
  <si>
    <t>sitaution</t>
  </si>
  <si>
    <t xml:space="preserve">Integrate oceanic system with </t>
  </si>
  <si>
    <t>F,T,</t>
  </si>
  <si>
    <t xml:space="preserve">Interfaces include AIDC, FDIO, </t>
  </si>
  <si>
    <t>new interfaces</t>
  </si>
  <si>
    <t>flight strip printers, etc.</t>
  </si>
  <si>
    <t>Develop/manage software</t>
  </si>
  <si>
    <t>Some modifications may be</t>
  </si>
  <si>
    <t>modifications/NCPS</t>
  </si>
  <si>
    <t>critical</t>
  </si>
  <si>
    <t>AOS 4.0</t>
  </si>
  <si>
    <t>Documentation</t>
  </si>
  <si>
    <t xml:space="preserve">Maintain technical instruction </t>
  </si>
  <si>
    <t>D,T,I,</t>
  </si>
  <si>
    <t>books</t>
  </si>
  <si>
    <t>Maintain CPFS</t>
  </si>
  <si>
    <t>Maintain user/operator manuals</t>
  </si>
  <si>
    <t xml:space="preserve">Extract system statistical </t>
  </si>
  <si>
    <t xml:space="preserve">information/prepare usage and </t>
  </si>
  <si>
    <t>I</t>
  </si>
  <si>
    <t>error reports</t>
  </si>
  <si>
    <t>AOS 5.0</t>
  </si>
  <si>
    <t>System Failure/Incident Reporting</t>
  </si>
  <si>
    <t>Report system failures/Incidents</t>
  </si>
  <si>
    <t>T,F,M</t>
  </si>
  <si>
    <t>A/M</t>
  </si>
  <si>
    <t>Coordinate activities</t>
  </si>
  <si>
    <t xml:space="preserve">failures, status reports, hardware/ </t>
  </si>
  <si>
    <t>analysis reports, etc.)</t>
  </si>
  <si>
    <t>adaptation</t>
  </si>
  <si>
    <t>Perform 1st level support/</t>
  </si>
  <si>
    <t xml:space="preserve">40% easy,45% somewhat </t>
  </si>
  <si>
    <t>difficult, 5% difficult</t>
  </si>
  <si>
    <t xml:space="preserve">Adaptation, and maintain </t>
  </si>
  <si>
    <t>software with ODAPS</t>
  </si>
  <si>
    <t xml:space="preserve">DISC maintains TP, ODL and </t>
  </si>
  <si>
    <t>AIDC</t>
  </si>
  <si>
    <t>interfaces and software</t>
  </si>
  <si>
    <t xml:space="preserve">checks/certify equipment (tape </t>
  </si>
  <si>
    <t>Remove/replace failed/faulty LRUs</t>
  </si>
  <si>
    <t>inventory for LRUs</t>
  </si>
  <si>
    <t>Control shipment of failed items to</t>
  </si>
  <si>
    <t>depot repair sites</t>
  </si>
  <si>
    <t>IC,I</t>
  </si>
  <si>
    <t>PSW re-starts, element and unit</t>
  </si>
  <si>
    <t>equipment, LRUs, internal/exterrnal</t>
  </si>
  <si>
    <t>Perform service-type certification</t>
  </si>
  <si>
    <t xml:space="preserve">software deliveries/test new or </t>
  </si>
  <si>
    <t>Direct system switch-overs, start-</t>
  </si>
  <si>
    <t xml:space="preserve">overs, program aborts, recovery, </t>
  </si>
  <si>
    <t xml:space="preserve">Change-out CDR (optical) for </t>
  </si>
  <si>
    <t>logs, story tapes, etc.)</t>
  </si>
  <si>
    <t>system failures/incidents</t>
  </si>
  <si>
    <t>Investiage system failures/incidents</t>
  </si>
  <si>
    <t>derives, printers, and terminals)</t>
  </si>
  <si>
    <t xml:space="preserve">Support system restorations </t>
  </si>
  <si>
    <t>processes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</si>
</sst>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3" fillId="2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3" fillId="0" borderId="18" xfId="0" applyFont="1" applyBorder="1" applyAlignment="1">
      <alignment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0" fillId="0" borderId="0" xfId="0" applyBorder="1" applyAlignment="1">
      <alignment/>
    </xf>
    <xf numFmtId="0" fontId="3" fillId="2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24" xfId="0" applyFont="1" applyFill="1" applyBorder="1" applyAlignment="1">
      <alignment/>
    </xf>
    <xf numFmtId="0" fontId="4" fillId="4" borderId="24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/>
    </xf>
    <xf numFmtId="0" fontId="4" fillId="4" borderId="22" xfId="0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4" fillId="4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3" xfId="0" applyFont="1" applyFill="1" applyBorder="1" applyAlignment="1">
      <alignment/>
    </xf>
    <xf numFmtId="0" fontId="4" fillId="2" borderId="24" xfId="0" applyFont="1" applyFill="1" applyBorder="1" applyAlignment="1">
      <alignment horizontal="left"/>
    </xf>
    <xf numFmtId="0" fontId="4" fillId="5" borderId="13" xfId="0" applyFont="1" applyFill="1" applyBorder="1" applyAlignment="1">
      <alignment/>
    </xf>
    <xf numFmtId="0" fontId="4" fillId="2" borderId="18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8" xfId="0" applyFont="1" applyFill="1" applyBorder="1" applyAlignment="1">
      <alignment/>
    </xf>
    <xf numFmtId="0" fontId="4" fillId="6" borderId="18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6" borderId="13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4" borderId="31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7" borderId="22" xfId="0" applyFont="1" applyFill="1" applyBorder="1" applyAlignment="1">
      <alignment horizontal="center"/>
    </xf>
    <xf numFmtId="0" fontId="4" fillId="7" borderId="13" xfId="0" applyFont="1" applyFill="1" applyBorder="1" applyAlignment="1">
      <alignment/>
    </xf>
    <xf numFmtId="0" fontId="4" fillId="7" borderId="13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23" xfId="0" applyFont="1" applyFill="1" applyBorder="1" applyAlignment="1">
      <alignment/>
    </xf>
    <xf numFmtId="0" fontId="4" fillId="2" borderId="34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36" xfId="0" applyFont="1" applyFill="1" applyBorder="1" applyAlignment="1">
      <alignment/>
    </xf>
    <xf numFmtId="0" fontId="4" fillId="7" borderId="9" xfId="0" applyFont="1" applyFill="1" applyBorder="1" applyAlignment="1">
      <alignment horizontal="center"/>
    </xf>
    <xf numFmtId="0" fontId="4" fillId="7" borderId="18" xfId="0" applyFont="1" applyFill="1" applyBorder="1" applyAlignment="1">
      <alignment/>
    </xf>
    <xf numFmtId="0" fontId="4" fillId="7" borderId="18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/>
    </xf>
    <xf numFmtId="0" fontId="4" fillId="7" borderId="31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33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0" fillId="0" borderId="28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10" fillId="0" borderId="23" xfId="0" applyFont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38" xfId="0" applyFill="1" applyBorder="1" applyAlignment="1">
      <alignment/>
    </xf>
    <xf numFmtId="0" fontId="4" fillId="2" borderId="1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4" fillId="2" borderId="37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5" xfId="0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3" fillId="0" borderId="13" xfId="0" applyFont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0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8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37" xfId="0" applyFill="1" applyBorder="1" applyAlignment="1">
      <alignment/>
    </xf>
    <xf numFmtId="0" fontId="4" fillId="5" borderId="22" xfId="0" applyFont="1" applyFill="1" applyBorder="1" applyAlignment="1">
      <alignment horizontal="center"/>
    </xf>
    <xf numFmtId="0" fontId="4" fillId="5" borderId="13" xfId="0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6" xfId="0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5" borderId="17" xfId="0" applyFont="1" applyFill="1" applyBorder="1" applyAlignment="1">
      <alignment horizontal="center"/>
    </xf>
    <xf numFmtId="0" fontId="4" fillId="5" borderId="24" xfId="0" applyFont="1" applyFill="1" applyBorder="1" applyAlignment="1">
      <alignment/>
    </xf>
    <xf numFmtId="0" fontId="4" fillId="5" borderId="24" xfId="0" applyFont="1" applyFill="1" applyBorder="1" applyAlignment="1">
      <alignment/>
    </xf>
    <xf numFmtId="0" fontId="4" fillId="5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0" fillId="5" borderId="24" xfId="0" applyFill="1" applyBorder="1" applyAlignment="1">
      <alignment/>
    </xf>
    <xf numFmtId="0" fontId="0" fillId="5" borderId="5" xfId="0" applyFill="1" applyBorder="1" applyAlignment="1">
      <alignment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/>
    </xf>
    <xf numFmtId="0" fontId="4" fillId="5" borderId="26" xfId="0" applyFont="1" applyFill="1" applyBorder="1" applyAlignment="1">
      <alignment/>
    </xf>
    <xf numFmtId="0" fontId="4" fillId="5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/>
    </xf>
    <xf numFmtId="0" fontId="0" fillId="5" borderId="39" xfId="0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40" xfId="0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0" fillId="2" borderId="28" xfId="0" applyFill="1" applyBorder="1" applyAlignment="1">
      <alignment/>
    </xf>
    <xf numFmtId="0" fontId="4" fillId="0" borderId="5" xfId="0" applyFont="1" applyBorder="1" applyAlignment="1">
      <alignment/>
    </xf>
    <xf numFmtId="0" fontId="0" fillId="5" borderId="2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1" xfId="0" applyFill="1" applyBorder="1" applyAlignment="1">
      <alignment/>
    </xf>
    <xf numFmtId="0" fontId="0" fillId="0" borderId="10" xfId="0" applyBorder="1" applyAlignment="1">
      <alignment/>
    </xf>
    <xf numFmtId="0" fontId="3" fillId="2" borderId="18" xfId="0" applyFont="1" applyFill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3" fillId="2" borderId="17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0" fillId="5" borderId="33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4" fillId="2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9" xfId="0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4" xfId="0" applyFill="1" applyBorder="1" applyAlignment="1">
      <alignment/>
    </xf>
    <xf numFmtId="0" fontId="0" fillId="0" borderId="44" xfId="0" applyBorder="1" applyAlignment="1">
      <alignment/>
    </xf>
    <xf numFmtId="2" fontId="4" fillId="2" borderId="22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9" fillId="0" borderId="0" xfId="0" applyFont="1" applyAlignment="1">
      <alignment/>
    </xf>
    <xf numFmtId="0" fontId="0" fillId="2" borderId="17" xfId="0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0" xfId="0" applyFont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4" fillId="4" borderId="18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4" fillId="2" borderId="26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7" fillId="0" borderId="12" xfId="0" applyFont="1" applyBorder="1" applyAlignment="1">
      <alignment/>
    </xf>
    <xf numFmtId="0" fontId="0" fillId="5" borderId="4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21" xfId="0" applyFill="1" applyBorder="1" applyAlignment="1">
      <alignment/>
    </xf>
    <xf numFmtId="0" fontId="4" fillId="0" borderId="33" xfId="0" applyFont="1" applyBorder="1" applyAlignment="1">
      <alignment/>
    </xf>
    <xf numFmtId="0" fontId="4" fillId="2" borderId="22" xfId="0" applyFont="1" applyFill="1" applyBorder="1" applyAlignment="1">
      <alignment/>
    </xf>
    <xf numFmtId="0" fontId="0" fillId="5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33" xfId="0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5" borderId="41" xfId="0" applyFont="1" applyFill="1" applyBorder="1" applyAlignment="1">
      <alignment/>
    </xf>
    <xf numFmtId="0" fontId="4" fillId="5" borderId="32" xfId="0" applyFont="1" applyFill="1" applyBorder="1" applyAlignment="1">
      <alignment/>
    </xf>
    <xf numFmtId="0" fontId="4" fillId="5" borderId="33" xfId="0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0" fontId="10" fillId="2" borderId="20" xfId="0" applyFont="1" applyFill="1" applyBorder="1" applyAlignment="1">
      <alignment/>
    </xf>
    <xf numFmtId="0" fontId="4" fillId="2" borderId="48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2" borderId="19" xfId="0" applyFont="1" applyFill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5" borderId="4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15" xfId="0" applyFont="1" applyFill="1" applyBorder="1" applyAlignment="1">
      <alignment/>
    </xf>
    <xf numFmtId="0" fontId="4" fillId="4" borderId="15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4" borderId="36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1" xfId="0" applyFont="1" applyFill="1" applyBorder="1" applyAlignment="1">
      <alignment/>
    </xf>
    <xf numFmtId="0" fontId="4" fillId="2" borderId="10" xfId="0" applyFont="1" applyFill="1" applyBorder="1" applyAlignment="1">
      <alignment horizontal="left"/>
    </xf>
    <xf numFmtId="0" fontId="4" fillId="2" borderId="33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2" borderId="41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4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left" indent="1"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4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left" indent="1"/>
    </xf>
    <xf numFmtId="0" fontId="4" fillId="2" borderId="51" xfId="0" applyFont="1" applyFill="1" applyBorder="1" applyAlignment="1">
      <alignment horizontal="left" indent="1"/>
    </xf>
    <xf numFmtId="0" fontId="4" fillId="2" borderId="39" xfId="0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4"/>
  <sheetViews>
    <sheetView tabSelected="1"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0.13671875" style="0" hidden="1" customWidth="1"/>
    <col min="3" max="3" width="14.140625" style="0" hidden="1" customWidth="1"/>
    <col min="4" max="4" width="9.140625" style="0" hidden="1" customWidth="1"/>
    <col min="5" max="5" width="36.8515625" style="0" customWidth="1"/>
    <col min="6" max="6" width="1.28515625" style="0" hidden="1" customWidth="1"/>
    <col min="7" max="7" width="5.00390625" style="0" hidden="1" customWidth="1"/>
    <col min="8" max="9" width="6.7109375" style="0" customWidth="1"/>
    <col min="10" max="10" width="6.8515625" style="0" customWidth="1"/>
    <col min="11" max="11" width="6.28125" style="0" customWidth="1"/>
    <col min="12" max="12" width="6.140625" style="0" customWidth="1"/>
    <col min="13" max="13" width="6.421875" style="0" customWidth="1"/>
    <col min="14" max="14" width="8.7109375" style="0" customWidth="1"/>
    <col min="15" max="16" width="6.28125" style="0" customWidth="1"/>
    <col min="17" max="17" width="13.00390625" style="0" customWidth="1"/>
    <col min="18" max="18" width="30.28125" style="0" customWidth="1"/>
    <col min="19" max="19" width="104.00390625" style="0" customWidth="1"/>
  </cols>
  <sheetData>
    <row r="1" spans="1:33" s="5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10" customFormat="1" ht="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10" customFormat="1" ht="1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0" customFormat="1" ht="15">
      <c r="A4" s="1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ht="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0" customFormat="1" ht="1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0" customFormat="1" ht="15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0" customFormat="1" ht="1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0" customFormat="1" ht="15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0" customFormat="1" ht="15">
      <c r="A10" s="11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0" customFormat="1" ht="15">
      <c r="A11" s="11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0" customFormat="1" ht="15">
      <c r="A12" s="11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0" customFormat="1" ht="15">
      <c r="A13" s="11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0" customFormat="1" ht="15">
      <c r="A14" s="11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0" customFormat="1" ht="15.75">
      <c r="A15" s="12" t="s">
        <v>189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0" customFormat="1" ht="15">
      <c r="A16" s="11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0" customFormat="1" ht="15">
      <c r="A17" s="398" t="s">
        <v>15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40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0" customFormat="1" ht="15">
      <c r="A18" s="398" t="s">
        <v>16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7"/>
      <c r="N18" s="7"/>
      <c r="O18" s="7"/>
      <c r="P18" s="7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0" customFormat="1" ht="15">
      <c r="A19" s="11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5.75">
      <c r="A20" s="395" t="s">
        <v>18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7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5">
      <c r="A21" s="392" t="s">
        <v>19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5">
      <c r="A22" s="401" t="s">
        <v>20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3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5">
      <c r="A23" s="392" t="s">
        <v>21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5">
      <c r="A24" s="392" t="s">
        <v>22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5">
      <c r="A25" s="392" t="s">
        <v>23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5.75" thickBot="1">
      <c r="A26" s="407" t="s">
        <v>24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5.75">
      <c r="A27" s="15" t="s">
        <v>25</v>
      </c>
      <c r="B27" s="16" t="s">
        <v>26</v>
      </c>
      <c r="C27" s="16" t="s">
        <v>27</v>
      </c>
      <c r="D27" s="17"/>
      <c r="E27" s="18" t="s">
        <v>28</v>
      </c>
      <c r="F27" s="16"/>
      <c r="G27" s="19"/>
      <c r="H27" s="20"/>
      <c r="I27" s="20"/>
      <c r="J27" s="20"/>
      <c r="K27" s="21"/>
      <c r="L27" s="22"/>
      <c r="M27" s="22"/>
      <c r="N27" s="22"/>
      <c r="O27" s="22"/>
      <c r="P27" s="22"/>
      <c r="Q27" s="22"/>
      <c r="R27" s="23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5.75">
      <c r="A28" s="24"/>
      <c r="B28" s="25"/>
      <c r="C28" s="26" t="s">
        <v>29</v>
      </c>
      <c r="D28" s="25"/>
      <c r="E28" s="27" t="s">
        <v>30</v>
      </c>
      <c r="F28" s="26"/>
      <c r="G28" s="26"/>
      <c r="H28" s="28"/>
      <c r="I28" s="29"/>
      <c r="J28" s="29"/>
      <c r="K28" s="404" t="s">
        <v>31</v>
      </c>
      <c r="L28" s="405"/>
      <c r="M28" s="405"/>
      <c r="N28" s="406"/>
      <c r="O28" s="34"/>
      <c r="P28" s="34"/>
      <c r="Q28" s="34"/>
      <c r="R28" s="3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43" customFormat="1" ht="116.25" customHeight="1" thickBot="1">
      <c r="A29" s="36" t="s">
        <v>32</v>
      </c>
      <c r="B29" s="37"/>
      <c r="C29" s="37"/>
      <c r="D29" s="37"/>
      <c r="E29" s="37"/>
      <c r="F29" s="37"/>
      <c r="G29" s="37"/>
      <c r="H29" s="38" t="s">
        <v>33</v>
      </c>
      <c r="I29" s="39" t="s">
        <v>34</v>
      </c>
      <c r="J29" s="39" t="s">
        <v>35</v>
      </c>
      <c r="K29" s="39" t="s">
        <v>36</v>
      </c>
      <c r="L29" s="39" t="s">
        <v>37</v>
      </c>
      <c r="M29" s="39" t="s">
        <v>38</v>
      </c>
      <c r="N29" s="39" t="s">
        <v>39</v>
      </c>
      <c r="O29" s="40" t="s">
        <v>40</v>
      </c>
      <c r="P29" s="40" t="s">
        <v>41</v>
      </c>
      <c r="Q29" s="40" t="s">
        <v>42</v>
      </c>
      <c r="R29" s="41" t="s">
        <v>43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ht="15.75">
      <c r="A30" s="44" t="s">
        <v>44</v>
      </c>
      <c r="B30" s="45"/>
      <c r="C30" s="45"/>
      <c r="D30" s="45"/>
      <c r="E30" s="46" t="s">
        <v>45</v>
      </c>
      <c r="F30" s="45"/>
      <c r="G30" s="45"/>
      <c r="H30" s="45"/>
      <c r="I30" s="45"/>
      <c r="J30" s="45"/>
      <c r="K30" s="45"/>
      <c r="L30" s="47" t="s">
        <v>46</v>
      </c>
      <c r="M30" s="45"/>
      <c r="N30" s="45"/>
      <c r="O30" s="48"/>
      <c r="P30" s="48"/>
      <c r="Q30" s="48"/>
      <c r="R30" s="4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24" s="57" customFormat="1" ht="15">
      <c r="A31" s="50">
        <v>1.1</v>
      </c>
      <c r="B31" s="51"/>
      <c r="C31" s="51"/>
      <c r="D31" s="51"/>
      <c r="E31" s="52" t="s">
        <v>47</v>
      </c>
      <c r="F31" s="51"/>
      <c r="G31" s="51"/>
      <c r="H31" s="53" t="s">
        <v>48</v>
      </c>
      <c r="I31" s="53" t="s">
        <v>49</v>
      </c>
      <c r="J31" s="53" t="s">
        <v>50</v>
      </c>
      <c r="K31" s="53" t="s">
        <v>51</v>
      </c>
      <c r="L31" s="54" t="s">
        <v>52</v>
      </c>
      <c r="M31" s="53" t="s">
        <v>53</v>
      </c>
      <c r="N31" s="53" t="s">
        <v>54</v>
      </c>
      <c r="O31" s="55" t="s">
        <v>55</v>
      </c>
      <c r="P31" s="55" t="s">
        <v>56</v>
      </c>
      <c r="Q31" s="55" t="str">
        <f>IF(X31&gt;3,"PRIMARY",IF(X31=3,"PRINCIPAL","OTHER"))</f>
        <v>OTHER</v>
      </c>
      <c r="R31" s="56" t="s">
        <v>57</v>
      </c>
      <c r="S31" s="57">
        <f>IF(K31="D",1,0)</f>
        <v>0</v>
      </c>
      <c r="T31" s="57">
        <f>IF(L31="C",1,0)</f>
        <v>1</v>
      </c>
      <c r="U31" s="57">
        <f>IF(OR(M31="D",M31="A"),1,0)</f>
        <v>1</v>
      </c>
      <c r="V31" s="57">
        <f>IF(N31="H",1,0)</f>
        <v>0</v>
      </c>
      <c r="W31" s="57">
        <f>IF(O31="M",1,0)</f>
        <v>0</v>
      </c>
      <c r="X31" s="57">
        <f>SUM(S31:W31)</f>
        <v>2</v>
      </c>
    </row>
    <row r="32" spans="1:24" s="57" customFormat="1" ht="15">
      <c r="A32" s="58"/>
      <c r="B32" s="59"/>
      <c r="C32" s="59"/>
      <c r="D32" s="59"/>
      <c r="E32" s="60" t="s">
        <v>58</v>
      </c>
      <c r="F32" s="59"/>
      <c r="G32" s="59"/>
      <c r="H32" s="61"/>
      <c r="I32" s="61" t="s">
        <v>59</v>
      </c>
      <c r="J32" s="61"/>
      <c r="K32" s="61"/>
      <c r="L32" s="62"/>
      <c r="M32" s="61"/>
      <c r="N32" s="61"/>
      <c r="O32" s="63"/>
      <c r="P32" s="63"/>
      <c r="Q32" s="63"/>
      <c r="R32" s="64" t="s">
        <v>60</v>
      </c>
      <c r="S32" s="57">
        <f aca="true" t="shared" si="0" ref="S32:S93">IF(K32="D",1,0)</f>
        <v>0</v>
      </c>
      <c r="T32" s="57">
        <f aca="true" t="shared" si="1" ref="T32:T93">IF(L32="C",1,0)</f>
        <v>0</v>
      </c>
      <c r="U32" s="57">
        <f aca="true" t="shared" si="2" ref="U32:U93">IF(OR(M32="D",M32="A"),1,0)</f>
        <v>0</v>
      </c>
      <c r="V32" s="57">
        <f aca="true" t="shared" si="3" ref="V32:V93">IF(N32="H",1,0)</f>
        <v>0</v>
      </c>
      <c r="W32" s="57">
        <f aca="true" t="shared" si="4" ref="W32:W93">IF(O32="M",1,0)</f>
        <v>0</v>
      </c>
      <c r="X32" s="57">
        <f aca="true" t="shared" si="5" ref="X32:X93">SUM(S32:W32)</f>
        <v>0</v>
      </c>
    </row>
    <row r="33" spans="1:33" ht="15">
      <c r="A33" s="50">
        <f>A31+0.1</f>
        <v>1.2000000000000002</v>
      </c>
      <c r="B33" s="51"/>
      <c r="C33" s="51"/>
      <c r="D33" s="51"/>
      <c r="E33" s="52" t="s">
        <v>61</v>
      </c>
      <c r="F33" s="51"/>
      <c r="G33" s="51"/>
      <c r="H33" s="65" t="s">
        <v>48</v>
      </c>
      <c r="I33" s="65" t="s">
        <v>62</v>
      </c>
      <c r="J33" s="53" t="s">
        <v>50</v>
      </c>
      <c r="K33" s="54" t="s">
        <v>51</v>
      </c>
      <c r="L33" s="53" t="s">
        <v>52</v>
      </c>
      <c r="M33" s="53" t="s">
        <v>50</v>
      </c>
      <c r="N33" s="53" t="s">
        <v>63</v>
      </c>
      <c r="O33" s="55" t="s">
        <v>55</v>
      </c>
      <c r="P33" s="55" t="s">
        <v>54</v>
      </c>
      <c r="Q33" s="55" t="str">
        <f>IF(X33&gt;3,"PRIMARY",IF(X33=3,"PRINCIPAL","OTHER"))</f>
        <v>OTHER</v>
      </c>
      <c r="R33" s="56"/>
      <c r="S33" s="57">
        <f t="shared" si="0"/>
        <v>0</v>
      </c>
      <c r="T33" s="57">
        <f t="shared" si="1"/>
        <v>1</v>
      </c>
      <c r="U33" s="57">
        <f t="shared" si="2"/>
        <v>1</v>
      </c>
      <c r="V33" s="57">
        <f t="shared" si="3"/>
        <v>0</v>
      </c>
      <c r="W33" s="57">
        <f t="shared" si="4"/>
        <v>0</v>
      </c>
      <c r="X33" s="57">
        <f t="shared" si="5"/>
        <v>2</v>
      </c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.75" thickBot="1">
      <c r="A34" s="66"/>
      <c r="B34" s="67"/>
      <c r="C34" s="67"/>
      <c r="D34" s="67"/>
      <c r="E34" s="68" t="s">
        <v>613</v>
      </c>
      <c r="F34" s="67"/>
      <c r="G34" s="67"/>
      <c r="H34" s="69"/>
      <c r="I34" s="69"/>
      <c r="J34" s="69"/>
      <c r="K34" s="70"/>
      <c r="L34" s="69"/>
      <c r="M34" s="69"/>
      <c r="N34" s="69"/>
      <c r="O34" s="71"/>
      <c r="P34" s="71"/>
      <c r="Q34" s="71"/>
      <c r="R34" s="72"/>
      <c r="S34" s="57">
        <f t="shared" si="0"/>
        <v>0</v>
      </c>
      <c r="T34" s="57">
        <f t="shared" si="1"/>
        <v>0</v>
      </c>
      <c r="U34" s="57">
        <f t="shared" si="2"/>
        <v>0</v>
      </c>
      <c r="V34" s="57">
        <f t="shared" si="3"/>
        <v>0</v>
      </c>
      <c r="W34" s="57">
        <f t="shared" si="4"/>
        <v>0</v>
      </c>
      <c r="X34" s="57">
        <f t="shared" si="5"/>
        <v>0</v>
      </c>
      <c r="Y34" s="9"/>
      <c r="Z34" s="9"/>
      <c r="AA34" s="9"/>
      <c r="AB34" s="9"/>
      <c r="AC34" s="9"/>
      <c r="AD34" s="9"/>
      <c r="AE34" s="9"/>
      <c r="AF34" s="9"/>
      <c r="AG34" s="9"/>
    </row>
    <row r="35" spans="1:33" ht="15">
      <c r="A35" s="73"/>
      <c r="B35" s="74"/>
      <c r="C35" s="74"/>
      <c r="D35" s="74"/>
      <c r="E35" s="75" t="s">
        <v>64</v>
      </c>
      <c r="F35" s="74"/>
      <c r="G35" s="74"/>
      <c r="H35" s="65"/>
      <c r="I35" s="65"/>
      <c r="J35" s="65"/>
      <c r="K35" s="76"/>
      <c r="L35" s="65"/>
      <c r="M35" s="65"/>
      <c r="N35" s="65"/>
      <c r="O35" s="77"/>
      <c r="P35" s="77"/>
      <c r="Q35" s="77"/>
      <c r="R35" s="78"/>
      <c r="S35" s="57">
        <f t="shared" si="0"/>
        <v>0</v>
      </c>
      <c r="T35" s="57">
        <f t="shared" si="1"/>
        <v>0</v>
      </c>
      <c r="U35" s="57">
        <f t="shared" si="2"/>
        <v>0</v>
      </c>
      <c r="V35" s="57">
        <f t="shared" si="3"/>
        <v>0</v>
      </c>
      <c r="W35" s="57">
        <f t="shared" si="4"/>
        <v>0</v>
      </c>
      <c r="X35" s="57">
        <f t="shared" si="5"/>
        <v>0</v>
      </c>
      <c r="Y35" s="9"/>
      <c r="Z35" s="9"/>
      <c r="AA35" s="9"/>
      <c r="AB35" s="9"/>
      <c r="AC35" s="9"/>
      <c r="AD35" s="9"/>
      <c r="AE35" s="9"/>
      <c r="AF35" s="9"/>
      <c r="AG35" s="9"/>
    </row>
    <row r="36" spans="1:33" ht="15">
      <c r="A36" s="50">
        <f>A33+0.1</f>
        <v>1.3000000000000003</v>
      </c>
      <c r="B36" s="51"/>
      <c r="C36" s="51"/>
      <c r="D36" s="51"/>
      <c r="E36" s="52" t="s">
        <v>65</v>
      </c>
      <c r="F36" s="51"/>
      <c r="G36" s="51"/>
      <c r="H36" s="53" t="s">
        <v>48</v>
      </c>
      <c r="I36" s="53" t="s">
        <v>59</v>
      </c>
      <c r="J36" s="53" t="s">
        <v>50</v>
      </c>
      <c r="K36" s="54" t="s">
        <v>66</v>
      </c>
      <c r="L36" s="53" t="s">
        <v>67</v>
      </c>
      <c r="M36" s="53" t="s">
        <v>68</v>
      </c>
      <c r="N36" s="53" t="s">
        <v>54</v>
      </c>
      <c r="O36" s="55" t="s">
        <v>54</v>
      </c>
      <c r="P36" s="55" t="s">
        <v>54</v>
      </c>
      <c r="Q36" s="55" t="str">
        <f>IF(X36&gt;3,"PRIMARY",IF(X36=3,"PRINCIPAL","OTHER"))</f>
        <v>OTHER</v>
      </c>
      <c r="R36" s="56"/>
      <c r="S36" s="57">
        <f t="shared" si="0"/>
        <v>0</v>
      </c>
      <c r="T36" s="57">
        <f t="shared" si="1"/>
        <v>0</v>
      </c>
      <c r="U36" s="57">
        <v>1</v>
      </c>
      <c r="V36" s="57">
        <f t="shared" si="3"/>
        <v>0</v>
      </c>
      <c r="W36" s="57">
        <f t="shared" si="4"/>
        <v>1</v>
      </c>
      <c r="X36" s="57">
        <f t="shared" si="5"/>
        <v>2</v>
      </c>
      <c r="Y36" s="9"/>
      <c r="Z36" s="9"/>
      <c r="AA36" s="9"/>
      <c r="AB36" s="9"/>
      <c r="AC36" s="9"/>
      <c r="AD36" s="9"/>
      <c r="AE36" s="9"/>
      <c r="AF36" s="9"/>
      <c r="AG36" s="9"/>
    </row>
    <row r="37" spans="1:33" s="79" customFormat="1" ht="15">
      <c r="A37" s="73"/>
      <c r="B37" s="74"/>
      <c r="C37" s="74"/>
      <c r="D37" s="74"/>
      <c r="E37" s="75" t="s">
        <v>614</v>
      </c>
      <c r="F37" s="74"/>
      <c r="G37" s="74"/>
      <c r="H37" s="65"/>
      <c r="I37" s="65" t="s">
        <v>69</v>
      </c>
      <c r="J37" s="65"/>
      <c r="K37" s="76"/>
      <c r="L37" s="65"/>
      <c r="M37" s="65"/>
      <c r="N37" s="65"/>
      <c r="O37" s="77"/>
      <c r="P37" s="77"/>
      <c r="Q37" s="77"/>
      <c r="R37" s="78"/>
      <c r="S37" s="57">
        <f t="shared" si="0"/>
        <v>0</v>
      </c>
      <c r="T37" s="57">
        <f t="shared" si="1"/>
        <v>0</v>
      </c>
      <c r="U37" s="57">
        <f t="shared" si="2"/>
        <v>0</v>
      </c>
      <c r="V37" s="57">
        <f t="shared" si="3"/>
        <v>0</v>
      </c>
      <c r="W37" s="57">
        <f t="shared" si="4"/>
        <v>0</v>
      </c>
      <c r="X37" s="57">
        <f t="shared" si="5"/>
        <v>0</v>
      </c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79" customFormat="1" ht="15">
      <c r="A38" s="58"/>
      <c r="B38" s="59"/>
      <c r="C38" s="59"/>
      <c r="D38" s="59"/>
      <c r="E38" s="60" t="s">
        <v>630</v>
      </c>
      <c r="F38" s="59"/>
      <c r="G38" s="59"/>
      <c r="H38" s="61"/>
      <c r="I38" s="61"/>
      <c r="J38" s="61"/>
      <c r="K38" s="62"/>
      <c r="L38" s="61"/>
      <c r="M38" s="61"/>
      <c r="N38" s="61"/>
      <c r="O38" s="63"/>
      <c r="P38" s="63"/>
      <c r="Q38" s="63"/>
      <c r="R38" s="64"/>
      <c r="S38" s="57">
        <f t="shared" si="0"/>
        <v>0</v>
      </c>
      <c r="T38" s="57">
        <f t="shared" si="1"/>
        <v>0</v>
      </c>
      <c r="U38" s="57">
        <f t="shared" si="2"/>
        <v>0</v>
      </c>
      <c r="V38" s="57">
        <f t="shared" si="3"/>
        <v>0</v>
      </c>
      <c r="W38" s="57">
        <f t="shared" si="4"/>
        <v>0</v>
      </c>
      <c r="X38" s="57">
        <f t="shared" si="5"/>
        <v>0</v>
      </c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5.75">
      <c r="A39" s="50">
        <v>1.4</v>
      </c>
      <c r="B39" s="51"/>
      <c r="C39" s="51"/>
      <c r="D39" s="51"/>
      <c r="E39" s="52" t="s">
        <v>70</v>
      </c>
      <c r="F39" s="51"/>
      <c r="G39" s="51"/>
      <c r="H39" s="53" t="s">
        <v>48</v>
      </c>
      <c r="I39" s="53" t="s">
        <v>71</v>
      </c>
      <c r="J39" s="53" t="s">
        <v>72</v>
      </c>
      <c r="K39" s="54" t="s">
        <v>51</v>
      </c>
      <c r="L39" s="53" t="s">
        <v>52</v>
      </c>
      <c r="M39" s="53" t="s">
        <v>73</v>
      </c>
      <c r="N39" s="53" t="s">
        <v>74</v>
      </c>
      <c r="O39" s="55" t="s">
        <v>55</v>
      </c>
      <c r="P39" s="53" t="s">
        <v>56</v>
      </c>
      <c r="Q39" s="80" t="str">
        <f>IF(X39&gt;3,"PRIMARY",IF(X39=3,"PRINCIPAL","OTHER"))</f>
        <v>PRINCIPAL</v>
      </c>
      <c r="R39" s="56"/>
      <c r="S39" s="57">
        <f t="shared" si="0"/>
        <v>0</v>
      </c>
      <c r="T39" s="57">
        <f t="shared" si="1"/>
        <v>1</v>
      </c>
      <c r="U39" s="57">
        <v>1</v>
      </c>
      <c r="V39" s="57">
        <f t="shared" si="3"/>
        <v>1</v>
      </c>
      <c r="W39" s="57">
        <f t="shared" si="4"/>
        <v>0</v>
      </c>
      <c r="X39" s="57">
        <f t="shared" si="5"/>
        <v>3</v>
      </c>
      <c r="Y39" s="9"/>
      <c r="Z39" s="9"/>
      <c r="AA39" s="9"/>
      <c r="AB39" s="9"/>
      <c r="AC39" s="9"/>
      <c r="AD39" s="9"/>
      <c r="AE39" s="9"/>
      <c r="AF39" s="9"/>
      <c r="AG39" s="9"/>
    </row>
    <row r="40" spans="1:33" ht="15">
      <c r="A40" s="81"/>
      <c r="B40" s="82"/>
      <c r="C40" s="82"/>
      <c r="D40" s="82"/>
      <c r="E40" s="83" t="s">
        <v>75</v>
      </c>
      <c r="F40" s="84"/>
      <c r="G40" s="84"/>
      <c r="H40" s="85"/>
      <c r="I40" s="85" t="s">
        <v>49</v>
      </c>
      <c r="J40" s="85"/>
      <c r="K40" s="86"/>
      <c r="L40" s="87"/>
      <c r="M40" s="87" t="s">
        <v>53</v>
      </c>
      <c r="N40" s="87"/>
      <c r="O40" s="88"/>
      <c r="P40" s="88"/>
      <c r="Q40" s="63"/>
      <c r="R40" s="89"/>
      <c r="S40" s="57">
        <f t="shared" si="0"/>
        <v>0</v>
      </c>
      <c r="T40" s="57">
        <f t="shared" si="1"/>
        <v>0</v>
      </c>
      <c r="U40" s="57">
        <f t="shared" si="2"/>
        <v>1</v>
      </c>
      <c r="V40" s="57">
        <f t="shared" si="3"/>
        <v>0</v>
      </c>
      <c r="W40" s="57">
        <f t="shared" si="4"/>
        <v>0</v>
      </c>
      <c r="X40" s="57">
        <f t="shared" si="5"/>
        <v>1</v>
      </c>
      <c r="Y40" s="9"/>
      <c r="Z40" s="9"/>
      <c r="AA40" s="9"/>
      <c r="AB40" s="9"/>
      <c r="AC40" s="9"/>
      <c r="AD40" s="9"/>
      <c r="AE40" s="9"/>
      <c r="AF40" s="9"/>
      <c r="AG40" s="9"/>
    </row>
    <row r="41" spans="1:33" ht="15">
      <c r="A41" s="50">
        <f>A39+0.1</f>
        <v>1.5</v>
      </c>
      <c r="B41" s="51"/>
      <c r="C41" s="51"/>
      <c r="D41" s="51"/>
      <c r="E41" s="52" t="s">
        <v>76</v>
      </c>
      <c r="F41" s="51"/>
      <c r="G41" s="51"/>
      <c r="H41" s="53" t="s">
        <v>48</v>
      </c>
      <c r="I41" s="53" t="s">
        <v>49</v>
      </c>
      <c r="J41" s="53" t="s">
        <v>50</v>
      </c>
      <c r="K41" s="54" t="s">
        <v>51</v>
      </c>
      <c r="L41" s="53" t="s">
        <v>52</v>
      </c>
      <c r="M41" s="53" t="s">
        <v>50</v>
      </c>
      <c r="N41" s="53" t="s">
        <v>63</v>
      </c>
      <c r="O41" s="55" t="s">
        <v>55</v>
      </c>
      <c r="P41" s="53" t="s">
        <v>56</v>
      </c>
      <c r="Q41" s="55" t="str">
        <f>IF(X41&gt;3,"PRIMARY",IF(X41=3,"PRINCIPAL","OTHER"))</f>
        <v>OTHER</v>
      </c>
      <c r="R41" s="56"/>
      <c r="S41" s="57">
        <f t="shared" si="0"/>
        <v>0</v>
      </c>
      <c r="T41" s="57">
        <f t="shared" si="1"/>
        <v>1</v>
      </c>
      <c r="U41" s="57">
        <f t="shared" si="2"/>
        <v>1</v>
      </c>
      <c r="V41" s="57">
        <f t="shared" si="3"/>
        <v>0</v>
      </c>
      <c r="W41" s="57">
        <f t="shared" si="4"/>
        <v>0</v>
      </c>
      <c r="X41" s="57">
        <f t="shared" si="5"/>
        <v>2</v>
      </c>
      <c r="Y41" s="9"/>
      <c r="Z41" s="9"/>
      <c r="AA41" s="9"/>
      <c r="AB41" s="9"/>
      <c r="AC41" s="9"/>
      <c r="AD41" s="9"/>
      <c r="AE41" s="9"/>
      <c r="AF41" s="9"/>
      <c r="AG41" s="9"/>
    </row>
    <row r="42" spans="1:33" ht="15">
      <c r="A42" s="73"/>
      <c r="B42" s="74"/>
      <c r="C42" s="74"/>
      <c r="D42" s="74"/>
      <c r="E42" s="75" t="s">
        <v>77</v>
      </c>
      <c r="F42" s="74"/>
      <c r="G42" s="74"/>
      <c r="H42" s="65"/>
      <c r="I42" s="65" t="s">
        <v>78</v>
      </c>
      <c r="J42" s="65"/>
      <c r="K42" s="76"/>
      <c r="L42" s="65"/>
      <c r="M42" s="65"/>
      <c r="N42" s="65"/>
      <c r="O42" s="77"/>
      <c r="P42" s="77"/>
      <c r="Q42" s="77"/>
      <c r="R42" s="78"/>
      <c r="S42" s="57">
        <f t="shared" si="0"/>
        <v>0</v>
      </c>
      <c r="T42" s="57">
        <f t="shared" si="1"/>
        <v>0</v>
      </c>
      <c r="U42" s="57">
        <f t="shared" si="2"/>
        <v>0</v>
      </c>
      <c r="V42" s="57">
        <f t="shared" si="3"/>
        <v>0</v>
      </c>
      <c r="W42" s="57">
        <f t="shared" si="4"/>
        <v>0</v>
      </c>
      <c r="X42" s="57">
        <f t="shared" si="5"/>
        <v>0</v>
      </c>
      <c r="Y42" s="9"/>
      <c r="Z42" s="9"/>
      <c r="AA42" s="9"/>
      <c r="AB42" s="9"/>
      <c r="AC42" s="9"/>
      <c r="AD42" s="9"/>
      <c r="AE42" s="9"/>
      <c r="AF42" s="9"/>
      <c r="AG42" s="9"/>
    </row>
    <row r="43" spans="1:33" ht="15">
      <c r="A43" s="81"/>
      <c r="B43" s="82"/>
      <c r="C43" s="82"/>
      <c r="D43" s="82"/>
      <c r="E43" s="83" t="s">
        <v>79</v>
      </c>
      <c r="F43" s="84"/>
      <c r="G43" s="84"/>
      <c r="H43" s="85"/>
      <c r="I43" s="85"/>
      <c r="J43" s="85"/>
      <c r="K43" s="86"/>
      <c r="L43" s="87"/>
      <c r="M43" s="87"/>
      <c r="N43" s="87"/>
      <c r="O43" s="88"/>
      <c r="P43" s="88"/>
      <c r="Q43" s="63"/>
      <c r="R43" s="89"/>
      <c r="S43" s="57">
        <f t="shared" si="0"/>
        <v>0</v>
      </c>
      <c r="T43" s="57">
        <f t="shared" si="1"/>
        <v>0</v>
      </c>
      <c r="U43" s="57">
        <f t="shared" si="2"/>
        <v>0</v>
      </c>
      <c r="V43" s="57">
        <f t="shared" si="3"/>
        <v>0</v>
      </c>
      <c r="W43" s="57">
        <f t="shared" si="4"/>
        <v>0</v>
      </c>
      <c r="X43" s="57">
        <f t="shared" si="5"/>
        <v>0</v>
      </c>
      <c r="Y43" s="9"/>
      <c r="Z43" s="9"/>
      <c r="AA43" s="9"/>
      <c r="AB43" s="9"/>
      <c r="AC43" s="9"/>
      <c r="AD43" s="9"/>
      <c r="AE43" s="9"/>
      <c r="AF43" s="9"/>
      <c r="AG43" s="9"/>
    </row>
    <row r="44" spans="1:33" ht="15">
      <c r="A44" s="50">
        <f>A41+0.1</f>
        <v>1.6</v>
      </c>
      <c r="B44" s="51"/>
      <c r="C44" s="51"/>
      <c r="D44" s="51"/>
      <c r="E44" s="52" t="s">
        <v>80</v>
      </c>
      <c r="F44" s="51"/>
      <c r="G44" s="51"/>
      <c r="H44" s="53" t="s">
        <v>48</v>
      </c>
      <c r="I44" s="53" t="s">
        <v>81</v>
      </c>
      <c r="J44" s="53" t="s">
        <v>50</v>
      </c>
      <c r="K44" s="54" t="s">
        <v>51</v>
      </c>
      <c r="L44" s="53" t="s">
        <v>52</v>
      </c>
      <c r="M44" s="53" t="s">
        <v>50</v>
      </c>
      <c r="N44" s="53" t="s">
        <v>63</v>
      </c>
      <c r="O44" s="55" t="s">
        <v>55</v>
      </c>
      <c r="P44" s="55" t="s">
        <v>56</v>
      </c>
      <c r="Q44" s="55" t="str">
        <f>IF(X44&gt;3,"PRIMARY",IF(X44=3,"PRINCIPAL","OTHER"))</f>
        <v>OTHER</v>
      </c>
      <c r="R44" s="56" t="s">
        <v>82</v>
      </c>
      <c r="S44" s="57">
        <f t="shared" si="0"/>
        <v>0</v>
      </c>
      <c r="T44" s="57">
        <f t="shared" si="1"/>
        <v>1</v>
      </c>
      <c r="U44" s="57">
        <f t="shared" si="2"/>
        <v>1</v>
      </c>
      <c r="V44" s="57">
        <f t="shared" si="3"/>
        <v>0</v>
      </c>
      <c r="W44" s="57">
        <f t="shared" si="4"/>
        <v>0</v>
      </c>
      <c r="X44" s="57">
        <f t="shared" si="5"/>
        <v>2</v>
      </c>
      <c r="Y44" s="9"/>
      <c r="Z44" s="9"/>
      <c r="AA44" s="9"/>
      <c r="AB44" s="9"/>
      <c r="AC44" s="9"/>
      <c r="AD44" s="9"/>
      <c r="AE44" s="9"/>
      <c r="AF44" s="9"/>
      <c r="AG44" s="9"/>
    </row>
    <row r="45" spans="1:33" ht="15">
      <c r="A45" s="73"/>
      <c r="B45" s="74"/>
      <c r="C45" s="74"/>
      <c r="D45" s="74"/>
      <c r="E45" s="75" t="s">
        <v>83</v>
      </c>
      <c r="F45" s="74"/>
      <c r="G45" s="74"/>
      <c r="H45" s="65"/>
      <c r="I45" s="65"/>
      <c r="J45" s="65"/>
      <c r="K45" s="76"/>
      <c r="L45" s="65"/>
      <c r="M45" s="65"/>
      <c r="N45" s="65"/>
      <c r="O45" s="77"/>
      <c r="P45" s="77"/>
      <c r="Q45" s="77"/>
      <c r="R45" s="78" t="s">
        <v>84</v>
      </c>
      <c r="S45" s="57"/>
      <c r="T45" s="57"/>
      <c r="U45" s="57"/>
      <c r="V45" s="57"/>
      <c r="W45" s="57"/>
      <c r="X45" s="57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5">
      <c r="A46" s="81"/>
      <c r="B46" s="82"/>
      <c r="C46" s="82"/>
      <c r="D46" s="82"/>
      <c r="E46" s="83" t="s">
        <v>85</v>
      </c>
      <c r="F46" s="84"/>
      <c r="G46" s="84"/>
      <c r="H46" s="85"/>
      <c r="I46" s="85"/>
      <c r="J46" s="85"/>
      <c r="K46" s="86"/>
      <c r="L46" s="87"/>
      <c r="M46" s="87"/>
      <c r="N46" s="87"/>
      <c r="O46" s="88"/>
      <c r="P46" s="88"/>
      <c r="Q46" s="63"/>
      <c r="R46" s="89"/>
      <c r="S46" s="57">
        <f t="shared" si="0"/>
        <v>0</v>
      </c>
      <c r="T46" s="57">
        <f t="shared" si="1"/>
        <v>0</v>
      </c>
      <c r="U46" s="57">
        <f t="shared" si="2"/>
        <v>0</v>
      </c>
      <c r="V46" s="57">
        <f t="shared" si="3"/>
        <v>0</v>
      </c>
      <c r="W46" s="57">
        <f t="shared" si="4"/>
        <v>0</v>
      </c>
      <c r="X46" s="57">
        <f t="shared" si="5"/>
        <v>0</v>
      </c>
      <c r="Y46" s="9"/>
      <c r="Z46" s="9"/>
      <c r="AA46" s="9"/>
      <c r="AB46" s="9"/>
      <c r="AC46" s="9"/>
      <c r="AD46" s="9"/>
      <c r="AE46" s="9"/>
      <c r="AF46" s="9"/>
      <c r="AG46" s="9"/>
    </row>
    <row r="47" spans="1:33" ht="15">
      <c r="A47" s="50">
        <f>A44+0.1</f>
        <v>1.7000000000000002</v>
      </c>
      <c r="B47" s="51"/>
      <c r="C47" s="51"/>
      <c r="D47" s="51"/>
      <c r="E47" s="52" t="s">
        <v>86</v>
      </c>
      <c r="F47" s="51"/>
      <c r="G47" s="51"/>
      <c r="H47" s="53" t="s">
        <v>48</v>
      </c>
      <c r="I47" s="53" t="s">
        <v>59</v>
      </c>
      <c r="J47" s="53" t="s">
        <v>87</v>
      </c>
      <c r="K47" s="54" t="s">
        <v>66</v>
      </c>
      <c r="L47" s="53" t="s">
        <v>52</v>
      </c>
      <c r="M47" s="53" t="s">
        <v>53</v>
      </c>
      <c r="N47" s="53" t="s">
        <v>54</v>
      </c>
      <c r="O47" s="55" t="s">
        <v>55</v>
      </c>
      <c r="P47" s="53" t="s">
        <v>56</v>
      </c>
      <c r="Q47" s="55" t="str">
        <f>IF(X47&gt;3,"PRIMARY",IF(X47=3,"PRINCIPAL","OTHER"))</f>
        <v>OTHER</v>
      </c>
      <c r="R47" s="56"/>
      <c r="S47" s="57">
        <f t="shared" si="0"/>
        <v>0</v>
      </c>
      <c r="T47" s="57">
        <f t="shared" si="1"/>
        <v>1</v>
      </c>
      <c r="U47" s="57">
        <f t="shared" si="2"/>
        <v>1</v>
      </c>
      <c r="V47" s="57">
        <f t="shared" si="3"/>
        <v>0</v>
      </c>
      <c r="W47" s="57">
        <f t="shared" si="4"/>
        <v>0</v>
      </c>
      <c r="X47" s="57">
        <f t="shared" si="5"/>
        <v>2</v>
      </c>
      <c r="Y47" s="9"/>
      <c r="Z47" s="9"/>
      <c r="AA47" s="9"/>
      <c r="AB47" s="9"/>
      <c r="AC47" s="9"/>
      <c r="AD47" s="9"/>
      <c r="AE47" s="9"/>
      <c r="AF47" s="9"/>
      <c r="AG47" s="9"/>
    </row>
    <row r="48" spans="1:33" ht="15">
      <c r="A48" s="81"/>
      <c r="B48" s="82"/>
      <c r="C48" s="82"/>
      <c r="D48" s="82"/>
      <c r="E48" s="83" t="s">
        <v>88</v>
      </c>
      <c r="F48" s="84"/>
      <c r="G48" s="84"/>
      <c r="H48" s="85"/>
      <c r="I48" s="85" t="s">
        <v>69</v>
      </c>
      <c r="J48" s="85"/>
      <c r="K48" s="86"/>
      <c r="L48" s="87"/>
      <c r="M48" s="87"/>
      <c r="N48" s="87"/>
      <c r="O48" s="88"/>
      <c r="P48" s="88"/>
      <c r="Q48" s="88"/>
      <c r="R48" s="89"/>
      <c r="S48" s="57">
        <f t="shared" si="0"/>
        <v>0</v>
      </c>
      <c r="T48" s="57">
        <f t="shared" si="1"/>
        <v>0</v>
      </c>
      <c r="U48" s="57">
        <f t="shared" si="2"/>
        <v>0</v>
      </c>
      <c r="V48" s="57">
        <f t="shared" si="3"/>
        <v>0</v>
      </c>
      <c r="W48" s="57">
        <f t="shared" si="4"/>
        <v>0</v>
      </c>
      <c r="X48" s="57">
        <f t="shared" si="5"/>
        <v>0</v>
      </c>
      <c r="Y48" s="9"/>
      <c r="Z48" s="9"/>
      <c r="AA48" s="9"/>
      <c r="AB48" s="9"/>
      <c r="AC48" s="9"/>
      <c r="AD48" s="9"/>
      <c r="AE48" s="9"/>
      <c r="AF48" s="9"/>
      <c r="AG48" s="9"/>
    </row>
    <row r="49" spans="1:33" ht="15.75">
      <c r="A49" s="90" t="s">
        <v>46</v>
      </c>
      <c r="B49" s="91"/>
      <c r="C49" s="91"/>
      <c r="D49" s="91"/>
      <c r="E49" s="92" t="s">
        <v>89</v>
      </c>
      <c r="F49" s="91"/>
      <c r="G49" s="91"/>
      <c r="H49" s="93"/>
      <c r="I49" s="93"/>
      <c r="J49" s="93"/>
      <c r="K49" s="94"/>
      <c r="L49" s="93"/>
      <c r="M49" s="93"/>
      <c r="N49" s="93"/>
      <c r="O49" s="95"/>
      <c r="P49" s="95"/>
      <c r="Q49" s="95"/>
      <c r="R49" s="96"/>
      <c r="S49" s="57">
        <f t="shared" si="0"/>
        <v>0</v>
      </c>
      <c r="T49" s="57">
        <f t="shared" si="1"/>
        <v>0</v>
      </c>
      <c r="U49" s="57">
        <f t="shared" si="2"/>
        <v>0</v>
      </c>
      <c r="V49" s="57">
        <f t="shared" si="3"/>
        <v>0</v>
      </c>
      <c r="W49" s="57">
        <f t="shared" si="4"/>
        <v>0</v>
      </c>
      <c r="X49" s="57">
        <f t="shared" si="5"/>
        <v>0</v>
      </c>
      <c r="Y49" s="9"/>
      <c r="Z49" s="9"/>
      <c r="AA49" s="9"/>
      <c r="AB49" s="9"/>
      <c r="AC49" s="9"/>
      <c r="AD49" s="9"/>
      <c r="AE49" s="9"/>
      <c r="AF49" s="9"/>
      <c r="AG49" s="9"/>
    </row>
    <row r="50" spans="1:33" ht="15">
      <c r="A50" s="90" t="s">
        <v>46</v>
      </c>
      <c r="B50" s="91"/>
      <c r="C50" s="91"/>
      <c r="D50" s="91"/>
      <c r="E50" s="97" t="s">
        <v>90</v>
      </c>
      <c r="F50" s="98"/>
      <c r="G50" s="98"/>
      <c r="H50" s="99"/>
      <c r="I50" s="99"/>
      <c r="J50" s="99"/>
      <c r="K50" s="100" t="s">
        <v>46</v>
      </c>
      <c r="L50" s="93"/>
      <c r="M50" s="93"/>
      <c r="N50" s="93"/>
      <c r="O50" s="95"/>
      <c r="P50" s="95"/>
      <c r="Q50" s="95"/>
      <c r="R50" s="96"/>
      <c r="S50" s="57">
        <f t="shared" si="0"/>
        <v>0</v>
      </c>
      <c r="T50" s="57">
        <f t="shared" si="1"/>
        <v>0</v>
      </c>
      <c r="U50" s="57">
        <f t="shared" si="2"/>
        <v>0</v>
      </c>
      <c r="V50" s="57">
        <f t="shared" si="3"/>
        <v>0</v>
      </c>
      <c r="W50" s="57">
        <f t="shared" si="4"/>
        <v>0</v>
      </c>
      <c r="X50" s="57">
        <f t="shared" si="5"/>
        <v>0</v>
      </c>
      <c r="Y50" s="9"/>
      <c r="Z50" s="9"/>
      <c r="AA50" s="9"/>
      <c r="AB50" s="9"/>
      <c r="AC50" s="9"/>
      <c r="AD50" s="9"/>
      <c r="AE50" s="9"/>
      <c r="AF50" s="9"/>
      <c r="AG50" s="9"/>
    </row>
    <row r="51" spans="1:33" ht="15">
      <c r="A51" s="90"/>
      <c r="B51" s="91"/>
      <c r="C51" s="91"/>
      <c r="D51" s="91"/>
      <c r="E51" s="101" t="s">
        <v>91</v>
      </c>
      <c r="F51" s="91"/>
      <c r="G51" s="91"/>
      <c r="H51" s="93"/>
      <c r="I51" s="93"/>
      <c r="J51" s="93"/>
      <c r="K51" s="94" t="s">
        <v>46</v>
      </c>
      <c r="L51" s="93"/>
      <c r="M51" s="93"/>
      <c r="N51" s="93"/>
      <c r="O51" s="95"/>
      <c r="P51" s="95"/>
      <c r="Q51" s="95"/>
      <c r="R51" s="96"/>
      <c r="S51" s="57">
        <f t="shared" si="0"/>
        <v>0</v>
      </c>
      <c r="T51" s="57">
        <f t="shared" si="1"/>
        <v>0</v>
      </c>
      <c r="U51" s="57">
        <f t="shared" si="2"/>
        <v>0</v>
      </c>
      <c r="V51" s="57">
        <f t="shared" si="3"/>
        <v>0</v>
      </c>
      <c r="W51" s="57">
        <f t="shared" si="4"/>
        <v>0</v>
      </c>
      <c r="X51" s="57">
        <f t="shared" si="5"/>
        <v>0</v>
      </c>
      <c r="Y51" s="9"/>
      <c r="Z51" s="9"/>
      <c r="AA51" s="9"/>
      <c r="AB51" s="9"/>
      <c r="AC51" s="9"/>
      <c r="AD51" s="9"/>
      <c r="AE51" s="9"/>
      <c r="AF51" s="9"/>
      <c r="AG51" s="9"/>
    </row>
    <row r="52" spans="1:33" ht="15">
      <c r="A52" s="81"/>
      <c r="B52" s="82"/>
      <c r="C52" s="82"/>
      <c r="D52" s="82"/>
      <c r="E52" s="102" t="s">
        <v>92</v>
      </c>
      <c r="F52" s="82"/>
      <c r="G52" s="82"/>
      <c r="H52" s="87"/>
      <c r="I52" s="87"/>
      <c r="J52" s="87"/>
      <c r="K52" s="103"/>
      <c r="L52" s="87"/>
      <c r="M52" s="87"/>
      <c r="N52" s="87"/>
      <c r="O52" s="88"/>
      <c r="P52" s="88"/>
      <c r="Q52" s="88"/>
      <c r="R52" s="89"/>
      <c r="S52" s="57">
        <f t="shared" si="0"/>
        <v>0</v>
      </c>
      <c r="T52" s="57">
        <f t="shared" si="1"/>
        <v>0</v>
      </c>
      <c r="U52" s="57">
        <f t="shared" si="2"/>
        <v>0</v>
      </c>
      <c r="V52" s="57">
        <f t="shared" si="3"/>
        <v>0</v>
      </c>
      <c r="W52" s="57">
        <f t="shared" si="4"/>
        <v>0</v>
      </c>
      <c r="X52" s="57">
        <f t="shared" si="5"/>
        <v>0</v>
      </c>
      <c r="Y52" s="9"/>
      <c r="Z52" s="9"/>
      <c r="AA52" s="9"/>
      <c r="AB52" s="9"/>
      <c r="AC52" s="9"/>
      <c r="AD52" s="9"/>
      <c r="AE52" s="9"/>
      <c r="AF52" s="9"/>
      <c r="AG52" s="9"/>
    </row>
    <row r="53" spans="1:33" ht="15.75">
      <c r="A53" s="104" t="s">
        <v>93</v>
      </c>
      <c r="B53" s="105" t="s">
        <v>94</v>
      </c>
      <c r="C53" s="105"/>
      <c r="D53" s="105"/>
      <c r="E53" s="106" t="s">
        <v>95</v>
      </c>
      <c r="F53" s="105"/>
      <c r="G53" s="105"/>
      <c r="H53" s="107"/>
      <c r="I53" s="107"/>
      <c r="J53" s="107"/>
      <c r="K53" s="107"/>
      <c r="L53" s="108"/>
      <c r="M53" s="107"/>
      <c r="N53" s="107"/>
      <c r="O53" s="109"/>
      <c r="P53" s="109"/>
      <c r="Q53" s="109"/>
      <c r="R53" s="110"/>
      <c r="S53" s="57">
        <f t="shared" si="0"/>
        <v>0</v>
      </c>
      <c r="T53" s="57">
        <f t="shared" si="1"/>
        <v>0</v>
      </c>
      <c r="U53" s="57">
        <f t="shared" si="2"/>
        <v>0</v>
      </c>
      <c r="V53" s="57">
        <f t="shared" si="3"/>
        <v>0</v>
      </c>
      <c r="W53" s="57">
        <f t="shared" si="4"/>
        <v>0</v>
      </c>
      <c r="X53" s="57">
        <f t="shared" si="5"/>
        <v>0</v>
      </c>
      <c r="Y53" s="9"/>
      <c r="Z53" s="9"/>
      <c r="AA53" s="9"/>
      <c r="AB53" s="9"/>
      <c r="AC53" s="9"/>
      <c r="AD53" s="9"/>
      <c r="AE53" s="9"/>
      <c r="AF53" s="9"/>
      <c r="AG53" s="9"/>
    </row>
    <row r="54" spans="1:33" ht="15.75">
      <c r="A54" s="111"/>
      <c r="B54" s="112"/>
      <c r="C54" s="112"/>
      <c r="D54" s="112"/>
      <c r="E54" s="113" t="s">
        <v>96</v>
      </c>
      <c r="F54" s="112"/>
      <c r="G54" s="112"/>
      <c r="H54" s="114"/>
      <c r="I54" s="114"/>
      <c r="J54" s="114"/>
      <c r="K54" s="114"/>
      <c r="L54" s="115"/>
      <c r="M54" s="114"/>
      <c r="N54" s="114"/>
      <c r="O54" s="116"/>
      <c r="P54" s="116"/>
      <c r="Q54" s="116"/>
      <c r="R54" s="117"/>
      <c r="S54" s="57">
        <f t="shared" si="0"/>
        <v>0</v>
      </c>
      <c r="T54" s="57">
        <f t="shared" si="1"/>
        <v>0</v>
      </c>
      <c r="U54" s="57">
        <f t="shared" si="2"/>
        <v>0</v>
      </c>
      <c r="V54" s="57">
        <f t="shared" si="3"/>
        <v>0</v>
      </c>
      <c r="W54" s="57">
        <f t="shared" si="4"/>
        <v>0</v>
      </c>
      <c r="X54" s="57">
        <f t="shared" si="5"/>
        <v>0</v>
      </c>
      <c r="Y54" s="9"/>
      <c r="Z54" s="9"/>
      <c r="AA54" s="9"/>
      <c r="AB54" s="9"/>
      <c r="AC54" s="9"/>
      <c r="AD54" s="9"/>
      <c r="AE54" s="9"/>
      <c r="AF54" s="9"/>
      <c r="AG54" s="9"/>
    </row>
    <row r="55" spans="1:33" ht="15">
      <c r="A55" s="73">
        <v>2.1</v>
      </c>
      <c r="B55" s="74" t="s">
        <v>94</v>
      </c>
      <c r="C55" s="74"/>
      <c r="D55" s="74"/>
      <c r="E55" s="118" t="s">
        <v>97</v>
      </c>
      <c r="F55" s="74"/>
      <c r="G55" s="74"/>
      <c r="H55" s="65" t="s">
        <v>48</v>
      </c>
      <c r="I55" s="65" t="s">
        <v>69</v>
      </c>
      <c r="J55" s="65" t="s">
        <v>98</v>
      </c>
      <c r="K55" s="65" t="s">
        <v>51</v>
      </c>
      <c r="L55" s="65" t="s">
        <v>52</v>
      </c>
      <c r="M55" s="65" t="s">
        <v>53</v>
      </c>
      <c r="N55" s="65" t="s">
        <v>63</v>
      </c>
      <c r="O55" s="77" t="s">
        <v>55</v>
      </c>
      <c r="P55" s="77" t="s">
        <v>56</v>
      </c>
      <c r="Q55" s="77" t="str">
        <f aca="true" t="shared" si="6" ref="Q55:Q75">IF(X55&gt;3,"PRIMARY",IF(X55=3,"PRINCIPAL","OTHER"))</f>
        <v>OTHER</v>
      </c>
      <c r="R55" s="78"/>
      <c r="S55" s="57">
        <f t="shared" si="0"/>
        <v>0</v>
      </c>
      <c r="T55" s="57">
        <f t="shared" si="1"/>
        <v>1</v>
      </c>
      <c r="U55" s="57">
        <f t="shared" si="2"/>
        <v>1</v>
      </c>
      <c r="V55" s="57">
        <f t="shared" si="3"/>
        <v>0</v>
      </c>
      <c r="W55" s="57">
        <f t="shared" si="4"/>
        <v>0</v>
      </c>
      <c r="X55" s="57">
        <f t="shared" si="5"/>
        <v>2</v>
      </c>
      <c r="Y55" s="9"/>
      <c r="Z55" s="9"/>
      <c r="AA55" s="9"/>
      <c r="AB55" s="9"/>
      <c r="AC55" s="9"/>
      <c r="AD55" s="9"/>
      <c r="AE55" s="9"/>
      <c r="AF55" s="9"/>
      <c r="AG55" s="9"/>
    </row>
    <row r="56" spans="1:33" ht="15">
      <c r="A56" s="81"/>
      <c r="B56" s="119"/>
      <c r="C56" s="119"/>
      <c r="D56" s="119"/>
      <c r="E56" s="102" t="s">
        <v>99</v>
      </c>
      <c r="F56" s="82"/>
      <c r="G56" s="82"/>
      <c r="H56" s="87"/>
      <c r="I56" s="87"/>
      <c r="J56" s="87"/>
      <c r="K56" s="87"/>
      <c r="L56" s="87"/>
      <c r="M56" s="87"/>
      <c r="N56" s="87"/>
      <c r="O56" s="88"/>
      <c r="P56" s="88"/>
      <c r="Q56" s="63"/>
      <c r="R56" s="89"/>
      <c r="S56" s="57">
        <f t="shared" si="0"/>
        <v>0</v>
      </c>
      <c r="T56" s="57">
        <f t="shared" si="1"/>
        <v>0</v>
      </c>
      <c r="U56" s="57">
        <f t="shared" si="2"/>
        <v>0</v>
      </c>
      <c r="V56" s="57">
        <f t="shared" si="3"/>
        <v>0</v>
      </c>
      <c r="W56" s="57">
        <f t="shared" si="4"/>
        <v>0</v>
      </c>
      <c r="X56" s="57">
        <f t="shared" si="5"/>
        <v>0</v>
      </c>
      <c r="Y56" s="9"/>
      <c r="Z56" s="9"/>
      <c r="AA56" s="9"/>
      <c r="AB56" s="9"/>
      <c r="AC56" s="9"/>
      <c r="AD56" s="9"/>
      <c r="AE56" s="9"/>
      <c r="AF56" s="9"/>
      <c r="AG56" s="9"/>
    </row>
    <row r="57" spans="1:33" ht="15">
      <c r="A57" s="50">
        <f>A55+0.1</f>
        <v>2.2</v>
      </c>
      <c r="B57" s="51"/>
      <c r="C57" s="51"/>
      <c r="D57" s="51"/>
      <c r="E57" s="120" t="s">
        <v>100</v>
      </c>
      <c r="F57" s="51"/>
      <c r="G57" s="51"/>
      <c r="H57" s="53" t="s">
        <v>48</v>
      </c>
      <c r="I57" s="53" t="s">
        <v>59</v>
      </c>
      <c r="J57" s="53" t="s">
        <v>101</v>
      </c>
      <c r="K57" s="53" t="s">
        <v>66</v>
      </c>
      <c r="L57" s="53" t="s">
        <v>52</v>
      </c>
      <c r="M57" s="53" t="s">
        <v>53</v>
      </c>
      <c r="N57" s="53" t="s">
        <v>54</v>
      </c>
      <c r="O57" s="55" t="s">
        <v>55</v>
      </c>
      <c r="P57" s="55" t="s">
        <v>56</v>
      </c>
      <c r="Q57" s="55" t="str">
        <f t="shared" si="6"/>
        <v>OTHER</v>
      </c>
      <c r="R57" s="56" t="s">
        <v>102</v>
      </c>
      <c r="S57" s="57">
        <f t="shared" si="0"/>
        <v>0</v>
      </c>
      <c r="T57" s="57">
        <f t="shared" si="1"/>
        <v>1</v>
      </c>
      <c r="U57" s="57">
        <f t="shared" si="2"/>
        <v>1</v>
      </c>
      <c r="V57" s="57">
        <f t="shared" si="3"/>
        <v>0</v>
      </c>
      <c r="W57" s="57">
        <f t="shared" si="4"/>
        <v>0</v>
      </c>
      <c r="X57" s="57">
        <f t="shared" si="5"/>
        <v>2</v>
      </c>
      <c r="Y57" s="9"/>
      <c r="Z57" s="9"/>
      <c r="AA57" s="9"/>
      <c r="AB57" s="9"/>
      <c r="AC57" s="9"/>
      <c r="AD57" s="9"/>
      <c r="AE57" s="9"/>
      <c r="AF57" s="9"/>
      <c r="AG57" s="9"/>
    </row>
    <row r="58" spans="1:33" ht="15">
      <c r="A58" s="73"/>
      <c r="B58" s="74"/>
      <c r="C58" s="74"/>
      <c r="D58" s="74"/>
      <c r="E58" s="118" t="s">
        <v>103</v>
      </c>
      <c r="F58" s="74"/>
      <c r="G58" s="74"/>
      <c r="H58" s="65"/>
      <c r="I58" s="65" t="s">
        <v>69</v>
      </c>
      <c r="J58" s="65" t="s">
        <v>104</v>
      </c>
      <c r="K58" s="65"/>
      <c r="L58" s="65"/>
      <c r="M58" s="65"/>
      <c r="N58" s="65"/>
      <c r="O58" s="77"/>
      <c r="P58" s="77"/>
      <c r="Q58" s="77"/>
      <c r="R58" s="78" t="s">
        <v>105</v>
      </c>
      <c r="S58" s="57">
        <f t="shared" si="0"/>
        <v>0</v>
      </c>
      <c r="T58" s="57">
        <f t="shared" si="1"/>
        <v>0</v>
      </c>
      <c r="U58" s="57">
        <f t="shared" si="2"/>
        <v>0</v>
      </c>
      <c r="V58" s="57">
        <f t="shared" si="3"/>
        <v>0</v>
      </c>
      <c r="W58" s="57">
        <f t="shared" si="4"/>
        <v>0</v>
      </c>
      <c r="X58" s="57">
        <f t="shared" si="5"/>
        <v>0</v>
      </c>
      <c r="Y58" s="9"/>
      <c r="Z58" s="9"/>
      <c r="AA58" s="9"/>
      <c r="AB58" s="9"/>
      <c r="AC58" s="9"/>
      <c r="AD58" s="9"/>
      <c r="AE58" s="9"/>
      <c r="AF58" s="9"/>
      <c r="AG58" s="9"/>
    </row>
    <row r="59" spans="1:33" ht="15">
      <c r="A59" s="81"/>
      <c r="B59" s="82"/>
      <c r="C59" s="82"/>
      <c r="D59" s="82"/>
      <c r="E59" s="102" t="s">
        <v>88</v>
      </c>
      <c r="F59" s="82"/>
      <c r="G59" s="82"/>
      <c r="H59" s="87"/>
      <c r="I59" s="87"/>
      <c r="J59" s="87"/>
      <c r="K59" s="87"/>
      <c r="L59" s="87"/>
      <c r="M59" s="87"/>
      <c r="N59" s="87"/>
      <c r="O59" s="88"/>
      <c r="P59" s="88"/>
      <c r="Q59" s="63"/>
      <c r="R59" s="89"/>
      <c r="S59" s="57">
        <f t="shared" si="0"/>
        <v>0</v>
      </c>
      <c r="T59" s="57">
        <f t="shared" si="1"/>
        <v>0</v>
      </c>
      <c r="U59" s="57">
        <f t="shared" si="2"/>
        <v>0</v>
      </c>
      <c r="V59" s="57">
        <f t="shared" si="3"/>
        <v>0</v>
      </c>
      <c r="W59" s="57">
        <f t="shared" si="4"/>
        <v>0</v>
      </c>
      <c r="X59" s="57">
        <f t="shared" si="5"/>
        <v>0</v>
      </c>
      <c r="Y59" s="9"/>
      <c r="Z59" s="9"/>
      <c r="AA59" s="9"/>
      <c r="AB59" s="9"/>
      <c r="AC59" s="9"/>
      <c r="AD59" s="9"/>
      <c r="AE59" s="9"/>
      <c r="AF59" s="9"/>
      <c r="AG59" s="9"/>
    </row>
    <row r="60" spans="1:33" ht="15.75">
      <c r="A60" s="50">
        <f>A57+0.1</f>
        <v>2.3000000000000003</v>
      </c>
      <c r="B60" s="51"/>
      <c r="C60" s="51"/>
      <c r="D60" s="51"/>
      <c r="E60" s="120" t="s">
        <v>106</v>
      </c>
      <c r="F60" s="51"/>
      <c r="G60" s="51"/>
      <c r="H60" s="53" t="s">
        <v>48</v>
      </c>
      <c r="I60" s="53" t="s">
        <v>107</v>
      </c>
      <c r="J60" s="53" t="s">
        <v>50</v>
      </c>
      <c r="K60" s="53" t="s">
        <v>50</v>
      </c>
      <c r="L60" s="53" t="s">
        <v>52</v>
      </c>
      <c r="M60" s="53" t="s">
        <v>53</v>
      </c>
      <c r="N60" s="53" t="s">
        <v>54</v>
      </c>
      <c r="O60" s="55" t="s">
        <v>55</v>
      </c>
      <c r="P60" s="55" t="s">
        <v>56</v>
      </c>
      <c r="Q60" s="80" t="str">
        <f t="shared" si="6"/>
        <v>PRINCIPAL</v>
      </c>
      <c r="R60" s="56"/>
      <c r="S60" s="57">
        <f t="shared" si="0"/>
        <v>1</v>
      </c>
      <c r="T60" s="57">
        <f t="shared" si="1"/>
        <v>1</v>
      </c>
      <c r="U60" s="57">
        <f t="shared" si="2"/>
        <v>1</v>
      </c>
      <c r="V60" s="57">
        <f t="shared" si="3"/>
        <v>0</v>
      </c>
      <c r="W60" s="57">
        <f t="shared" si="4"/>
        <v>0</v>
      </c>
      <c r="X60" s="57">
        <f t="shared" si="5"/>
        <v>3</v>
      </c>
      <c r="Y60" s="9"/>
      <c r="Z60" s="9"/>
      <c r="AA60" s="9"/>
      <c r="AB60" s="9"/>
      <c r="AC60" s="9"/>
      <c r="AD60" s="9"/>
      <c r="AE60" s="9"/>
      <c r="AF60" s="9"/>
      <c r="AG60" s="9"/>
    </row>
    <row r="61" spans="1:33" ht="15">
      <c r="A61" s="58"/>
      <c r="B61" s="59"/>
      <c r="C61" s="59"/>
      <c r="D61" s="59"/>
      <c r="E61" s="121"/>
      <c r="F61" s="59"/>
      <c r="G61" s="59"/>
      <c r="H61" s="61"/>
      <c r="I61" s="61"/>
      <c r="J61" s="61"/>
      <c r="K61" s="61"/>
      <c r="L61" s="61"/>
      <c r="M61" s="61"/>
      <c r="N61" s="61"/>
      <c r="O61" s="63"/>
      <c r="P61" s="63"/>
      <c r="Q61" s="63"/>
      <c r="R61" s="64"/>
      <c r="S61" s="57">
        <f t="shared" si="0"/>
        <v>0</v>
      </c>
      <c r="T61" s="57">
        <f t="shared" si="1"/>
        <v>0</v>
      </c>
      <c r="U61" s="57">
        <f t="shared" si="2"/>
        <v>0</v>
      </c>
      <c r="V61" s="57">
        <f t="shared" si="3"/>
        <v>0</v>
      </c>
      <c r="W61" s="57">
        <f t="shared" si="4"/>
        <v>0</v>
      </c>
      <c r="X61" s="57">
        <f t="shared" si="5"/>
        <v>0</v>
      </c>
      <c r="Y61" s="9"/>
      <c r="Z61" s="9"/>
      <c r="AA61" s="9"/>
      <c r="AB61" s="9"/>
      <c r="AC61" s="9"/>
      <c r="AD61" s="9"/>
      <c r="AE61" s="9"/>
      <c r="AF61" s="9"/>
      <c r="AG61" s="9"/>
    </row>
    <row r="62" spans="1:33" ht="15">
      <c r="A62" s="73">
        <f>A60+0.1</f>
        <v>2.4000000000000004</v>
      </c>
      <c r="B62" s="74"/>
      <c r="C62" s="74"/>
      <c r="D62" s="74"/>
      <c r="E62" s="118" t="s">
        <v>108</v>
      </c>
      <c r="F62" s="74"/>
      <c r="G62" s="74"/>
      <c r="H62" s="65" t="s">
        <v>48</v>
      </c>
      <c r="I62" s="65" t="s">
        <v>49</v>
      </c>
      <c r="J62" s="65" t="s">
        <v>50</v>
      </c>
      <c r="K62" s="65" t="s">
        <v>51</v>
      </c>
      <c r="L62" s="65" t="s">
        <v>52</v>
      </c>
      <c r="M62" s="65" t="s">
        <v>53</v>
      </c>
      <c r="N62" s="65" t="s">
        <v>54</v>
      </c>
      <c r="O62" s="77" t="s">
        <v>55</v>
      </c>
      <c r="P62" s="77" t="s">
        <v>56</v>
      </c>
      <c r="Q62" s="77" t="str">
        <f t="shared" si="6"/>
        <v>OTHER</v>
      </c>
      <c r="R62" s="78"/>
      <c r="S62" s="57">
        <f t="shared" si="0"/>
        <v>0</v>
      </c>
      <c r="T62" s="57">
        <f t="shared" si="1"/>
        <v>1</v>
      </c>
      <c r="U62" s="57">
        <f t="shared" si="2"/>
        <v>1</v>
      </c>
      <c r="V62" s="57">
        <f t="shared" si="3"/>
        <v>0</v>
      </c>
      <c r="W62" s="57">
        <f t="shared" si="4"/>
        <v>0</v>
      </c>
      <c r="X62" s="57">
        <f t="shared" si="5"/>
        <v>2</v>
      </c>
      <c r="Y62" s="9"/>
      <c r="Z62" s="9"/>
      <c r="AA62" s="9"/>
      <c r="AB62" s="9"/>
      <c r="AC62" s="9"/>
      <c r="AD62" s="9"/>
      <c r="AE62" s="9"/>
      <c r="AF62" s="9"/>
      <c r="AG62" s="9"/>
    </row>
    <row r="63" spans="1:33" ht="15">
      <c r="A63" s="58"/>
      <c r="B63" s="59"/>
      <c r="C63" s="59"/>
      <c r="D63" s="59"/>
      <c r="E63" s="121" t="s">
        <v>109</v>
      </c>
      <c r="F63" s="59"/>
      <c r="G63" s="59"/>
      <c r="H63" s="61"/>
      <c r="I63" s="61" t="s">
        <v>71</v>
      </c>
      <c r="J63" s="61"/>
      <c r="K63" s="61"/>
      <c r="L63" s="61"/>
      <c r="M63" s="61"/>
      <c r="N63" s="61"/>
      <c r="O63" s="63"/>
      <c r="P63" s="63"/>
      <c r="Q63" s="63"/>
      <c r="R63" s="64"/>
      <c r="S63" s="57">
        <f t="shared" si="0"/>
        <v>0</v>
      </c>
      <c r="T63" s="57">
        <f t="shared" si="1"/>
        <v>0</v>
      </c>
      <c r="U63" s="57">
        <f t="shared" si="2"/>
        <v>0</v>
      </c>
      <c r="V63" s="57">
        <f t="shared" si="3"/>
        <v>0</v>
      </c>
      <c r="W63" s="57">
        <f t="shared" si="4"/>
        <v>0</v>
      </c>
      <c r="X63" s="57">
        <f t="shared" si="5"/>
        <v>0</v>
      </c>
      <c r="Y63" s="9"/>
      <c r="Z63" s="9"/>
      <c r="AA63" s="9"/>
      <c r="AB63" s="9"/>
      <c r="AC63" s="9"/>
      <c r="AD63" s="9"/>
      <c r="AE63" s="9"/>
      <c r="AF63" s="9"/>
      <c r="AG63" s="9"/>
    </row>
    <row r="64" spans="1:33" ht="15.75">
      <c r="A64" s="50">
        <v>2.5</v>
      </c>
      <c r="B64" s="51"/>
      <c r="C64" s="51"/>
      <c r="D64" s="51"/>
      <c r="E64" s="120" t="s">
        <v>615</v>
      </c>
      <c r="F64" s="51"/>
      <c r="G64" s="51"/>
      <c r="H64" s="53" t="s">
        <v>48</v>
      </c>
      <c r="I64" s="53" t="s">
        <v>110</v>
      </c>
      <c r="J64" s="53" t="s">
        <v>101</v>
      </c>
      <c r="K64" s="53" t="s">
        <v>66</v>
      </c>
      <c r="L64" s="53" t="s">
        <v>52</v>
      </c>
      <c r="M64" s="53" t="s">
        <v>53</v>
      </c>
      <c r="N64" s="53" t="s">
        <v>54</v>
      </c>
      <c r="O64" s="55" t="s">
        <v>54</v>
      </c>
      <c r="P64" s="55" t="s">
        <v>54</v>
      </c>
      <c r="Q64" s="80" t="str">
        <f t="shared" si="6"/>
        <v>PRINCIPAL</v>
      </c>
      <c r="R64" s="56"/>
      <c r="S64" s="57">
        <f t="shared" si="0"/>
        <v>0</v>
      </c>
      <c r="T64" s="57">
        <f t="shared" si="1"/>
        <v>1</v>
      </c>
      <c r="U64" s="57">
        <f t="shared" si="2"/>
        <v>1</v>
      </c>
      <c r="V64" s="57">
        <f t="shared" si="3"/>
        <v>0</v>
      </c>
      <c r="W64" s="57">
        <f t="shared" si="4"/>
        <v>1</v>
      </c>
      <c r="X64" s="57">
        <f t="shared" si="5"/>
        <v>3</v>
      </c>
      <c r="Y64" s="9"/>
      <c r="Z64" s="9"/>
      <c r="AA64" s="9"/>
      <c r="AB64" s="9"/>
      <c r="AC64" s="9"/>
      <c r="AD64" s="9"/>
      <c r="AE64" s="9"/>
      <c r="AF64" s="9"/>
      <c r="AG64" s="9"/>
    </row>
    <row r="65" spans="1:33" ht="15.75" thickBot="1">
      <c r="A65" s="66"/>
      <c r="B65" s="67"/>
      <c r="C65" s="67"/>
      <c r="D65" s="67"/>
      <c r="E65" s="122"/>
      <c r="F65" s="67"/>
      <c r="G65" s="67"/>
      <c r="H65" s="69"/>
      <c r="I65" s="69"/>
      <c r="J65" s="69"/>
      <c r="K65" s="69"/>
      <c r="L65" s="69"/>
      <c r="M65" s="69"/>
      <c r="N65" s="69"/>
      <c r="O65" s="71"/>
      <c r="P65" s="71"/>
      <c r="Q65" s="71"/>
      <c r="R65" s="72"/>
      <c r="S65" s="57">
        <f t="shared" si="0"/>
        <v>0</v>
      </c>
      <c r="T65" s="57">
        <f t="shared" si="1"/>
        <v>0</v>
      </c>
      <c r="U65" s="57">
        <f t="shared" si="2"/>
        <v>0</v>
      </c>
      <c r="V65" s="57">
        <f t="shared" si="3"/>
        <v>0</v>
      </c>
      <c r="W65" s="57">
        <f t="shared" si="4"/>
        <v>0</v>
      </c>
      <c r="X65" s="57">
        <f t="shared" si="5"/>
        <v>0</v>
      </c>
      <c r="Y65" s="9"/>
      <c r="Z65" s="9"/>
      <c r="AA65" s="9"/>
      <c r="AB65" s="9"/>
      <c r="AC65" s="9"/>
      <c r="AD65" s="9"/>
      <c r="AE65" s="9"/>
      <c r="AF65" s="9"/>
      <c r="AG65" s="9"/>
    </row>
    <row r="66" spans="1:33" ht="15">
      <c r="A66" s="73">
        <v>2.6</v>
      </c>
      <c r="B66" s="74"/>
      <c r="C66" s="74"/>
      <c r="D66" s="74"/>
      <c r="E66" s="118" t="s">
        <v>111</v>
      </c>
      <c r="F66" s="123"/>
      <c r="G66" s="123"/>
      <c r="H66" s="65" t="s">
        <v>48</v>
      </c>
      <c r="I66" s="65" t="s">
        <v>50</v>
      </c>
      <c r="J66" s="65" t="s">
        <v>50</v>
      </c>
      <c r="K66" s="65" t="s">
        <v>51</v>
      </c>
      <c r="L66" s="65" t="s">
        <v>52</v>
      </c>
      <c r="M66" s="65" t="s">
        <v>56</v>
      </c>
      <c r="N66" s="65" t="s">
        <v>54</v>
      </c>
      <c r="O66" s="77" t="s">
        <v>55</v>
      </c>
      <c r="P66" s="65" t="s">
        <v>53</v>
      </c>
      <c r="Q66" s="77" t="str">
        <f t="shared" si="6"/>
        <v>OTHER</v>
      </c>
      <c r="R66" s="78"/>
      <c r="S66" s="57">
        <f t="shared" si="0"/>
        <v>0</v>
      </c>
      <c r="T66" s="57">
        <f t="shared" si="1"/>
        <v>1</v>
      </c>
      <c r="U66" s="57">
        <v>1</v>
      </c>
      <c r="V66" s="57">
        <f t="shared" si="3"/>
        <v>0</v>
      </c>
      <c r="W66" s="57">
        <f t="shared" si="4"/>
        <v>0</v>
      </c>
      <c r="X66" s="57">
        <f t="shared" si="5"/>
        <v>2</v>
      </c>
      <c r="Y66" s="9"/>
      <c r="Z66" s="9"/>
      <c r="AA66" s="9"/>
      <c r="AB66" s="9"/>
      <c r="AC66" s="9"/>
      <c r="AD66" s="9"/>
      <c r="AE66" s="9"/>
      <c r="AF66" s="9"/>
      <c r="AG66" s="9"/>
    </row>
    <row r="67" spans="1:33" ht="15">
      <c r="A67" s="58"/>
      <c r="B67" s="59"/>
      <c r="C67" s="59"/>
      <c r="D67" s="59"/>
      <c r="E67" s="121" t="s">
        <v>112</v>
      </c>
      <c r="F67" s="82"/>
      <c r="G67" s="82"/>
      <c r="H67" s="61"/>
      <c r="I67" s="61"/>
      <c r="J67" s="61"/>
      <c r="K67" s="61"/>
      <c r="L67" s="61"/>
      <c r="M67" s="61"/>
      <c r="N67" s="61"/>
      <c r="O67" s="63"/>
      <c r="P67" s="63"/>
      <c r="Q67" s="63"/>
      <c r="R67" s="64"/>
      <c r="S67" s="57"/>
      <c r="T67" s="57"/>
      <c r="U67" s="57"/>
      <c r="V67" s="57"/>
      <c r="W67" s="57"/>
      <c r="X67" s="57"/>
      <c r="Y67" s="9"/>
      <c r="Z67" s="9"/>
      <c r="AA67" s="9"/>
      <c r="AB67" s="9"/>
      <c r="AC67" s="9"/>
      <c r="AD67" s="9"/>
      <c r="AE67" s="9"/>
      <c r="AF67" s="9"/>
      <c r="AG67" s="9"/>
    </row>
    <row r="68" spans="1:33" ht="15">
      <c r="A68" s="50">
        <v>2.7</v>
      </c>
      <c r="B68" s="51"/>
      <c r="C68" s="51"/>
      <c r="D68" s="51"/>
      <c r="E68" s="120" t="s">
        <v>631</v>
      </c>
      <c r="F68" s="51"/>
      <c r="G68" s="51"/>
      <c r="H68" s="53" t="s">
        <v>48</v>
      </c>
      <c r="I68" s="53" t="s">
        <v>59</v>
      </c>
      <c r="J68" s="53" t="s">
        <v>113</v>
      </c>
      <c r="K68" s="53" t="s">
        <v>66</v>
      </c>
      <c r="L68" s="53" t="s">
        <v>52</v>
      </c>
      <c r="M68" s="53" t="s">
        <v>53</v>
      </c>
      <c r="N68" s="53" t="s">
        <v>54</v>
      </c>
      <c r="O68" s="55" t="s">
        <v>55</v>
      </c>
      <c r="P68" s="55" t="s">
        <v>56</v>
      </c>
      <c r="Q68" s="55" t="str">
        <f t="shared" si="6"/>
        <v>OTHER</v>
      </c>
      <c r="R68" s="56"/>
      <c r="S68" s="57">
        <f t="shared" si="0"/>
        <v>0</v>
      </c>
      <c r="T68" s="57">
        <f t="shared" si="1"/>
        <v>1</v>
      </c>
      <c r="U68" s="57">
        <f t="shared" si="2"/>
        <v>1</v>
      </c>
      <c r="V68" s="57">
        <f t="shared" si="3"/>
        <v>0</v>
      </c>
      <c r="W68" s="57">
        <f t="shared" si="4"/>
        <v>0</v>
      </c>
      <c r="X68" s="57">
        <f t="shared" si="5"/>
        <v>2</v>
      </c>
      <c r="Y68" s="9"/>
      <c r="Z68" s="9"/>
      <c r="AA68" s="9"/>
      <c r="AB68" s="9"/>
      <c r="AC68" s="9"/>
      <c r="AD68" s="9"/>
      <c r="AE68" s="9"/>
      <c r="AF68" s="9"/>
      <c r="AG68" s="9"/>
    </row>
    <row r="69" spans="1:33" ht="15">
      <c r="A69" s="58"/>
      <c r="B69" s="59"/>
      <c r="C69" s="59"/>
      <c r="D69" s="59"/>
      <c r="E69" s="121" t="s">
        <v>75</v>
      </c>
      <c r="F69" s="59"/>
      <c r="G69" s="59"/>
      <c r="H69" s="61"/>
      <c r="I69" s="61" t="s">
        <v>69</v>
      </c>
      <c r="J69" s="61" t="s">
        <v>104</v>
      </c>
      <c r="K69" s="61"/>
      <c r="L69" s="61"/>
      <c r="M69" s="61"/>
      <c r="N69" s="61"/>
      <c r="O69" s="63"/>
      <c r="P69" s="63"/>
      <c r="Q69" s="63"/>
      <c r="R69" s="64"/>
      <c r="S69" s="57">
        <f t="shared" si="0"/>
        <v>0</v>
      </c>
      <c r="T69" s="57">
        <f t="shared" si="1"/>
        <v>0</v>
      </c>
      <c r="U69" s="57">
        <f t="shared" si="2"/>
        <v>0</v>
      </c>
      <c r="V69" s="57">
        <f t="shared" si="3"/>
        <v>0</v>
      </c>
      <c r="W69" s="57">
        <f t="shared" si="4"/>
        <v>0</v>
      </c>
      <c r="X69" s="57">
        <f t="shared" si="5"/>
        <v>0</v>
      </c>
      <c r="Y69" s="9"/>
      <c r="Z69" s="9"/>
      <c r="AA69" s="9"/>
      <c r="AB69" s="9"/>
      <c r="AC69" s="9"/>
      <c r="AD69" s="9"/>
      <c r="AE69" s="9"/>
      <c r="AF69" s="9"/>
      <c r="AG69" s="9"/>
    </row>
    <row r="70" spans="1:33" ht="15">
      <c r="A70" s="50">
        <v>2.8</v>
      </c>
      <c r="B70" s="51"/>
      <c r="C70" s="51"/>
      <c r="D70" s="51"/>
      <c r="E70" s="120" t="s">
        <v>114</v>
      </c>
      <c r="F70" s="51"/>
      <c r="G70" s="51"/>
      <c r="H70" s="53" t="s">
        <v>48</v>
      </c>
      <c r="I70" s="53" t="s">
        <v>62</v>
      </c>
      <c r="J70" s="53" t="s">
        <v>50</v>
      </c>
      <c r="K70" s="53" t="s">
        <v>51</v>
      </c>
      <c r="L70" s="53" t="s">
        <v>52</v>
      </c>
      <c r="M70" s="53" t="s">
        <v>53</v>
      </c>
      <c r="N70" s="53" t="s">
        <v>63</v>
      </c>
      <c r="O70" s="55" t="s">
        <v>55</v>
      </c>
      <c r="P70" s="53" t="s">
        <v>56</v>
      </c>
      <c r="Q70" s="55" t="str">
        <f t="shared" si="6"/>
        <v>OTHER</v>
      </c>
      <c r="R70" s="56"/>
      <c r="S70" s="57">
        <f t="shared" si="0"/>
        <v>0</v>
      </c>
      <c r="T70" s="57">
        <f t="shared" si="1"/>
        <v>1</v>
      </c>
      <c r="U70" s="57">
        <f t="shared" si="2"/>
        <v>1</v>
      </c>
      <c r="V70" s="57">
        <f t="shared" si="3"/>
        <v>0</v>
      </c>
      <c r="W70" s="57">
        <f t="shared" si="4"/>
        <v>0</v>
      </c>
      <c r="X70" s="57">
        <f t="shared" si="5"/>
        <v>2</v>
      </c>
      <c r="Y70" s="9"/>
      <c r="Z70" s="9"/>
      <c r="AA70" s="9"/>
      <c r="AB70" s="9"/>
      <c r="AC70" s="9"/>
      <c r="AD70" s="9"/>
      <c r="AE70" s="9"/>
      <c r="AF70" s="9"/>
      <c r="AG70" s="9"/>
    </row>
    <row r="71" spans="1:33" ht="15">
      <c r="A71" s="73"/>
      <c r="B71" s="74"/>
      <c r="C71" s="74"/>
      <c r="D71" s="74"/>
      <c r="E71" s="118" t="s">
        <v>115</v>
      </c>
      <c r="F71" s="74"/>
      <c r="G71" s="74"/>
      <c r="H71" s="65"/>
      <c r="I71" s="65"/>
      <c r="J71" s="65"/>
      <c r="K71" s="65"/>
      <c r="L71" s="65"/>
      <c r="M71" s="65"/>
      <c r="N71" s="65"/>
      <c r="O71" s="77"/>
      <c r="P71" s="65"/>
      <c r="Q71" s="77"/>
      <c r="R71" s="78"/>
      <c r="S71" s="57">
        <f t="shared" si="0"/>
        <v>0</v>
      </c>
      <c r="T71" s="57">
        <f t="shared" si="1"/>
        <v>0</v>
      </c>
      <c r="U71" s="57">
        <f t="shared" si="2"/>
        <v>0</v>
      </c>
      <c r="V71" s="57">
        <f t="shared" si="3"/>
        <v>0</v>
      </c>
      <c r="W71" s="57">
        <f t="shared" si="4"/>
        <v>0</v>
      </c>
      <c r="X71" s="57">
        <f t="shared" si="5"/>
        <v>0</v>
      </c>
      <c r="Y71" s="9"/>
      <c r="Z71" s="9"/>
      <c r="AA71" s="9"/>
      <c r="AB71" s="9"/>
      <c r="AC71" s="9"/>
      <c r="AD71" s="9"/>
      <c r="AE71" s="9"/>
      <c r="AF71" s="9"/>
      <c r="AG71" s="9"/>
    </row>
    <row r="72" spans="1:33" ht="15">
      <c r="A72" s="50">
        <v>2.9</v>
      </c>
      <c r="B72" s="51"/>
      <c r="C72" s="51"/>
      <c r="D72" s="51"/>
      <c r="E72" s="120" t="s">
        <v>116</v>
      </c>
      <c r="F72" s="91"/>
      <c r="G72" s="91"/>
      <c r="H72" s="93" t="s">
        <v>48</v>
      </c>
      <c r="I72" s="93" t="s">
        <v>69</v>
      </c>
      <c r="J72" s="93" t="s">
        <v>50</v>
      </c>
      <c r="K72" s="93" t="s">
        <v>51</v>
      </c>
      <c r="L72" s="93" t="s">
        <v>52</v>
      </c>
      <c r="M72" s="93" t="s">
        <v>53</v>
      </c>
      <c r="N72" s="93" t="s">
        <v>63</v>
      </c>
      <c r="O72" s="95" t="s">
        <v>55</v>
      </c>
      <c r="P72" s="95" t="s">
        <v>54</v>
      </c>
      <c r="Q72" s="124" t="str">
        <f t="shared" si="6"/>
        <v>OTHER</v>
      </c>
      <c r="R72" s="96"/>
      <c r="S72" s="57">
        <f t="shared" si="0"/>
        <v>0</v>
      </c>
      <c r="T72" s="57">
        <f t="shared" si="1"/>
        <v>1</v>
      </c>
      <c r="U72" s="57">
        <f t="shared" si="2"/>
        <v>1</v>
      </c>
      <c r="V72" s="57">
        <f t="shared" si="3"/>
        <v>0</v>
      </c>
      <c r="W72" s="57">
        <f t="shared" si="4"/>
        <v>0</v>
      </c>
      <c r="X72" s="57">
        <f t="shared" si="5"/>
        <v>2</v>
      </c>
      <c r="Y72" s="9"/>
      <c r="Z72" s="9"/>
      <c r="AA72" s="9"/>
      <c r="AB72" s="9"/>
      <c r="AC72" s="9"/>
      <c r="AD72" s="9"/>
      <c r="AE72" s="9"/>
      <c r="AF72" s="9"/>
      <c r="AG72" s="9"/>
    </row>
    <row r="73" spans="1:33" ht="15">
      <c r="A73" s="50">
        <v>2.1</v>
      </c>
      <c r="B73" s="51"/>
      <c r="C73" s="51"/>
      <c r="D73" s="51"/>
      <c r="E73" s="120" t="s">
        <v>117</v>
      </c>
      <c r="F73" s="51"/>
      <c r="G73" s="51"/>
      <c r="H73" s="53" t="s">
        <v>48</v>
      </c>
      <c r="I73" s="53" t="s">
        <v>110</v>
      </c>
      <c r="J73" s="53" t="s">
        <v>50</v>
      </c>
      <c r="K73" s="53" t="s">
        <v>51</v>
      </c>
      <c r="L73" s="53" t="s">
        <v>52</v>
      </c>
      <c r="M73" s="53" t="s">
        <v>53</v>
      </c>
      <c r="N73" s="53" t="s">
        <v>63</v>
      </c>
      <c r="O73" s="55" t="s">
        <v>55</v>
      </c>
      <c r="P73" s="53" t="s">
        <v>54</v>
      </c>
      <c r="Q73" s="55" t="str">
        <f t="shared" si="6"/>
        <v>OTHER</v>
      </c>
      <c r="R73" s="56"/>
      <c r="S73" s="57">
        <f t="shared" si="0"/>
        <v>0</v>
      </c>
      <c r="T73" s="57">
        <f t="shared" si="1"/>
        <v>1</v>
      </c>
      <c r="U73" s="57">
        <f t="shared" si="2"/>
        <v>1</v>
      </c>
      <c r="V73" s="57">
        <f t="shared" si="3"/>
        <v>0</v>
      </c>
      <c r="W73" s="57">
        <f t="shared" si="4"/>
        <v>0</v>
      </c>
      <c r="X73" s="57">
        <f t="shared" si="5"/>
        <v>2</v>
      </c>
      <c r="Y73" s="9"/>
      <c r="Z73" s="9"/>
      <c r="AA73" s="9"/>
      <c r="AB73" s="9"/>
      <c r="AC73" s="9"/>
      <c r="AD73" s="9"/>
      <c r="AE73" s="9"/>
      <c r="AF73" s="9"/>
      <c r="AG73" s="9"/>
    </row>
    <row r="74" spans="1:33" ht="15">
      <c r="A74" s="73"/>
      <c r="B74" s="74"/>
      <c r="C74" s="74"/>
      <c r="D74" s="74"/>
      <c r="E74" s="118" t="s">
        <v>616</v>
      </c>
      <c r="F74" s="74"/>
      <c r="G74" s="74"/>
      <c r="H74" s="65"/>
      <c r="I74" s="65"/>
      <c r="J74" s="65"/>
      <c r="K74" s="65"/>
      <c r="L74" s="65"/>
      <c r="M74" s="65"/>
      <c r="N74" s="65"/>
      <c r="O74" s="77"/>
      <c r="P74" s="77"/>
      <c r="Q74" s="77"/>
      <c r="R74" s="78"/>
      <c r="S74" s="57">
        <f t="shared" si="0"/>
        <v>0</v>
      </c>
      <c r="T74" s="57">
        <f t="shared" si="1"/>
        <v>0</v>
      </c>
      <c r="U74" s="57">
        <f t="shared" si="2"/>
        <v>0</v>
      </c>
      <c r="V74" s="57">
        <f t="shared" si="3"/>
        <v>0</v>
      </c>
      <c r="W74" s="57">
        <f t="shared" si="4"/>
        <v>0</v>
      </c>
      <c r="X74" s="57">
        <f t="shared" si="5"/>
        <v>0</v>
      </c>
      <c r="Y74" s="9"/>
      <c r="Z74" s="9"/>
      <c r="AA74" s="9"/>
      <c r="AB74" s="9"/>
      <c r="AC74" s="9"/>
      <c r="AD74" s="9"/>
      <c r="AE74" s="9"/>
      <c r="AF74" s="9"/>
      <c r="AG74" s="9"/>
    </row>
    <row r="75" spans="1:33" ht="15.75">
      <c r="A75" s="50">
        <v>2.11</v>
      </c>
      <c r="B75" s="51"/>
      <c r="C75" s="51"/>
      <c r="D75" s="51"/>
      <c r="E75" s="120" t="s">
        <v>617</v>
      </c>
      <c r="F75" s="51"/>
      <c r="G75" s="51"/>
      <c r="H75" s="53" t="s">
        <v>48</v>
      </c>
      <c r="I75" s="53" t="s">
        <v>49</v>
      </c>
      <c r="J75" s="53" t="s">
        <v>133</v>
      </c>
      <c r="K75" s="53" t="s">
        <v>66</v>
      </c>
      <c r="L75" s="53" t="s">
        <v>52</v>
      </c>
      <c r="M75" s="53" t="s">
        <v>53</v>
      </c>
      <c r="N75" s="53" t="s">
        <v>54</v>
      </c>
      <c r="O75" s="55" t="s">
        <v>54</v>
      </c>
      <c r="P75" s="55" t="s">
        <v>54</v>
      </c>
      <c r="Q75" s="80" t="str">
        <f t="shared" si="6"/>
        <v>PRINCIPAL</v>
      </c>
      <c r="R75" s="56"/>
      <c r="S75" s="57">
        <f t="shared" si="0"/>
        <v>0</v>
      </c>
      <c r="T75" s="57">
        <f t="shared" si="1"/>
        <v>1</v>
      </c>
      <c r="U75" s="57">
        <f t="shared" si="2"/>
        <v>1</v>
      </c>
      <c r="V75" s="57">
        <f t="shared" si="3"/>
        <v>0</v>
      </c>
      <c r="W75" s="57">
        <f t="shared" si="4"/>
        <v>1</v>
      </c>
      <c r="X75" s="57">
        <f t="shared" si="5"/>
        <v>3</v>
      </c>
      <c r="Y75" s="9"/>
      <c r="Z75" s="9"/>
      <c r="AA75" s="9"/>
      <c r="AB75" s="9"/>
      <c r="AC75" s="9"/>
      <c r="AD75" s="9"/>
      <c r="AE75" s="9"/>
      <c r="AF75" s="9"/>
      <c r="AG75" s="9"/>
    </row>
    <row r="76" spans="1:33" ht="15">
      <c r="A76" s="58"/>
      <c r="B76" s="59"/>
      <c r="C76" s="59"/>
      <c r="D76" s="59"/>
      <c r="E76" s="121" t="s">
        <v>618</v>
      </c>
      <c r="F76" s="59"/>
      <c r="G76" s="59"/>
      <c r="H76" s="61"/>
      <c r="I76" s="61" t="s">
        <v>619</v>
      </c>
      <c r="J76" s="61"/>
      <c r="K76" s="61"/>
      <c r="L76" s="61"/>
      <c r="M76" s="61"/>
      <c r="N76" s="61"/>
      <c r="O76" s="63"/>
      <c r="P76" s="63"/>
      <c r="Q76" s="63"/>
      <c r="R76" s="64"/>
      <c r="S76" s="57"/>
      <c r="T76" s="57"/>
      <c r="U76" s="57"/>
      <c r="V76" s="57"/>
      <c r="W76" s="57"/>
      <c r="X76" s="57"/>
      <c r="Y76" s="9"/>
      <c r="Z76" s="9"/>
      <c r="AA76" s="9"/>
      <c r="AB76" s="9"/>
      <c r="AC76" s="9"/>
      <c r="AD76" s="9"/>
      <c r="AE76" s="9"/>
      <c r="AF76" s="9"/>
      <c r="AG76" s="9"/>
    </row>
    <row r="77" spans="1:33" ht="15.75">
      <c r="A77" s="125" t="s">
        <v>118</v>
      </c>
      <c r="B77" s="126"/>
      <c r="C77" s="126"/>
      <c r="D77" s="126"/>
      <c r="E77" s="127" t="s">
        <v>119</v>
      </c>
      <c r="F77" s="126"/>
      <c r="G77" s="126"/>
      <c r="H77" s="128"/>
      <c r="I77" s="128"/>
      <c r="J77" s="128"/>
      <c r="K77" s="128"/>
      <c r="L77" s="129"/>
      <c r="M77" s="128"/>
      <c r="N77" s="128"/>
      <c r="O77" s="130"/>
      <c r="P77" s="130"/>
      <c r="Q77" s="130"/>
      <c r="R77" s="131"/>
      <c r="S77" s="57">
        <f t="shared" si="0"/>
        <v>0</v>
      </c>
      <c r="T77" s="57">
        <f t="shared" si="1"/>
        <v>0</v>
      </c>
      <c r="U77" s="57">
        <f t="shared" si="2"/>
        <v>0</v>
      </c>
      <c r="V77" s="57">
        <f t="shared" si="3"/>
        <v>0</v>
      </c>
      <c r="W77" s="57">
        <f t="shared" si="4"/>
        <v>0</v>
      </c>
      <c r="X77" s="57">
        <f t="shared" si="5"/>
        <v>0</v>
      </c>
      <c r="Y77" s="9"/>
      <c r="Z77" s="9"/>
      <c r="AA77" s="9"/>
      <c r="AB77" s="9"/>
      <c r="AC77" s="9"/>
      <c r="AD77" s="9"/>
      <c r="AE77" s="9"/>
      <c r="AF77" s="9"/>
      <c r="AG77" s="9"/>
    </row>
    <row r="78" spans="1:33" ht="15.75">
      <c r="A78" s="111"/>
      <c r="B78" s="112"/>
      <c r="C78" s="112"/>
      <c r="D78" s="112"/>
      <c r="E78" s="132" t="s">
        <v>120</v>
      </c>
      <c r="F78" s="112"/>
      <c r="G78" s="112"/>
      <c r="H78" s="114"/>
      <c r="I78" s="114"/>
      <c r="J78" s="114"/>
      <c r="K78" s="114"/>
      <c r="L78" s="115"/>
      <c r="M78" s="114"/>
      <c r="N78" s="114"/>
      <c r="O78" s="116"/>
      <c r="P78" s="116"/>
      <c r="Q78" s="116"/>
      <c r="R78" s="117"/>
      <c r="S78" s="57">
        <f t="shared" si="0"/>
        <v>0</v>
      </c>
      <c r="T78" s="57">
        <f t="shared" si="1"/>
        <v>0</v>
      </c>
      <c r="U78" s="57">
        <f t="shared" si="2"/>
        <v>0</v>
      </c>
      <c r="V78" s="57">
        <f t="shared" si="3"/>
        <v>0</v>
      </c>
      <c r="W78" s="57">
        <f t="shared" si="4"/>
        <v>0</v>
      </c>
      <c r="X78" s="57">
        <f t="shared" si="5"/>
        <v>0</v>
      </c>
      <c r="Y78" s="9"/>
      <c r="Z78" s="9"/>
      <c r="AA78" s="9"/>
      <c r="AB78" s="9"/>
      <c r="AC78" s="9"/>
      <c r="AD78" s="9"/>
      <c r="AE78" s="9"/>
      <c r="AF78" s="9"/>
      <c r="AG78" s="9"/>
    </row>
    <row r="79" spans="1:33" ht="15">
      <c r="A79" s="50">
        <v>3.1</v>
      </c>
      <c r="B79" s="51"/>
      <c r="C79" s="51"/>
      <c r="D79" s="51"/>
      <c r="E79" s="120" t="s">
        <v>121</v>
      </c>
      <c r="F79" s="51"/>
      <c r="G79" s="51"/>
      <c r="H79" s="65" t="s">
        <v>48</v>
      </c>
      <c r="I79" s="65" t="s">
        <v>71</v>
      </c>
      <c r="J79" s="53" t="s">
        <v>50</v>
      </c>
      <c r="K79" s="65" t="s">
        <v>66</v>
      </c>
      <c r="L79" s="65" t="s">
        <v>52</v>
      </c>
      <c r="M79" s="65" t="s">
        <v>122</v>
      </c>
      <c r="N79" s="65" t="s">
        <v>54</v>
      </c>
      <c r="O79" s="77" t="s">
        <v>55</v>
      </c>
      <c r="P79" s="77" t="s">
        <v>56</v>
      </c>
      <c r="Q79" s="77" t="str">
        <f aca="true" t="shared" si="7" ref="Q79:Q87">IF(X79&gt;3,"PRIMARY",IF(X79=3,"PRINCIPAL","OTHER"))</f>
        <v>OTHER</v>
      </c>
      <c r="R79" s="56" t="s">
        <v>123</v>
      </c>
      <c r="S79" s="57">
        <f t="shared" si="0"/>
        <v>0</v>
      </c>
      <c r="T79" s="57">
        <f t="shared" si="1"/>
        <v>1</v>
      </c>
      <c r="U79" s="57">
        <f t="shared" si="2"/>
        <v>0</v>
      </c>
      <c r="V79" s="57">
        <f t="shared" si="3"/>
        <v>0</v>
      </c>
      <c r="W79" s="57">
        <f t="shared" si="4"/>
        <v>0</v>
      </c>
      <c r="X79" s="57">
        <f t="shared" si="5"/>
        <v>1</v>
      </c>
      <c r="Y79" s="9"/>
      <c r="Z79" s="9"/>
      <c r="AA79" s="9"/>
      <c r="AB79" s="9"/>
      <c r="AC79" s="9"/>
      <c r="AD79" s="9"/>
      <c r="AE79" s="9"/>
      <c r="AF79" s="9"/>
      <c r="AG79" s="9"/>
    </row>
    <row r="80" spans="1:33" ht="15">
      <c r="A80" s="133"/>
      <c r="B80" s="123"/>
      <c r="C80" s="123"/>
      <c r="D80" s="123"/>
      <c r="E80" s="134" t="s">
        <v>75</v>
      </c>
      <c r="F80" s="123"/>
      <c r="G80" s="123"/>
      <c r="H80" s="65"/>
      <c r="I80" s="65"/>
      <c r="J80" s="65"/>
      <c r="K80" s="65"/>
      <c r="L80" s="65"/>
      <c r="M80" s="65"/>
      <c r="N80" s="65"/>
      <c r="O80" s="77"/>
      <c r="P80" s="77"/>
      <c r="Q80" s="77"/>
      <c r="R80" s="78" t="s">
        <v>124</v>
      </c>
      <c r="S80" s="57">
        <f t="shared" si="0"/>
        <v>0</v>
      </c>
      <c r="T80" s="57">
        <f t="shared" si="1"/>
        <v>0</v>
      </c>
      <c r="U80" s="57">
        <f t="shared" si="2"/>
        <v>0</v>
      </c>
      <c r="V80" s="57">
        <f t="shared" si="3"/>
        <v>0</v>
      </c>
      <c r="W80" s="57">
        <f t="shared" si="4"/>
        <v>0</v>
      </c>
      <c r="X80" s="57">
        <f t="shared" si="5"/>
        <v>0</v>
      </c>
      <c r="Y80" s="9"/>
      <c r="Z80" s="9"/>
      <c r="AA80" s="9"/>
      <c r="AB80" s="9"/>
      <c r="AC80" s="9"/>
      <c r="AD80" s="9"/>
      <c r="AE80" s="9"/>
      <c r="AF80" s="9"/>
      <c r="AG80" s="9"/>
    </row>
    <row r="81" spans="1:33" ht="15">
      <c r="A81" s="50">
        <f>A79+0.1</f>
        <v>3.2</v>
      </c>
      <c r="B81" s="51"/>
      <c r="C81" s="51"/>
      <c r="D81" s="51"/>
      <c r="E81" s="120" t="s">
        <v>125</v>
      </c>
      <c r="F81" s="51"/>
      <c r="G81" s="51"/>
      <c r="H81" s="53" t="s">
        <v>48</v>
      </c>
      <c r="I81" s="53" t="s">
        <v>71</v>
      </c>
      <c r="J81" s="53" t="s">
        <v>50</v>
      </c>
      <c r="K81" s="53" t="s">
        <v>51</v>
      </c>
      <c r="L81" s="53" t="s">
        <v>52</v>
      </c>
      <c r="M81" s="53" t="s">
        <v>53</v>
      </c>
      <c r="N81" s="53" t="s">
        <v>63</v>
      </c>
      <c r="O81" s="55" t="s">
        <v>55</v>
      </c>
      <c r="P81" s="55" t="s">
        <v>54</v>
      </c>
      <c r="Q81" s="55" t="str">
        <f t="shared" si="7"/>
        <v>OTHER</v>
      </c>
      <c r="R81" s="56"/>
      <c r="S81" s="57">
        <f t="shared" si="0"/>
        <v>0</v>
      </c>
      <c r="T81" s="57">
        <f t="shared" si="1"/>
        <v>1</v>
      </c>
      <c r="U81" s="57">
        <f t="shared" si="2"/>
        <v>1</v>
      </c>
      <c r="V81" s="57">
        <f t="shared" si="3"/>
        <v>0</v>
      </c>
      <c r="W81" s="57">
        <f t="shared" si="4"/>
        <v>0</v>
      </c>
      <c r="X81" s="57">
        <f t="shared" si="5"/>
        <v>2</v>
      </c>
      <c r="Y81" s="9"/>
      <c r="Z81" s="9"/>
      <c r="AA81" s="9"/>
      <c r="AB81" s="9"/>
      <c r="AC81" s="9"/>
      <c r="AD81" s="9"/>
      <c r="AE81" s="9"/>
      <c r="AF81" s="9"/>
      <c r="AG81" s="9"/>
    </row>
    <row r="82" spans="1:33" ht="15">
      <c r="A82" s="58"/>
      <c r="B82" s="59"/>
      <c r="C82" s="59"/>
      <c r="D82" s="59"/>
      <c r="E82" s="121"/>
      <c r="F82" s="59"/>
      <c r="G82" s="59"/>
      <c r="H82" s="61"/>
      <c r="I82" s="61"/>
      <c r="J82" s="61"/>
      <c r="K82" s="61"/>
      <c r="L82" s="61"/>
      <c r="M82" s="61"/>
      <c r="N82" s="61"/>
      <c r="O82" s="63"/>
      <c r="P82" s="63"/>
      <c r="Q82" s="63"/>
      <c r="R82" s="64"/>
      <c r="S82" s="57">
        <f t="shared" si="0"/>
        <v>0</v>
      </c>
      <c r="T82" s="57">
        <f t="shared" si="1"/>
        <v>0</v>
      </c>
      <c r="U82" s="57">
        <f t="shared" si="2"/>
        <v>0</v>
      </c>
      <c r="V82" s="57">
        <f t="shared" si="3"/>
        <v>0</v>
      </c>
      <c r="W82" s="57">
        <f t="shared" si="4"/>
        <v>0</v>
      </c>
      <c r="X82" s="57">
        <f t="shared" si="5"/>
        <v>0</v>
      </c>
      <c r="Y82" s="9"/>
      <c r="Z82" s="9"/>
      <c r="AA82" s="9"/>
      <c r="AB82" s="9"/>
      <c r="AC82" s="9"/>
      <c r="AD82" s="9"/>
      <c r="AE82" s="9"/>
      <c r="AF82" s="9"/>
      <c r="AG82" s="9"/>
    </row>
    <row r="83" spans="1:33" ht="15.75">
      <c r="A83" s="50">
        <v>3.3</v>
      </c>
      <c r="B83" s="51"/>
      <c r="C83" s="51"/>
      <c r="D83" s="51"/>
      <c r="E83" s="120" t="s">
        <v>126</v>
      </c>
      <c r="F83" s="51"/>
      <c r="G83" s="51"/>
      <c r="H83" s="53" t="s">
        <v>48</v>
      </c>
      <c r="I83" s="53" t="s">
        <v>127</v>
      </c>
      <c r="J83" s="53" t="s">
        <v>50</v>
      </c>
      <c r="K83" s="53" t="s">
        <v>50</v>
      </c>
      <c r="L83" s="54" t="s">
        <v>52</v>
      </c>
      <c r="M83" s="53" t="s">
        <v>53</v>
      </c>
      <c r="N83" s="53" t="s">
        <v>74</v>
      </c>
      <c r="O83" s="55" t="s">
        <v>128</v>
      </c>
      <c r="P83" s="55" t="s">
        <v>56</v>
      </c>
      <c r="Q83" s="80" t="str">
        <f t="shared" si="7"/>
        <v>PRIMARY</v>
      </c>
      <c r="R83" s="56"/>
      <c r="S83" s="57">
        <f t="shared" si="0"/>
        <v>1</v>
      </c>
      <c r="T83" s="57">
        <f t="shared" si="1"/>
        <v>1</v>
      </c>
      <c r="U83" s="57">
        <f t="shared" si="2"/>
        <v>1</v>
      </c>
      <c r="V83" s="57">
        <f t="shared" si="3"/>
        <v>1</v>
      </c>
      <c r="W83" s="57">
        <v>1</v>
      </c>
      <c r="X83" s="57">
        <f t="shared" si="5"/>
        <v>5</v>
      </c>
      <c r="Y83" s="9"/>
      <c r="Z83" s="9"/>
      <c r="AA83" s="9"/>
      <c r="AB83" s="9"/>
      <c r="AC83" s="9"/>
      <c r="AD83" s="9"/>
      <c r="AE83" s="9"/>
      <c r="AF83" s="9"/>
      <c r="AG83" s="9"/>
    </row>
    <row r="84" spans="1:33" ht="15.75">
      <c r="A84" s="73"/>
      <c r="B84" s="74"/>
      <c r="C84" s="74"/>
      <c r="D84" s="74"/>
      <c r="E84" s="118" t="s">
        <v>129</v>
      </c>
      <c r="F84" s="74"/>
      <c r="G84" s="74"/>
      <c r="H84" s="65"/>
      <c r="I84" s="65"/>
      <c r="J84" s="65"/>
      <c r="K84" s="65"/>
      <c r="L84" s="135"/>
      <c r="M84" s="65"/>
      <c r="N84" s="65"/>
      <c r="O84" s="77"/>
      <c r="P84" s="77"/>
      <c r="Q84" s="77"/>
      <c r="R84" s="78"/>
      <c r="S84" s="57">
        <f t="shared" si="0"/>
        <v>0</v>
      </c>
      <c r="T84" s="57">
        <f t="shared" si="1"/>
        <v>0</v>
      </c>
      <c r="U84" s="57">
        <f t="shared" si="2"/>
        <v>0</v>
      </c>
      <c r="V84" s="57">
        <f t="shared" si="3"/>
        <v>0</v>
      </c>
      <c r="W84" s="57">
        <f t="shared" si="4"/>
        <v>0</v>
      </c>
      <c r="X84" s="57">
        <f t="shared" si="5"/>
        <v>0</v>
      </c>
      <c r="Y84" s="9"/>
      <c r="Z84" s="9"/>
      <c r="AA84" s="9"/>
      <c r="AB84" s="9"/>
      <c r="AC84" s="9"/>
      <c r="AD84" s="9"/>
      <c r="AE84" s="9"/>
      <c r="AF84" s="9"/>
      <c r="AG84" s="9"/>
    </row>
    <row r="85" spans="1:33" ht="15.75">
      <c r="A85" s="50">
        <v>3.4</v>
      </c>
      <c r="B85" s="51"/>
      <c r="C85" s="51"/>
      <c r="D85" s="51"/>
      <c r="E85" s="120" t="s">
        <v>130</v>
      </c>
      <c r="F85" s="91"/>
      <c r="G85" s="91"/>
      <c r="H85" s="53" t="s">
        <v>48</v>
      </c>
      <c r="I85" s="53" t="s">
        <v>127</v>
      </c>
      <c r="J85" s="53" t="s">
        <v>50</v>
      </c>
      <c r="K85" s="53" t="s">
        <v>66</v>
      </c>
      <c r="L85" s="53" t="s">
        <v>52</v>
      </c>
      <c r="M85" s="53" t="s">
        <v>53</v>
      </c>
      <c r="N85" s="53" t="s">
        <v>54</v>
      </c>
      <c r="O85" s="55" t="s">
        <v>128</v>
      </c>
      <c r="P85" s="53" t="s">
        <v>56</v>
      </c>
      <c r="Q85" s="80" t="str">
        <f t="shared" si="7"/>
        <v>PRINCIPAL</v>
      </c>
      <c r="R85" s="56"/>
      <c r="S85" s="57">
        <f t="shared" si="0"/>
        <v>0</v>
      </c>
      <c r="T85" s="57">
        <f t="shared" si="1"/>
        <v>1</v>
      </c>
      <c r="U85" s="57">
        <f t="shared" si="2"/>
        <v>1</v>
      </c>
      <c r="V85" s="57">
        <f t="shared" si="3"/>
        <v>0</v>
      </c>
      <c r="W85" s="57">
        <v>1</v>
      </c>
      <c r="X85" s="57">
        <f t="shared" si="5"/>
        <v>3</v>
      </c>
      <c r="Y85" s="9"/>
      <c r="Z85" s="9"/>
      <c r="AA85" s="9"/>
      <c r="AB85" s="9"/>
      <c r="AC85" s="9"/>
      <c r="AD85" s="9"/>
      <c r="AE85" s="9"/>
      <c r="AF85" s="9"/>
      <c r="AG85" s="9"/>
    </row>
    <row r="86" spans="1:33" ht="15">
      <c r="A86" s="81"/>
      <c r="B86" s="82"/>
      <c r="C86" s="82"/>
      <c r="D86" s="82"/>
      <c r="E86" s="102" t="s">
        <v>131</v>
      </c>
      <c r="F86" s="82"/>
      <c r="G86" s="82"/>
      <c r="H86" s="87"/>
      <c r="I86" s="87"/>
      <c r="J86" s="87"/>
      <c r="K86" s="87"/>
      <c r="L86" s="87"/>
      <c r="M86" s="87"/>
      <c r="N86" s="87"/>
      <c r="O86" s="88"/>
      <c r="P86" s="88"/>
      <c r="Q86" s="63"/>
      <c r="R86" s="89"/>
      <c r="S86" s="57">
        <f t="shared" si="0"/>
        <v>0</v>
      </c>
      <c r="T86" s="57">
        <f t="shared" si="1"/>
        <v>0</v>
      </c>
      <c r="U86" s="57">
        <f t="shared" si="2"/>
        <v>0</v>
      </c>
      <c r="V86" s="57">
        <f t="shared" si="3"/>
        <v>0</v>
      </c>
      <c r="W86" s="57">
        <f t="shared" si="4"/>
        <v>0</v>
      </c>
      <c r="X86" s="57">
        <f t="shared" si="5"/>
        <v>0</v>
      </c>
      <c r="Y86" s="9"/>
      <c r="Z86" s="9"/>
      <c r="AA86" s="9"/>
      <c r="AB86" s="9"/>
      <c r="AC86" s="9"/>
      <c r="AD86" s="9"/>
      <c r="AE86" s="9"/>
      <c r="AF86" s="9"/>
      <c r="AG86" s="9"/>
    </row>
    <row r="87" spans="1:33" ht="15">
      <c r="A87" s="50">
        <v>3.5</v>
      </c>
      <c r="B87" s="51"/>
      <c r="C87" s="51"/>
      <c r="D87" s="51"/>
      <c r="E87" s="120" t="s">
        <v>132</v>
      </c>
      <c r="F87" s="136"/>
      <c r="G87" s="136"/>
      <c r="H87" s="53" t="s">
        <v>48</v>
      </c>
      <c r="I87" s="53" t="s">
        <v>133</v>
      </c>
      <c r="J87" s="53" t="s">
        <v>72</v>
      </c>
      <c r="K87" s="53" t="s">
        <v>51</v>
      </c>
      <c r="L87" s="53" t="s">
        <v>52</v>
      </c>
      <c r="M87" s="53" t="s">
        <v>53</v>
      </c>
      <c r="N87" s="53" t="s">
        <v>63</v>
      </c>
      <c r="O87" s="55" t="s">
        <v>55</v>
      </c>
      <c r="P87" s="53" t="s">
        <v>54</v>
      </c>
      <c r="Q87" s="55" t="str">
        <f t="shared" si="7"/>
        <v>OTHER</v>
      </c>
      <c r="R87" s="56"/>
      <c r="S87" s="57">
        <f t="shared" si="0"/>
        <v>0</v>
      </c>
      <c r="T87" s="57">
        <f t="shared" si="1"/>
        <v>1</v>
      </c>
      <c r="U87" s="57">
        <f t="shared" si="2"/>
        <v>1</v>
      </c>
      <c r="V87" s="57">
        <f t="shared" si="3"/>
        <v>0</v>
      </c>
      <c r="W87" s="57">
        <f t="shared" si="4"/>
        <v>0</v>
      </c>
      <c r="X87" s="57">
        <f t="shared" si="5"/>
        <v>2</v>
      </c>
      <c r="Y87" s="9"/>
      <c r="Z87" s="9"/>
      <c r="AA87" s="9"/>
      <c r="AB87" s="9"/>
      <c r="AC87" s="9"/>
      <c r="AD87" s="9"/>
      <c r="AE87" s="9"/>
      <c r="AF87" s="9"/>
      <c r="AG87" s="9"/>
    </row>
    <row r="88" spans="1:33" ht="15">
      <c r="A88" s="81"/>
      <c r="B88" s="82"/>
      <c r="C88" s="82"/>
      <c r="D88" s="82"/>
      <c r="E88" s="102" t="s">
        <v>134</v>
      </c>
      <c r="F88" s="82"/>
      <c r="G88" s="82"/>
      <c r="H88" s="87"/>
      <c r="I88" s="87"/>
      <c r="J88" s="87"/>
      <c r="K88" s="87"/>
      <c r="L88" s="87"/>
      <c r="M88" s="87"/>
      <c r="N88" s="87"/>
      <c r="O88" s="88"/>
      <c r="P88" s="88"/>
      <c r="Q88" s="88"/>
      <c r="R88" s="89"/>
      <c r="S88" s="57">
        <f t="shared" si="0"/>
        <v>0</v>
      </c>
      <c r="T88" s="57">
        <f t="shared" si="1"/>
        <v>0</v>
      </c>
      <c r="U88" s="57">
        <f t="shared" si="2"/>
        <v>0</v>
      </c>
      <c r="V88" s="57">
        <f t="shared" si="3"/>
        <v>0</v>
      </c>
      <c r="W88" s="57">
        <f t="shared" si="4"/>
        <v>0</v>
      </c>
      <c r="X88" s="57">
        <f t="shared" si="5"/>
        <v>0</v>
      </c>
      <c r="Y88" s="9"/>
      <c r="Z88" s="9"/>
      <c r="AA88" s="9"/>
      <c r="AB88" s="9"/>
      <c r="AC88" s="9"/>
      <c r="AD88" s="9"/>
      <c r="AE88" s="9"/>
      <c r="AF88" s="9"/>
      <c r="AG88" s="9"/>
    </row>
    <row r="89" spans="1:33" ht="15.75">
      <c r="A89" s="137" t="s">
        <v>135</v>
      </c>
      <c r="B89" s="138"/>
      <c r="C89" s="138"/>
      <c r="D89" s="138"/>
      <c r="E89" s="139" t="s">
        <v>136</v>
      </c>
      <c r="F89" s="138"/>
      <c r="G89" s="138"/>
      <c r="H89" s="140"/>
      <c r="I89" s="140"/>
      <c r="J89" s="140"/>
      <c r="K89" s="140"/>
      <c r="L89" s="141"/>
      <c r="M89" s="140"/>
      <c r="N89" s="140"/>
      <c r="O89" s="142"/>
      <c r="P89" s="142"/>
      <c r="Q89" s="142"/>
      <c r="R89" s="143"/>
      <c r="S89" s="57">
        <f t="shared" si="0"/>
        <v>0</v>
      </c>
      <c r="T89" s="57">
        <f t="shared" si="1"/>
        <v>0</v>
      </c>
      <c r="U89" s="57">
        <f t="shared" si="2"/>
        <v>0</v>
      </c>
      <c r="V89" s="57">
        <f t="shared" si="3"/>
        <v>0</v>
      </c>
      <c r="W89" s="57">
        <f t="shared" si="4"/>
        <v>0</v>
      </c>
      <c r="X89" s="57">
        <f t="shared" si="5"/>
        <v>0</v>
      </c>
      <c r="Y89" s="9"/>
      <c r="Z89" s="9"/>
      <c r="AA89" s="9"/>
      <c r="AB89" s="9"/>
      <c r="AC89" s="9"/>
      <c r="AD89" s="9"/>
      <c r="AE89" s="9"/>
      <c r="AF89" s="9"/>
      <c r="AG89" s="9"/>
    </row>
    <row r="90" spans="1:33" ht="15">
      <c r="A90" s="50">
        <v>4.1</v>
      </c>
      <c r="B90" s="51"/>
      <c r="C90" s="51"/>
      <c r="D90" s="51"/>
      <c r="E90" s="120" t="s">
        <v>137</v>
      </c>
      <c r="F90" s="51"/>
      <c r="G90" s="51"/>
      <c r="H90" s="53" t="s">
        <v>48</v>
      </c>
      <c r="I90" s="53" t="s">
        <v>62</v>
      </c>
      <c r="J90" s="53" t="s">
        <v>50</v>
      </c>
      <c r="K90" s="53" t="s">
        <v>51</v>
      </c>
      <c r="L90" s="53" t="s">
        <v>52</v>
      </c>
      <c r="M90" s="53" t="s">
        <v>53</v>
      </c>
      <c r="N90" s="53" t="s">
        <v>63</v>
      </c>
      <c r="O90" s="55" t="s">
        <v>55</v>
      </c>
      <c r="P90" s="53" t="s">
        <v>56</v>
      </c>
      <c r="Q90" s="55" t="str">
        <f aca="true" t="shared" si="8" ref="Q90:Q105">IF(X90&gt;3,"PRIMARY",IF(X90=3,"PRINCIPAL","OTHER"))</f>
        <v>OTHER</v>
      </c>
      <c r="R90" s="56"/>
      <c r="S90" s="57">
        <f t="shared" si="0"/>
        <v>0</v>
      </c>
      <c r="T90" s="57">
        <f t="shared" si="1"/>
        <v>1</v>
      </c>
      <c r="U90" s="57">
        <f t="shared" si="2"/>
        <v>1</v>
      </c>
      <c r="V90" s="57">
        <f t="shared" si="3"/>
        <v>0</v>
      </c>
      <c r="W90" s="57">
        <f t="shared" si="4"/>
        <v>0</v>
      </c>
      <c r="X90" s="57">
        <f t="shared" si="5"/>
        <v>2</v>
      </c>
      <c r="Y90" s="9"/>
      <c r="Z90" s="9"/>
      <c r="AA90" s="9"/>
      <c r="AB90" s="9"/>
      <c r="AC90" s="9"/>
      <c r="AD90" s="9"/>
      <c r="AE90" s="9"/>
      <c r="AF90" s="9"/>
      <c r="AG90" s="9"/>
    </row>
    <row r="91" spans="1:33" ht="15">
      <c r="A91" s="58"/>
      <c r="B91" s="59"/>
      <c r="C91" s="59"/>
      <c r="D91" s="59"/>
      <c r="E91" s="121" t="s">
        <v>88</v>
      </c>
      <c r="F91" s="59"/>
      <c r="G91" s="59"/>
      <c r="H91" s="61"/>
      <c r="I91" s="61"/>
      <c r="J91" s="61"/>
      <c r="K91" s="61"/>
      <c r="L91" s="61"/>
      <c r="M91" s="61"/>
      <c r="N91" s="61"/>
      <c r="O91" s="63"/>
      <c r="P91" s="63"/>
      <c r="Q91" s="63"/>
      <c r="R91" s="64"/>
      <c r="S91" s="57">
        <f t="shared" si="0"/>
        <v>0</v>
      </c>
      <c r="T91" s="57">
        <f t="shared" si="1"/>
        <v>0</v>
      </c>
      <c r="U91" s="57">
        <f t="shared" si="2"/>
        <v>0</v>
      </c>
      <c r="V91" s="57">
        <f t="shared" si="3"/>
        <v>0</v>
      </c>
      <c r="W91" s="57">
        <f t="shared" si="4"/>
        <v>0</v>
      </c>
      <c r="X91" s="57">
        <f t="shared" si="5"/>
        <v>0</v>
      </c>
      <c r="Y91" s="9"/>
      <c r="Z91" s="9"/>
      <c r="AA91" s="9"/>
      <c r="AB91" s="9"/>
      <c r="AC91" s="9"/>
      <c r="AD91" s="9"/>
      <c r="AE91" s="9"/>
      <c r="AF91" s="9"/>
      <c r="AG91" s="9"/>
    </row>
    <row r="92" spans="1:33" ht="15">
      <c r="A92" s="73">
        <f>A90+0.1</f>
        <v>4.199999999999999</v>
      </c>
      <c r="B92" s="74"/>
      <c r="C92" s="74"/>
      <c r="D92" s="74"/>
      <c r="E92" s="118" t="s">
        <v>138</v>
      </c>
      <c r="F92" s="74"/>
      <c r="G92" s="74"/>
      <c r="H92" s="65" t="s">
        <v>48</v>
      </c>
      <c r="I92" s="65" t="s">
        <v>62</v>
      </c>
      <c r="J92" s="65" t="s">
        <v>50</v>
      </c>
      <c r="K92" s="65" t="s">
        <v>51</v>
      </c>
      <c r="L92" s="65" t="s">
        <v>52</v>
      </c>
      <c r="M92" s="65" t="s">
        <v>53</v>
      </c>
      <c r="N92" s="65" t="s">
        <v>63</v>
      </c>
      <c r="O92" s="77" t="s">
        <v>55</v>
      </c>
      <c r="P92" s="65" t="s">
        <v>56</v>
      </c>
      <c r="Q92" s="77" t="str">
        <f t="shared" si="8"/>
        <v>OTHER</v>
      </c>
      <c r="R92" s="78"/>
      <c r="S92" s="57">
        <f t="shared" si="0"/>
        <v>0</v>
      </c>
      <c r="T92" s="57">
        <f t="shared" si="1"/>
        <v>1</v>
      </c>
      <c r="U92" s="57">
        <f t="shared" si="2"/>
        <v>1</v>
      </c>
      <c r="V92" s="57">
        <f t="shared" si="3"/>
        <v>0</v>
      </c>
      <c r="W92" s="57">
        <f t="shared" si="4"/>
        <v>0</v>
      </c>
      <c r="X92" s="57">
        <f t="shared" si="5"/>
        <v>2</v>
      </c>
      <c r="Y92" s="9"/>
      <c r="Z92" s="9"/>
      <c r="AA92" s="9"/>
      <c r="AB92" s="9"/>
      <c r="AC92" s="9"/>
      <c r="AD92" s="9"/>
      <c r="AE92" s="9"/>
      <c r="AF92" s="9"/>
      <c r="AG92" s="9"/>
    </row>
    <row r="93" spans="1:33" ht="15">
      <c r="A93" s="58"/>
      <c r="B93" s="59"/>
      <c r="C93" s="59"/>
      <c r="D93" s="59"/>
      <c r="E93" s="121" t="s">
        <v>88</v>
      </c>
      <c r="F93" s="59"/>
      <c r="G93" s="59"/>
      <c r="H93" s="61"/>
      <c r="I93" s="61"/>
      <c r="J93" s="61"/>
      <c r="K93" s="61"/>
      <c r="L93" s="61"/>
      <c r="M93" s="61"/>
      <c r="N93" s="61"/>
      <c r="O93" s="63"/>
      <c r="P93" s="63"/>
      <c r="Q93" s="63"/>
      <c r="R93" s="64"/>
      <c r="S93" s="57">
        <f t="shared" si="0"/>
        <v>0</v>
      </c>
      <c r="T93" s="57">
        <f t="shared" si="1"/>
        <v>0</v>
      </c>
      <c r="U93" s="57">
        <f t="shared" si="2"/>
        <v>0</v>
      </c>
      <c r="V93" s="57">
        <f t="shared" si="3"/>
        <v>0</v>
      </c>
      <c r="W93" s="57">
        <f t="shared" si="4"/>
        <v>0</v>
      </c>
      <c r="X93" s="57">
        <f t="shared" si="5"/>
        <v>0</v>
      </c>
      <c r="Y93" s="9"/>
      <c r="Z93" s="9"/>
      <c r="AA93" s="9"/>
      <c r="AB93" s="9"/>
      <c r="AC93" s="9"/>
      <c r="AD93" s="9"/>
      <c r="AE93" s="9"/>
      <c r="AF93" s="9"/>
      <c r="AG93" s="9"/>
    </row>
    <row r="94" spans="1:33" ht="15">
      <c r="A94" s="50">
        <f>A92+0.1</f>
        <v>4.299999999999999</v>
      </c>
      <c r="B94" s="51"/>
      <c r="C94" s="51"/>
      <c r="D94" s="51"/>
      <c r="E94" s="120" t="s">
        <v>139</v>
      </c>
      <c r="F94" s="51"/>
      <c r="G94" s="51"/>
      <c r="H94" s="53" t="s">
        <v>48</v>
      </c>
      <c r="I94" s="53" t="s">
        <v>62</v>
      </c>
      <c r="J94" s="53" t="s">
        <v>50</v>
      </c>
      <c r="K94" s="53" t="s">
        <v>52</v>
      </c>
      <c r="L94" s="53" t="s">
        <v>52</v>
      </c>
      <c r="M94" s="53" t="s">
        <v>53</v>
      </c>
      <c r="N94" s="53" t="s">
        <v>63</v>
      </c>
      <c r="O94" s="55" t="s">
        <v>55</v>
      </c>
      <c r="P94" s="55" t="s">
        <v>56</v>
      </c>
      <c r="Q94" s="55" t="str">
        <f t="shared" si="8"/>
        <v>OTHER</v>
      </c>
      <c r="R94" s="56"/>
      <c r="S94" s="57">
        <f aca="true" t="shared" si="9" ref="S94:S135">IF(K94="D",1,0)</f>
        <v>0</v>
      </c>
      <c r="T94" s="57">
        <f aca="true" t="shared" si="10" ref="T94:T135">IF(L94="C",1,0)</f>
        <v>1</v>
      </c>
      <c r="U94" s="57">
        <f aca="true" t="shared" si="11" ref="U94:U135">IF(OR(M94="D",M94="A"),1,0)</f>
        <v>1</v>
      </c>
      <c r="V94" s="57">
        <f aca="true" t="shared" si="12" ref="V94:V135">IF(N94="H",1,0)</f>
        <v>0</v>
      </c>
      <c r="W94" s="57">
        <f aca="true" t="shared" si="13" ref="W94:W135">IF(O94="M",1,0)</f>
        <v>0</v>
      </c>
      <c r="X94" s="57">
        <f aca="true" t="shared" si="14" ref="X94:X137">SUM(S94:W94)</f>
        <v>2</v>
      </c>
      <c r="Y94" s="9"/>
      <c r="Z94" s="9"/>
      <c r="AA94" s="9"/>
      <c r="AB94" s="9"/>
      <c r="AC94" s="9"/>
      <c r="AD94" s="9"/>
      <c r="AE94" s="9"/>
      <c r="AF94" s="9"/>
      <c r="AG94" s="9"/>
    </row>
    <row r="95" spans="1:33" ht="15">
      <c r="A95" s="81"/>
      <c r="B95" s="82"/>
      <c r="C95" s="82"/>
      <c r="D95" s="82"/>
      <c r="E95" s="102" t="s">
        <v>88</v>
      </c>
      <c r="F95" s="82"/>
      <c r="G95" s="82"/>
      <c r="H95" s="87"/>
      <c r="I95" s="87"/>
      <c r="J95" s="87"/>
      <c r="K95" s="87"/>
      <c r="L95" s="87"/>
      <c r="M95" s="87"/>
      <c r="N95" s="87"/>
      <c r="O95" s="88"/>
      <c r="P95" s="88"/>
      <c r="Q95" s="63"/>
      <c r="R95" s="89"/>
      <c r="S95" s="57">
        <f t="shared" si="9"/>
        <v>0</v>
      </c>
      <c r="T95" s="57">
        <f t="shared" si="10"/>
        <v>0</v>
      </c>
      <c r="U95" s="57">
        <f t="shared" si="11"/>
        <v>0</v>
      </c>
      <c r="V95" s="57">
        <f t="shared" si="12"/>
        <v>0</v>
      </c>
      <c r="W95" s="57">
        <f t="shared" si="13"/>
        <v>0</v>
      </c>
      <c r="X95" s="57">
        <f t="shared" si="14"/>
        <v>0</v>
      </c>
      <c r="Y95" s="9"/>
      <c r="Z95" s="9"/>
      <c r="AA95" s="9"/>
      <c r="AB95" s="9"/>
      <c r="AC95" s="9"/>
      <c r="AD95" s="9"/>
      <c r="AE95" s="9"/>
      <c r="AF95" s="9"/>
      <c r="AG95" s="9"/>
    </row>
    <row r="96" spans="1:33" ht="15.75" thickBot="1">
      <c r="A96" s="161">
        <v>4.4</v>
      </c>
      <c r="B96" s="162"/>
      <c r="C96" s="162"/>
      <c r="D96" s="162"/>
      <c r="E96" s="163" t="s">
        <v>140</v>
      </c>
      <c r="F96" s="162"/>
      <c r="G96" s="162"/>
      <c r="H96" s="164" t="s">
        <v>48</v>
      </c>
      <c r="I96" s="164" t="s">
        <v>62</v>
      </c>
      <c r="J96" s="164" t="s">
        <v>50</v>
      </c>
      <c r="K96" s="164" t="s">
        <v>52</v>
      </c>
      <c r="L96" s="164" t="s">
        <v>52</v>
      </c>
      <c r="M96" s="164" t="s">
        <v>53</v>
      </c>
      <c r="N96" s="164" t="s">
        <v>63</v>
      </c>
      <c r="O96" s="147" t="s">
        <v>55</v>
      </c>
      <c r="P96" s="147" t="s">
        <v>56</v>
      </c>
      <c r="Q96" s="147" t="str">
        <f t="shared" si="8"/>
        <v>OTHER</v>
      </c>
      <c r="R96" s="165"/>
      <c r="S96" s="57">
        <f t="shared" si="9"/>
        <v>0</v>
      </c>
      <c r="T96" s="57">
        <f t="shared" si="10"/>
        <v>1</v>
      </c>
      <c r="U96" s="57">
        <f t="shared" si="11"/>
        <v>1</v>
      </c>
      <c r="V96" s="57">
        <f t="shared" si="12"/>
        <v>0</v>
      </c>
      <c r="W96" s="57">
        <f t="shared" si="13"/>
        <v>0</v>
      </c>
      <c r="X96" s="57">
        <f t="shared" si="14"/>
        <v>2</v>
      </c>
      <c r="Y96" s="9"/>
      <c r="Z96" s="9"/>
      <c r="AA96" s="9"/>
      <c r="AB96" s="9"/>
      <c r="AC96" s="9"/>
      <c r="AD96" s="9"/>
      <c r="AE96" s="9"/>
      <c r="AF96" s="9"/>
      <c r="AG96" s="9"/>
    </row>
    <row r="97" spans="1:33" ht="15">
      <c r="A97" s="383">
        <v>4.5</v>
      </c>
      <c r="B97" s="188"/>
      <c r="C97" s="188"/>
      <c r="D97" s="188"/>
      <c r="E97" s="384" t="s">
        <v>141</v>
      </c>
      <c r="F97" s="188"/>
      <c r="G97" s="188"/>
      <c r="H97" s="385" t="s">
        <v>48</v>
      </c>
      <c r="I97" s="385" t="s">
        <v>98</v>
      </c>
      <c r="J97" s="385" t="s">
        <v>50</v>
      </c>
      <c r="K97" s="385" t="s">
        <v>51</v>
      </c>
      <c r="L97" s="385" t="s">
        <v>52</v>
      </c>
      <c r="M97" s="385" t="s">
        <v>53</v>
      </c>
      <c r="N97" s="385" t="s">
        <v>63</v>
      </c>
      <c r="O97" s="386" t="s">
        <v>55</v>
      </c>
      <c r="P97" s="386" t="s">
        <v>54</v>
      </c>
      <c r="Q97" s="387" t="str">
        <f t="shared" si="8"/>
        <v>OTHER</v>
      </c>
      <c r="R97" s="388"/>
      <c r="S97" s="57">
        <f t="shared" si="9"/>
        <v>0</v>
      </c>
      <c r="T97" s="57">
        <f t="shared" si="10"/>
        <v>1</v>
      </c>
      <c r="U97" s="57">
        <f t="shared" si="11"/>
        <v>1</v>
      </c>
      <c r="V97" s="57">
        <f t="shared" si="12"/>
        <v>0</v>
      </c>
      <c r="W97" s="57">
        <f t="shared" si="13"/>
        <v>0</v>
      </c>
      <c r="X97" s="57">
        <f t="shared" si="14"/>
        <v>2</v>
      </c>
      <c r="Y97" s="9"/>
      <c r="Z97" s="9"/>
      <c r="AA97" s="9"/>
      <c r="AB97" s="9"/>
      <c r="AC97" s="9"/>
      <c r="AD97" s="9"/>
      <c r="AE97" s="9"/>
      <c r="AF97" s="9"/>
      <c r="AG97" s="9"/>
    </row>
    <row r="98" spans="1:33" ht="15">
      <c r="A98" s="73">
        <v>4.6</v>
      </c>
      <c r="B98" s="74"/>
      <c r="C98" s="74"/>
      <c r="D98" s="74"/>
      <c r="E98" s="118" t="s">
        <v>142</v>
      </c>
      <c r="F98" s="74"/>
      <c r="G98" s="74"/>
      <c r="H98" s="65" t="s">
        <v>48</v>
      </c>
      <c r="I98" s="65" t="s">
        <v>104</v>
      </c>
      <c r="J98" s="65" t="s">
        <v>50</v>
      </c>
      <c r="K98" s="65" t="s">
        <v>51</v>
      </c>
      <c r="L98" s="65" t="s">
        <v>52</v>
      </c>
      <c r="M98" s="65" t="s">
        <v>143</v>
      </c>
      <c r="N98" s="65" t="s">
        <v>63</v>
      </c>
      <c r="O98" s="77" t="s">
        <v>55</v>
      </c>
      <c r="P98" s="65" t="s">
        <v>54</v>
      </c>
      <c r="Q98" s="77" t="str">
        <f t="shared" si="8"/>
        <v>OTHER</v>
      </c>
      <c r="R98" s="78"/>
      <c r="S98" s="57">
        <f t="shared" si="9"/>
        <v>0</v>
      </c>
      <c r="T98" s="57">
        <f t="shared" si="10"/>
        <v>1</v>
      </c>
      <c r="U98" s="57">
        <v>1</v>
      </c>
      <c r="V98" s="57">
        <f t="shared" si="12"/>
        <v>0</v>
      </c>
      <c r="W98" s="57">
        <f t="shared" si="13"/>
        <v>0</v>
      </c>
      <c r="X98" s="57">
        <f t="shared" si="14"/>
        <v>2</v>
      </c>
      <c r="Y98" s="9"/>
      <c r="Z98" s="9"/>
      <c r="AA98" s="9"/>
      <c r="AB98" s="9"/>
      <c r="AC98" s="9"/>
      <c r="AD98" s="9"/>
      <c r="AE98" s="9"/>
      <c r="AF98" s="9"/>
      <c r="AG98" s="9"/>
    </row>
    <row r="99" spans="1:33" ht="15">
      <c r="A99" s="81"/>
      <c r="B99" s="82"/>
      <c r="C99" s="82"/>
      <c r="D99" s="82"/>
      <c r="E99" s="102" t="s">
        <v>632</v>
      </c>
      <c r="F99" s="82"/>
      <c r="G99" s="82"/>
      <c r="H99" s="87"/>
      <c r="I99" s="87"/>
      <c r="J99" s="61"/>
      <c r="K99" s="61"/>
      <c r="L99" s="61"/>
      <c r="M99" s="61"/>
      <c r="N99" s="61"/>
      <c r="O99" s="63"/>
      <c r="P99" s="63"/>
      <c r="Q99" s="63"/>
      <c r="R99" s="89"/>
      <c r="S99" s="57">
        <f t="shared" si="9"/>
        <v>0</v>
      </c>
      <c r="T99" s="57">
        <f t="shared" si="10"/>
        <v>0</v>
      </c>
      <c r="U99" s="57">
        <f t="shared" si="11"/>
        <v>0</v>
      </c>
      <c r="V99" s="57">
        <f t="shared" si="12"/>
        <v>0</v>
      </c>
      <c r="W99" s="57">
        <f t="shared" si="13"/>
        <v>0</v>
      </c>
      <c r="X99" s="57">
        <f t="shared" si="14"/>
        <v>0</v>
      </c>
      <c r="Y99" s="9"/>
      <c r="Z99" s="9"/>
      <c r="AA99" s="9"/>
      <c r="AB99" s="9"/>
      <c r="AC99" s="9"/>
      <c r="AD99" s="9"/>
      <c r="AE99" s="9"/>
      <c r="AF99" s="9"/>
      <c r="AG99" s="9"/>
    </row>
    <row r="100" spans="1:33" ht="15">
      <c r="A100" s="50">
        <v>4.7</v>
      </c>
      <c r="B100" s="51"/>
      <c r="C100" s="51"/>
      <c r="D100" s="51"/>
      <c r="E100" s="120" t="s">
        <v>145</v>
      </c>
      <c r="F100" s="51"/>
      <c r="G100" s="51"/>
      <c r="H100" s="53" t="s">
        <v>48</v>
      </c>
      <c r="I100" s="53" t="s">
        <v>146</v>
      </c>
      <c r="J100" s="53" t="s">
        <v>50</v>
      </c>
      <c r="K100" s="53" t="s">
        <v>51</v>
      </c>
      <c r="L100" s="53" t="s">
        <v>52</v>
      </c>
      <c r="M100" s="53" t="s">
        <v>53</v>
      </c>
      <c r="N100" s="53" t="s">
        <v>63</v>
      </c>
      <c r="O100" s="55" t="s">
        <v>55</v>
      </c>
      <c r="P100" s="53" t="s">
        <v>54</v>
      </c>
      <c r="Q100" s="55" t="str">
        <f t="shared" si="8"/>
        <v>OTHER</v>
      </c>
      <c r="R100" s="56"/>
      <c r="S100" s="57">
        <f t="shared" si="9"/>
        <v>0</v>
      </c>
      <c r="T100" s="57">
        <f t="shared" si="10"/>
        <v>1</v>
      </c>
      <c r="U100" s="57">
        <f t="shared" si="11"/>
        <v>1</v>
      </c>
      <c r="V100" s="57">
        <f t="shared" si="12"/>
        <v>0</v>
      </c>
      <c r="W100" s="57">
        <f t="shared" si="13"/>
        <v>0</v>
      </c>
      <c r="X100" s="57">
        <f t="shared" si="14"/>
        <v>2</v>
      </c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ht="15">
      <c r="A101" s="73"/>
      <c r="B101" s="74"/>
      <c r="C101" s="74"/>
      <c r="D101" s="74"/>
      <c r="E101" s="118" t="s">
        <v>147</v>
      </c>
      <c r="F101" s="74"/>
      <c r="G101" s="74"/>
      <c r="H101" s="65"/>
      <c r="I101" s="65"/>
      <c r="J101" s="65"/>
      <c r="K101" s="65"/>
      <c r="L101" s="65"/>
      <c r="M101" s="65"/>
      <c r="N101" s="65"/>
      <c r="O101" s="77"/>
      <c r="P101" s="77"/>
      <c r="Q101" s="77"/>
      <c r="R101" s="78"/>
      <c r="S101" s="57">
        <f t="shared" si="9"/>
        <v>0</v>
      </c>
      <c r="T101" s="57">
        <f t="shared" si="10"/>
        <v>0</v>
      </c>
      <c r="U101" s="57">
        <f t="shared" si="11"/>
        <v>0</v>
      </c>
      <c r="V101" s="57">
        <f t="shared" si="12"/>
        <v>0</v>
      </c>
      <c r="W101" s="57">
        <f t="shared" si="13"/>
        <v>0</v>
      </c>
      <c r="X101" s="57">
        <f t="shared" si="14"/>
        <v>0</v>
      </c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ht="15">
      <c r="A102" s="133"/>
      <c r="B102" s="123"/>
      <c r="C102" s="123"/>
      <c r="D102" s="123"/>
      <c r="E102" s="134" t="s">
        <v>75</v>
      </c>
      <c r="F102" s="123"/>
      <c r="G102" s="123"/>
      <c r="H102" s="148"/>
      <c r="I102" s="148"/>
      <c r="J102" s="148"/>
      <c r="K102" s="148"/>
      <c r="L102" s="148"/>
      <c r="M102" s="148"/>
      <c r="N102" s="148"/>
      <c r="O102" s="149"/>
      <c r="P102" s="149"/>
      <c r="Q102" s="77"/>
      <c r="R102" s="78"/>
      <c r="S102" s="57">
        <f t="shared" si="9"/>
        <v>0</v>
      </c>
      <c r="T102" s="57">
        <f t="shared" si="10"/>
        <v>0</v>
      </c>
      <c r="U102" s="57">
        <f t="shared" si="11"/>
        <v>0</v>
      </c>
      <c r="V102" s="57">
        <f t="shared" si="12"/>
        <v>0</v>
      </c>
      <c r="W102" s="57">
        <f t="shared" si="13"/>
        <v>0</v>
      </c>
      <c r="X102" s="57">
        <f t="shared" si="14"/>
        <v>0</v>
      </c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ht="15">
      <c r="A103" s="50">
        <v>4.8</v>
      </c>
      <c r="B103" s="51"/>
      <c r="C103" s="51"/>
      <c r="D103" s="51"/>
      <c r="E103" s="120" t="s">
        <v>148</v>
      </c>
      <c r="F103" s="51"/>
      <c r="G103" s="51"/>
      <c r="H103" s="53" t="s">
        <v>48</v>
      </c>
      <c r="I103" s="53" t="s">
        <v>59</v>
      </c>
      <c r="J103" s="53" t="s">
        <v>50</v>
      </c>
      <c r="K103" s="53" t="s">
        <v>66</v>
      </c>
      <c r="L103" s="53" t="s">
        <v>52</v>
      </c>
      <c r="M103" s="53" t="s">
        <v>50</v>
      </c>
      <c r="N103" s="53" t="s">
        <v>54</v>
      </c>
      <c r="O103" s="55" t="s">
        <v>55</v>
      </c>
      <c r="P103" s="55" t="s">
        <v>54</v>
      </c>
      <c r="Q103" s="55" t="str">
        <f t="shared" si="8"/>
        <v>OTHER</v>
      </c>
      <c r="R103" s="56"/>
      <c r="S103" s="57">
        <f t="shared" si="9"/>
        <v>0</v>
      </c>
      <c r="T103" s="57">
        <f t="shared" si="10"/>
        <v>1</v>
      </c>
      <c r="U103" s="57">
        <f t="shared" si="11"/>
        <v>1</v>
      </c>
      <c r="V103" s="57">
        <f t="shared" si="12"/>
        <v>0</v>
      </c>
      <c r="W103" s="57">
        <f t="shared" si="13"/>
        <v>0</v>
      </c>
      <c r="X103" s="57">
        <f t="shared" si="14"/>
        <v>2</v>
      </c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ht="15">
      <c r="A104" s="58"/>
      <c r="B104" s="59"/>
      <c r="C104" s="59"/>
      <c r="D104" s="59"/>
      <c r="E104" s="121" t="s">
        <v>149</v>
      </c>
      <c r="F104" s="59"/>
      <c r="G104" s="59"/>
      <c r="H104" s="61"/>
      <c r="I104" s="61" t="s">
        <v>150</v>
      </c>
      <c r="J104" s="61"/>
      <c r="K104" s="61"/>
      <c r="L104" s="61"/>
      <c r="M104" s="61"/>
      <c r="N104" s="61"/>
      <c r="O104" s="63"/>
      <c r="P104" s="63"/>
      <c r="Q104" s="63"/>
      <c r="R104" s="64"/>
      <c r="S104" s="57">
        <f t="shared" si="9"/>
        <v>0</v>
      </c>
      <c r="T104" s="57">
        <f t="shared" si="10"/>
        <v>0</v>
      </c>
      <c r="U104" s="57">
        <f t="shared" si="11"/>
        <v>0</v>
      </c>
      <c r="V104" s="57">
        <f t="shared" si="12"/>
        <v>0</v>
      </c>
      <c r="W104" s="57">
        <f t="shared" si="13"/>
        <v>0</v>
      </c>
      <c r="X104" s="57">
        <f t="shared" si="14"/>
        <v>0</v>
      </c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ht="15.75">
      <c r="A105" s="50">
        <v>4.9</v>
      </c>
      <c r="B105" s="51"/>
      <c r="C105" s="51"/>
      <c r="D105" s="51"/>
      <c r="E105" s="120" t="s">
        <v>151</v>
      </c>
      <c r="F105" s="51"/>
      <c r="G105" s="51"/>
      <c r="H105" s="53" t="s">
        <v>48</v>
      </c>
      <c r="I105" s="53" t="s">
        <v>62</v>
      </c>
      <c r="J105" s="53" t="s">
        <v>72</v>
      </c>
      <c r="K105" s="53" t="s">
        <v>50</v>
      </c>
      <c r="L105" s="53" t="s">
        <v>52</v>
      </c>
      <c r="M105" s="53" t="s">
        <v>53</v>
      </c>
      <c r="N105" s="53" t="s">
        <v>74</v>
      </c>
      <c r="O105" s="55" t="s">
        <v>55</v>
      </c>
      <c r="P105" s="55" t="s">
        <v>54</v>
      </c>
      <c r="Q105" s="80" t="str">
        <f t="shared" si="8"/>
        <v>PRIMARY</v>
      </c>
      <c r="R105" s="56" t="s">
        <v>152</v>
      </c>
      <c r="S105" s="57">
        <f t="shared" si="9"/>
        <v>1</v>
      </c>
      <c r="T105" s="57">
        <f t="shared" si="10"/>
        <v>1</v>
      </c>
      <c r="U105" s="57">
        <f t="shared" si="11"/>
        <v>1</v>
      </c>
      <c r="V105" s="57">
        <f t="shared" si="12"/>
        <v>1</v>
      </c>
      <c r="W105" s="57">
        <f t="shared" si="13"/>
        <v>0</v>
      </c>
      <c r="X105" s="57">
        <f t="shared" si="14"/>
        <v>4</v>
      </c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ht="15">
      <c r="A106" s="73"/>
      <c r="B106" s="74"/>
      <c r="C106" s="74"/>
      <c r="D106" s="74"/>
      <c r="E106" s="118" t="s">
        <v>153</v>
      </c>
      <c r="F106" s="74"/>
      <c r="G106" s="74"/>
      <c r="H106" s="65"/>
      <c r="I106" s="65"/>
      <c r="J106" s="65"/>
      <c r="K106" s="65"/>
      <c r="L106" s="65"/>
      <c r="M106" s="65"/>
      <c r="N106" s="65"/>
      <c r="O106" s="77"/>
      <c r="P106" s="77"/>
      <c r="Q106" s="77"/>
      <c r="R106" s="78" t="s">
        <v>154</v>
      </c>
      <c r="S106" s="57">
        <f t="shared" si="9"/>
        <v>0</v>
      </c>
      <c r="T106" s="57">
        <f t="shared" si="10"/>
        <v>0</v>
      </c>
      <c r="U106" s="57">
        <f t="shared" si="11"/>
        <v>0</v>
      </c>
      <c r="V106" s="57">
        <f t="shared" si="12"/>
        <v>0</v>
      </c>
      <c r="W106" s="57">
        <f t="shared" si="13"/>
        <v>0</v>
      </c>
      <c r="X106" s="57">
        <f t="shared" si="14"/>
        <v>0</v>
      </c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ht="15">
      <c r="A107" s="73"/>
      <c r="B107" s="74"/>
      <c r="C107" s="74"/>
      <c r="D107" s="74"/>
      <c r="E107" s="118" t="s">
        <v>603</v>
      </c>
      <c r="F107" s="74"/>
      <c r="G107" s="74"/>
      <c r="H107" s="65"/>
      <c r="I107" s="65"/>
      <c r="J107" s="65"/>
      <c r="K107" s="65"/>
      <c r="L107" s="65"/>
      <c r="M107" s="65"/>
      <c r="N107" s="65"/>
      <c r="O107" s="77"/>
      <c r="P107" s="77"/>
      <c r="Q107" s="77"/>
      <c r="R107" s="78"/>
      <c r="S107" s="57">
        <f t="shared" si="9"/>
        <v>0</v>
      </c>
      <c r="T107" s="57">
        <f t="shared" si="10"/>
        <v>0</v>
      </c>
      <c r="U107" s="57">
        <f t="shared" si="11"/>
        <v>0</v>
      </c>
      <c r="V107" s="57">
        <f t="shared" si="12"/>
        <v>0</v>
      </c>
      <c r="W107" s="57">
        <f t="shared" si="13"/>
        <v>0</v>
      </c>
      <c r="X107" s="57">
        <f t="shared" si="14"/>
        <v>0</v>
      </c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ht="15">
      <c r="A108" s="73"/>
      <c r="B108" s="74"/>
      <c r="C108" s="74"/>
      <c r="D108" s="74"/>
      <c r="E108" s="118" t="s">
        <v>155</v>
      </c>
      <c r="F108" s="74"/>
      <c r="G108" s="74"/>
      <c r="H108" s="65"/>
      <c r="I108" s="65"/>
      <c r="J108" s="65"/>
      <c r="K108" s="65"/>
      <c r="L108" s="65"/>
      <c r="M108" s="65"/>
      <c r="N108" s="65"/>
      <c r="O108" s="77"/>
      <c r="P108" s="77"/>
      <c r="Q108" s="77"/>
      <c r="R108" s="78"/>
      <c r="S108" s="57">
        <f t="shared" si="9"/>
        <v>0</v>
      </c>
      <c r="T108" s="57">
        <f t="shared" si="10"/>
        <v>0</v>
      </c>
      <c r="U108" s="57">
        <f t="shared" si="11"/>
        <v>0</v>
      </c>
      <c r="V108" s="57">
        <f t="shared" si="12"/>
        <v>0</v>
      </c>
      <c r="W108" s="57">
        <f t="shared" si="13"/>
        <v>0</v>
      </c>
      <c r="X108" s="57">
        <f t="shared" si="14"/>
        <v>0</v>
      </c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ht="15">
      <c r="A109" s="58"/>
      <c r="B109" s="59"/>
      <c r="C109" s="59"/>
      <c r="D109" s="59"/>
      <c r="E109" s="121" t="s">
        <v>604</v>
      </c>
      <c r="F109" s="59"/>
      <c r="G109" s="59"/>
      <c r="H109" s="61"/>
      <c r="I109" s="61"/>
      <c r="J109" s="61"/>
      <c r="K109" s="61"/>
      <c r="L109" s="61"/>
      <c r="M109" s="61"/>
      <c r="N109" s="61"/>
      <c r="O109" s="63"/>
      <c r="P109" s="63"/>
      <c r="Q109" s="63"/>
      <c r="R109" s="64"/>
      <c r="S109" s="57">
        <f t="shared" si="9"/>
        <v>0</v>
      </c>
      <c r="T109" s="57">
        <f t="shared" si="10"/>
        <v>0</v>
      </c>
      <c r="U109" s="57">
        <f t="shared" si="11"/>
        <v>0</v>
      </c>
      <c r="V109" s="57">
        <f t="shared" si="12"/>
        <v>0</v>
      </c>
      <c r="W109" s="57">
        <f t="shared" si="13"/>
        <v>0</v>
      </c>
      <c r="X109" s="57">
        <f t="shared" si="14"/>
        <v>0</v>
      </c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ht="15.75">
      <c r="A110" s="111" t="s">
        <v>156</v>
      </c>
      <c r="B110" s="112"/>
      <c r="C110" s="112"/>
      <c r="D110" s="112"/>
      <c r="E110" s="113" t="s">
        <v>157</v>
      </c>
      <c r="F110" s="112"/>
      <c r="G110" s="112"/>
      <c r="H110" s="114"/>
      <c r="I110" s="114"/>
      <c r="J110" s="114"/>
      <c r="K110" s="114"/>
      <c r="L110" s="115"/>
      <c r="M110" s="114"/>
      <c r="N110" s="114"/>
      <c r="O110" s="116"/>
      <c r="P110" s="116"/>
      <c r="Q110" s="116"/>
      <c r="R110" s="117"/>
      <c r="S110" s="57">
        <f t="shared" si="9"/>
        <v>0</v>
      </c>
      <c r="T110" s="57">
        <f t="shared" si="10"/>
        <v>0</v>
      </c>
      <c r="U110" s="57">
        <f t="shared" si="11"/>
        <v>0</v>
      </c>
      <c r="V110" s="57">
        <f t="shared" si="12"/>
        <v>0</v>
      </c>
      <c r="W110" s="57">
        <f t="shared" si="13"/>
        <v>0</v>
      </c>
      <c r="X110" s="57">
        <f t="shared" si="14"/>
        <v>0</v>
      </c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ht="15">
      <c r="A111" s="50">
        <v>5.1</v>
      </c>
      <c r="B111" s="51"/>
      <c r="C111" s="51"/>
      <c r="D111" s="51"/>
      <c r="E111" s="120" t="s">
        <v>158</v>
      </c>
      <c r="F111" s="51"/>
      <c r="G111" s="51"/>
      <c r="H111" s="65" t="s">
        <v>48</v>
      </c>
      <c r="I111" s="65" t="s">
        <v>50</v>
      </c>
      <c r="J111" s="65" t="s">
        <v>50</v>
      </c>
      <c r="K111" s="65" t="s">
        <v>51</v>
      </c>
      <c r="L111" s="65" t="s">
        <v>52</v>
      </c>
      <c r="M111" s="65" t="s">
        <v>53</v>
      </c>
      <c r="N111" s="65" t="s">
        <v>63</v>
      </c>
      <c r="O111" s="77" t="s">
        <v>55</v>
      </c>
      <c r="P111" s="77" t="s">
        <v>56</v>
      </c>
      <c r="Q111" s="77" t="str">
        <f>IF(X111&gt;3,"PRIMARY",IF(X111=3,"PRINCIPAL","OTHER"))</f>
        <v>OTHER</v>
      </c>
      <c r="R111" s="56"/>
      <c r="S111" s="57">
        <f t="shared" si="9"/>
        <v>0</v>
      </c>
      <c r="T111" s="57">
        <f t="shared" si="10"/>
        <v>1</v>
      </c>
      <c r="U111" s="57">
        <f t="shared" si="11"/>
        <v>1</v>
      </c>
      <c r="V111" s="57">
        <f t="shared" si="12"/>
        <v>0</v>
      </c>
      <c r="W111" s="57">
        <f t="shared" si="13"/>
        <v>0</v>
      </c>
      <c r="X111" s="57">
        <f t="shared" si="14"/>
        <v>2</v>
      </c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ht="15">
      <c r="A112" s="73"/>
      <c r="B112" s="74"/>
      <c r="C112" s="74"/>
      <c r="D112" s="74"/>
      <c r="E112" s="118" t="s">
        <v>159</v>
      </c>
      <c r="F112" s="74"/>
      <c r="G112" s="74"/>
      <c r="H112" s="65"/>
      <c r="I112" s="65"/>
      <c r="J112" s="65"/>
      <c r="K112" s="65"/>
      <c r="L112" s="65"/>
      <c r="M112" s="65"/>
      <c r="N112" s="65"/>
      <c r="O112" s="77"/>
      <c r="P112" s="77"/>
      <c r="Q112" s="77"/>
      <c r="R112" s="78"/>
      <c r="S112" s="57">
        <f t="shared" si="9"/>
        <v>0</v>
      </c>
      <c r="T112" s="57">
        <f t="shared" si="10"/>
        <v>0</v>
      </c>
      <c r="U112" s="57">
        <f t="shared" si="11"/>
        <v>0</v>
      </c>
      <c r="V112" s="57">
        <f t="shared" si="12"/>
        <v>0</v>
      </c>
      <c r="W112" s="57">
        <f t="shared" si="13"/>
        <v>0</v>
      </c>
      <c r="X112" s="57">
        <f t="shared" si="14"/>
        <v>0</v>
      </c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ht="15">
      <c r="A113" s="50">
        <v>5.2</v>
      </c>
      <c r="B113" s="51"/>
      <c r="C113" s="51"/>
      <c r="D113" s="51"/>
      <c r="E113" s="120" t="s">
        <v>160</v>
      </c>
      <c r="F113" s="51"/>
      <c r="G113" s="51"/>
      <c r="H113" s="53" t="s">
        <v>48</v>
      </c>
      <c r="I113" s="53" t="s">
        <v>50</v>
      </c>
      <c r="J113" s="53" t="s">
        <v>50</v>
      </c>
      <c r="K113" s="53" t="s">
        <v>51</v>
      </c>
      <c r="L113" s="53" t="s">
        <v>52</v>
      </c>
      <c r="M113" s="53" t="s">
        <v>53</v>
      </c>
      <c r="N113" s="53" t="s">
        <v>63</v>
      </c>
      <c r="O113" s="55" t="s">
        <v>55</v>
      </c>
      <c r="P113" s="53" t="s">
        <v>56</v>
      </c>
      <c r="Q113" s="55" t="str">
        <f>IF(X113&gt;3,"PRIMARY",IF(X113=3,"PRINCIPAL","OTHER"))</f>
        <v>OTHER</v>
      </c>
      <c r="R113" s="56"/>
      <c r="S113" s="57">
        <f t="shared" si="9"/>
        <v>0</v>
      </c>
      <c r="T113" s="57">
        <f t="shared" si="10"/>
        <v>1</v>
      </c>
      <c r="U113" s="57">
        <f t="shared" si="11"/>
        <v>1</v>
      </c>
      <c r="V113" s="57">
        <f t="shared" si="12"/>
        <v>0</v>
      </c>
      <c r="W113" s="57">
        <f t="shared" si="13"/>
        <v>0</v>
      </c>
      <c r="X113" s="57">
        <f t="shared" si="14"/>
        <v>2</v>
      </c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ht="15">
      <c r="A114" s="81"/>
      <c r="B114" s="82"/>
      <c r="C114" s="82"/>
      <c r="D114" s="82"/>
      <c r="E114" s="121" t="s">
        <v>159</v>
      </c>
      <c r="F114" s="59"/>
      <c r="G114" s="59"/>
      <c r="H114" s="61"/>
      <c r="I114" s="61"/>
      <c r="J114" s="61"/>
      <c r="K114" s="61"/>
      <c r="L114" s="87"/>
      <c r="M114" s="87"/>
      <c r="N114" s="87"/>
      <c r="O114" s="88"/>
      <c r="P114" s="88"/>
      <c r="Q114" s="63"/>
      <c r="R114" s="89"/>
      <c r="S114" s="57">
        <f t="shared" si="9"/>
        <v>0</v>
      </c>
      <c r="T114" s="57">
        <f t="shared" si="10"/>
        <v>0</v>
      </c>
      <c r="U114" s="57">
        <f t="shared" si="11"/>
        <v>0</v>
      </c>
      <c r="V114" s="57">
        <f t="shared" si="12"/>
        <v>0</v>
      </c>
      <c r="W114" s="57">
        <f t="shared" si="13"/>
        <v>0</v>
      </c>
      <c r="X114" s="57">
        <f t="shared" si="14"/>
        <v>0</v>
      </c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ht="15">
      <c r="A115" s="367">
        <v>5.3</v>
      </c>
      <c r="B115" s="98"/>
      <c r="C115" s="98"/>
      <c r="D115" s="98"/>
      <c r="E115" s="381" t="s">
        <v>161</v>
      </c>
      <c r="F115" s="98"/>
      <c r="G115" s="98"/>
      <c r="H115" s="99" t="s">
        <v>48</v>
      </c>
      <c r="I115" s="99" t="s">
        <v>50</v>
      </c>
      <c r="J115" s="99" t="s">
        <v>50</v>
      </c>
      <c r="K115" s="99" t="s">
        <v>51</v>
      </c>
      <c r="L115" s="99" t="s">
        <v>52</v>
      </c>
      <c r="M115" s="99" t="s">
        <v>53</v>
      </c>
      <c r="N115" s="99" t="s">
        <v>63</v>
      </c>
      <c r="O115" s="124" t="s">
        <v>55</v>
      </c>
      <c r="P115" s="99" t="s">
        <v>56</v>
      </c>
      <c r="Q115" s="124" t="str">
        <f>IF(X115&gt;3,"PRIMARY",IF(X115=3,"PRINCIPAL","OTHER"))</f>
        <v>OTHER</v>
      </c>
      <c r="R115" s="382"/>
      <c r="S115" s="57">
        <f t="shared" si="9"/>
        <v>0</v>
      </c>
      <c r="T115" s="57">
        <f t="shared" si="10"/>
        <v>1</v>
      </c>
      <c r="U115" s="57">
        <f t="shared" si="11"/>
        <v>1</v>
      </c>
      <c r="V115" s="57">
        <f t="shared" si="12"/>
        <v>0</v>
      </c>
      <c r="W115" s="57">
        <f t="shared" si="13"/>
        <v>0</v>
      </c>
      <c r="X115" s="57">
        <f t="shared" si="14"/>
        <v>2</v>
      </c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ht="15">
      <c r="A116" s="73">
        <v>5.4</v>
      </c>
      <c r="B116" s="74"/>
      <c r="C116" s="74"/>
      <c r="D116" s="74"/>
      <c r="E116" s="152" t="s">
        <v>162</v>
      </c>
      <c r="F116" s="74"/>
      <c r="G116" s="74"/>
      <c r="H116" s="65" t="s">
        <v>48</v>
      </c>
      <c r="I116" s="65" t="s">
        <v>127</v>
      </c>
      <c r="J116" s="65" t="s">
        <v>50</v>
      </c>
      <c r="K116" s="65" t="s">
        <v>51</v>
      </c>
      <c r="L116" s="65" t="s">
        <v>52</v>
      </c>
      <c r="M116" s="65" t="s">
        <v>53</v>
      </c>
      <c r="N116" s="65" t="s">
        <v>63</v>
      </c>
      <c r="O116" s="77" t="s">
        <v>55</v>
      </c>
      <c r="P116" s="77" t="s">
        <v>56</v>
      </c>
      <c r="Q116" s="77" t="str">
        <f>IF(X116&gt;3,"PRIMARY",IF(X116=3,"PRINCIPAL","OTHER"))</f>
        <v>OTHER</v>
      </c>
      <c r="R116" s="78"/>
      <c r="S116" s="57">
        <f t="shared" si="9"/>
        <v>0</v>
      </c>
      <c r="T116" s="57">
        <f t="shared" si="10"/>
        <v>1</v>
      </c>
      <c r="U116" s="57">
        <f t="shared" si="11"/>
        <v>1</v>
      </c>
      <c r="V116" s="57">
        <f t="shared" si="12"/>
        <v>0</v>
      </c>
      <c r="W116" s="57">
        <f t="shared" si="13"/>
        <v>0</v>
      </c>
      <c r="X116" s="57">
        <f t="shared" si="14"/>
        <v>2</v>
      </c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ht="15">
      <c r="A117" s="73"/>
      <c r="B117" s="74"/>
      <c r="C117" s="74"/>
      <c r="D117" s="74"/>
      <c r="E117" s="118" t="s">
        <v>163</v>
      </c>
      <c r="F117" s="74"/>
      <c r="G117" s="74"/>
      <c r="H117" s="65"/>
      <c r="I117" s="65"/>
      <c r="J117" s="65"/>
      <c r="K117" s="65"/>
      <c r="L117" s="65"/>
      <c r="M117" s="65"/>
      <c r="N117" s="65"/>
      <c r="O117" s="77"/>
      <c r="P117" s="77"/>
      <c r="Q117" s="77"/>
      <c r="R117" s="78"/>
      <c r="S117" s="57">
        <f t="shared" si="9"/>
        <v>0</v>
      </c>
      <c r="T117" s="57">
        <f t="shared" si="10"/>
        <v>0</v>
      </c>
      <c r="U117" s="57">
        <f t="shared" si="11"/>
        <v>0</v>
      </c>
      <c r="V117" s="57">
        <f t="shared" si="12"/>
        <v>0</v>
      </c>
      <c r="W117" s="57">
        <f t="shared" si="13"/>
        <v>0</v>
      </c>
      <c r="X117" s="57">
        <f t="shared" si="14"/>
        <v>0</v>
      </c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ht="15">
      <c r="A118" s="81"/>
      <c r="B118" s="82"/>
      <c r="C118" s="82"/>
      <c r="D118" s="82"/>
      <c r="E118" s="121" t="s">
        <v>164</v>
      </c>
      <c r="F118" s="59"/>
      <c r="G118" s="59"/>
      <c r="H118" s="61"/>
      <c r="I118" s="61"/>
      <c r="J118" s="61"/>
      <c r="K118" s="61"/>
      <c r="L118" s="87"/>
      <c r="M118" s="87"/>
      <c r="N118" s="87"/>
      <c r="O118" s="88"/>
      <c r="P118" s="88"/>
      <c r="Q118" s="63"/>
      <c r="R118" s="89"/>
      <c r="S118" s="57">
        <f t="shared" si="9"/>
        <v>0</v>
      </c>
      <c r="T118" s="57">
        <f t="shared" si="10"/>
        <v>0</v>
      </c>
      <c r="U118" s="57">
        <f t="shared" si="11"/>
        <v>0</v>
      </c>
      <c r="V118" s="57">
        <f t="shared" si="12"/>
        <v>0</v>
      </c>
      <c r="W118" s="57">
        <f t="shared" si="13"/>
        <v>0</v>
      </c>
      <c r="X118" s="57">
        <f t="shared" si="14"/>
        <v>0</v>
      </c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ht="15">
      <c r="A119" s="50">
        <v>5.5</v>
      </c>
      <c r="B119" s="51"/>
      <c r="C119" s="51"/>
      <c r="D119" s="51"/>
      <c r="E119" s="120" t="s">
        <v>165</v>
      </c>
      <c r="F119" s="51"/>
      <c r="G119" s="51"/>
      <c r="H119" s="53" t="s">
        <v>48</v>
      </c>
      <c r="I119" s="53" t="s">
        <v>62</v>
      </c>
      <c r="J119" s="53" t="s">
        <v>50</v>
      </c>
      <c r="K119" s="53" t="s">
        <v>51</v>
      </c>
      <c r="L119" s="53" t="s">
        <v>52</v>
      </c>
      <c r="M119" s="53" t="s">
        <v>50</v>
      </c>
      <c r="N119" s="53" t="s">
        <v>63</v>
      </c>
      <c r="O119" s="55" t="s">
        <v>55</v>
      </c>
      <c r="P119" s="55" t="s">
        <v>56</v>
      </c>
      <c r="Q119" s="55" t="str">
        <f>IF(X119&gt;3,"PRIMARY",IF(X119=3,"PRINCIPAL","OTHER"))</f>
        <v>OTHER</v>
      </c>
      <c r="R119" s="56"/>
      <c r="S119" s="57">
        <f t="shared" si="9"/>
        <v>0</v>
      </c>
      <c r="T119" s="57">
        <f t="shared" si="10"/>
        <v>1</v>
      </c>
      <c r="U119" s="57">
        <f t="shared" si="11"/>
        <v>1</v>
      </c>
      <c r="V119" s="57">
        <f t="shared" si="12"/>
        <v>0</v>
      </c>
      <c r="W119" s="57">
        <f t="shared" si="13"/>
        <v>0</v>
      </c>
      <c r="X119" s="57">
        <f t="shared" si="14"/>
        <v>2</v>
      </c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ht="15">
      <c r="A120" s="81"/>
      <c r="B120" s="82"/>
      <c r="C120" s="82"/>
      <c r="D120" s="82"/>
      <c r="E120" s="121" t="s">
        <v>166</v>
      </c>
      <c r="F120" s="59"/>
      <c r="G120" s="59"/>
      <c r="H120" s="61"/>
      <c r="I120" s="61"/>
      <c r="J120" s="61"/>
      <c r="K120" s="61"/>
      <c r="L120" s="87"/>
      <c r="M120" s="87"/>
      <c r="N120" s="87"/>
      <c r="O120" s="88"/>
      <c r="P120" s="88"/>
      <c r="Q120" s="63"/>
      <c r="R120" s="89"/>
      <c r="S120" s="57">
        <f t="shared" si="9"/>
        <v>0</v>
      </c>
      <c r="T120" s="57">
        <f t="shared" si="10"/>
        <v>0</v>
      </c>
      <c r="U120" s="57">
        <f t="shared" si="11"/>
        <v>0</v>
      </c>
      <c r="V120" s="57">
        <f t="shared" si="12"/>
        <v>0</v>
      </c>
      <c r="W120" s="57">
        <f t="shared" si="13"/>
        <v>0</v>
      </c>
      <c r="X120" s="57">
        <f t="shared" si="14"/>
        <v>0</v>
      </c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ht="15">
      <c r="A121" s="50">
        <v>5.6</v>
      </c>
      <c r="B121" s="51"/>
      <c r="C121" s="51"/>
      <c r="D121" s="51"/>
      <c r="E121" s="120" t="s">
        <v>167</v>
      </c>
      <c r="F121" s="51"/>
      <c r="G121" s="51"/>
      <c r="H121" s="53" t="s">
        <v>48</v>
      </c>
      <c r="I121" s="53" t="s">
        <v>168</v>
      </c>
      <c r="J121" s="53" t="s">
        <v>50</v>
      </c>
      <c r="K121" s="53" t="s">
        <v>51</v>
      </c>
      <c r="L121" s="53" t="s">
        <v>52</v>
      </c>
      <c r="M121" s="53" t="s">
        <v>53</v>
      </c>
      <c r="N121" s="53" t="s">
        <v>63</v>
      </c>
      <c r="O121" s="55" t="s">
        <v>55</v>
      </c>
      <c r="P121" s="55" t="s">
        <v>56</v>
      </c>
      <c r="Q121" s="55" t="str">
        <f>IF(X121&gt;3,"PRIMARY",IF(X121=3,"PRINCIPAL","OTHER"))</f>
        <v>OTHER</v>
      </c>
      <c r="R121" s="56"/>
      <c r="S121" s="57">
        <f t="shared" si="9"/>
        <v>0</v>
      </c>
      <c r="T121" s="57">
        <f t="shared" si="10"/>
        <v>1</v>
      </c>
      <c r="U121" s="57">
        <f t="shared" si="11"/>
        <v>1</v>
      </c>
      <c r="V121" s="57">
        <f t="shared" si="12"/>
        <v>0</v>
      </c>
      <c r="W121" s="57">
        <f t="shared" si="13"/>
        <v>0</v>
      </c>
      <c r="X121" s="57">
        <f t="shared" si="14"/>
        <v>2</v>
      </c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ht="15">
      <c r="A122" s="81"/>
      <c r="B122" s="82"/>
      <c r="C122" s="82"/>
      <c r="D122" s="82"/>
      <c r="E122" s="121" t="s">
        <v>169</v>
      </c>
      <c r="F122" s="59"/>
      <c r="G122" s="59"/>
      <c r="H122" s="61"/>
      <c r="I122" s="61"/>
      <c r="J122" s="61"/>
      <c r="K122" s="61"/>
      <c r="L122" s="61"/>
      <c r="M122" s="61"/>
      <c r="N122" s="61"/>
      <c r="O122" s="63"/>
      <c r="P122" s="63"/>
      <c r="Q122" s="63"/>
      <c r="R122" s="64"/>
      <c r="S122" s="57">
        <f t="shared" si="9"/>
        <v>0</v>
      </c>
      <c r="T122" s="57">
        <f t="shared" si="10"/>
        <v>0</v>
      </c>
      <c r="U122" s="57">
        <f t="shared" si="11"/>
        <v>0</v>
      </c>
      <c r="V122" s="57">
        <f t="shared" si="12"/>
        <v>0</v>
      </c>
      <c r="W122" s="57">
        <f t="shared" si="13"/>
        <v>0</v>
      </c>
      <c r="X122" s="57">
        <f t="shared" si="14"/>
        <v>0</v>
      </c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ht="15">
      <c r="A123" s="155" t="s">
        <v>170</v>
      </c>
      <c r="B123" s="156"/>
      <c r="C123" s="156"/>
      <c r="D123" s="156"/>
      <c r="E123" s="157" t="s">
        <v>171</v>
      </c>
      <c r="F123" s="156"/>
      <c r="G123" s="156"/>
      <c r="H123" s="158"/>
      <c r="I123" s="158"/>
      <c r="J123" s="158"/>
      <c r="K123" s="158"/>
      <c r="L123" s="158"/>
      <c r="M123" s="158"/>
      <c r="N123" s="158"/>
      <c r="O123" s="159"/>
      <c r="P123" s="159"/>
      <c r="Q123" s="159"/>
      <c r="R123" s="160"/>
      <c r="S123" s="57">
        <f t="shared" si="9"/>
        <v>0</v>
      </c>
      <c r="T123" s="57">
        <f t="shared" si="10"/>
        <v>0</v>
      </c>
      <c r="U123" s="57">
        <f t="shared" si="11"/>
        <v>0</v>
      </c>
      <c r="V123" s="57">
        <f t="shared" si="12"/>
        <v>0</v>
      </c>
      <c r="W123" s="57">
        <f t="shared" si="13"/>
        <v>0</v>
      </c>
      <c r="X123" s="57">
        <f t="shared" si="14"/>
        <v>0</v>
      </c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ht="15">
      <c r="A124" s="50">
        <v>6.1</v>
      </c>
      <c r="B124" s="51"/>
      <c r="C124" s="51"/>
      <c r="D124" s="51"/>
      <c r="E124" s="120" t="s">
        <v>172</v>
      </c>
      <c r="F124" s="51"/>
      <c r="G124" s="51"/>
      <c r="H124" s="53" t="s">
        <v>48</v>
      </c>
      <c r="I124" s="53" t="s">
        <v>107</v>
      </c>
      <c r="J124" s="53" t="s">
        <v>50</v>
      </c>
      <c r="K124" s="53" t="s">
        <v>51</v>
      </c>
      <c r="L124" s="53" t="s">
        <v>52</v>
      </c>
      <c r="M124" s="53" t="s">
        <v>54</v>
      </c>
      <c r="N124" s="53" t="s">
        <v>63</v>
      </c>
      <c r="O124" s="55" t="s">
        <v>55</v>
      </c>
      <c r="P124" s="55" t="s">
        <v>56</v>
      </c>
      <c r="Q124" s="55" t="str">
        <f aca="true" t="shared" si="15" ref="Q124:Q129">IF(X124&gt;3,"PRIMARY",IF(X124=3,"PRINCIPAL","OTHER"))</f>
        <v>OTHER</v>
      </c>
      <c r="R124" s="56"/>
      <c r="S124" s="57">
        <f t="shared" si="9"/>
        <v>0</v>
      </c>
      <c r="T124" s="57">
        <f t="shared" si="10"/>
        <v>1</v>
      </c>
      <c r="U124" s="57">
        <f t="shared" si="11"/>
        <v>0</v>
      </c>
      <c r="V124" s="57">
        <f t="shared" si="12"/>
        <v>0</v>
      </c>
      <c r="W124" s="57">
        <f t="shared" si="13"/>
        <v>0</v>
      </c>
      <c r="X124" s="57">
        <f t="shared" si="14"/>
        <v>1</v>
      </c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ht="15">
      <c r="A125" s="73"/>
      <c r="B125" s="74"/>
      <c r="C125" s="74"/>
      <c r="D125" s="74"/>
      <c r="E125" s="118" t="s">
        <v>173</v>
      </c>
      <c r="F125" s="74"/>
      <c r="G125" s="74"/>
      <c r="H125" s="65"/>
      <c r="I125" s="65"/>
      <c r="J125" s="65"/>
      <c r="K125" s="65"/>
      <c r="L125" s="65"/>
      <c r="M125" s="65"/>
      <c r="N125" s="65"/>
      <c r="O125" s="77"/>
      <c r="P125" s="77"/>
      <c r="Q125" s="77"/>
      <c r="R125" s="78"/>
      <c r="S125" s="57">
        <f t="shared" si="9"/>
        <v>0</v>
      </c>
      <c r="T125" s="57">
        <f t="shared" si="10"/>
        <v>0</v>
      </c>
      <c r="U125" s="57">
        <f t="shared" si="11"/>
        <v>0</v>
      </c>
      <c r="V125" s="57">
        <f t="shared" si="12"/>
        <v>0</v>
      </c>
      <c r="W125" s="57">
        <f t="shared" si="13"/>
        <v>0</v>
      </c>
      <c r="X125" s="57">
        <f t="shared" si="14"/>
        <v>0</v>
      </c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ht="15">
      <c r="A126" s="58"/>
      <c r="B126" s="59"/>
      <c r="C126" s="59"/>
      <c r="D126" s="59"/>
      <c r="E126" s="121" t="s">
        <v>174</v>
      </c>
      <c r="F126" s="59"/>
      <c r="G126" s="59"/>
      <c r="H126" s="61"/>
      <c r="I126" s="61"/>
      <c r="J126" s="61"/>
      <c r="K126" s="61"/>
      <c r="L126" s="61"/>
      <c r="M126" s="61"/>
      <c r="N126" s="61"/>
      <c r="O126" s="63"/>
      <c r="P126" s="63"/>
      <c r="Q126" s="63"/>
      <c r="R126" s="64"/>
      <c r="S126" s="57">
        <f t="shared" si="9"/>
        <v>0</v>
      </c>
      <c r="T126" s="57">
        <f t="shared" si="10"/>
        <v>0</v>
      </c>
      <c r="U126" s="57">
        <f t="shared" si="11"/>
        <v>0</v>
      </c>
      <c r="V126" s="57">
        <f t="shared" si="12"/>
        <v>0</v>
      </c>
      <c r="W126" s="57">
        <f t="shared" si="13"/>
        <v>0</v>
      </c>
      <c r="X126" s="57">
        <f t="shared" si="14"/>
        <v>0</v>
      </c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ht="15.75" thickBot="1">
      <c r="A127" s="161">
        <v>6.2</v>
      </c>
      <c r="B127" s="162"/>
      <c r="C127" s="162"/>
      <c r="D127" s="162"/>
      <c r="E127" s="163" t="s">
        <v>175</v>
      </c>
      <c r="F127" s="162"/>
      <c r="G127" s="162"/>
      <c r="H127" s="164" t="s">
        <v>48</v>
      </c>
      <c r="I127" s="164" t="s">
        <v>50</v>
      </c>
      <c r="J127" s="164" t="s">
        <v>101</v>
      </c>
      <c r="K127" s="164" t="s">
        <v>66</v>
      </c>
      <c r="L127" s="164" t="s">
        <v>52</v>
      </c>
      <c r="M127" s="164" t="s">
        <v>53</v>
      </c>
      <c r="N127" s="164" t="s">
        <v>54</v>
      </c>
      <c r="O127" s="147" t="s">
        <v>55</v>
      </c>
      <c r="P127" s="147" t="s">
        <v>56</v>
      </c>
      <c r="Q127" s="147" t="str">
        <f t="shared" si="15"/>
        <v>OTHER</v>
      </c>
      <c r="R127" s="165"/>
      <c r="S127" s="57">
        <f t="shared" si="9"/>
        <v>0</v>
      </c>
      <c r="T127" s="57">
        <f t="shared" si="10"/>
        <v>1</v>
      </c>
      <c r="U127" s="57">
        <f t="shared" si="11"/>
        <v>1</v>
      </c>
      <c r="V127" s="57">
        <f t="shared" si="12"/>
        <v>0</v>
      </c>
      <c r="W127" s="57">
        <f t="shared" si="13"/>
        <v>0</v>
      </c>
      <c r="X127" s="57">
        <f t="shared" si="14"/>
        <v>2</v>
      </c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ht="15">
      <c r="A128" s="58"/>
      <c r="B128" s="59"/>
      <c r="C128" s="59"/>
      <c r="D128" s="59"/>
      <c r="E128" s="121" t="s">
        <v>88</v>
      </c>
      <c r="F128" s="59"/>
      <c r="G128" s="59"/>
      <c r="H128" s="61"/>
      <c r="I128" s="61"/>
      <c r="J128" s="61"/>
      <c r="K128" s="61"/>
      <c r="L128" s="61"/>
      <c r="M128" s="61"/>
      <c r="N128" s="61"/>
      <c r="O128" s="63"/>
      <c r="P128" s="63"/>
      <c r="Q128" s="63"/>
      <c r="R128" s="64"/>
      <c r="S128" s="57">
        <f t="shared" si="9"/>
        <v>0</v>
      </c>
      <c r="T128" s="57">
        <f t="shared" si="10"/>
        <v>0</v>
      </c>
      <c r="U128" s="57">
        <f t="shared" si="11"/>
        <v>0</v>
      </c>
      <c r="V128" s="57">
        <f t="shared" si="12"/>
        <v>0</v>
      </c>
      <c r="W128" s="57">
        <f t="shared" si="13"/>
        <v>0</v>
      </c>
      <c r="X128" s="57">
        <f t="shared" si="14"/>
        <v>0</v>
      </c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ht="15">
      <c r="A129" s="50">
        <v>6.3</v>
      </c>
      <c r="B129" s="51"/>
      <c r="C129" s="51"/>
      <c r="D129" s="51"/>
      <c r="E129" s="120" t="s">
        <v>176</v>
      </c>
      <c r="F129" s="51"/>
      <c r="G129" s="51"/>
      <c r="H129" s="53" t="s">
        <v>48</v>
      </c>
      <c r="I129" s="53" t="s">
        <v>62</v>
      </c>
      <c r="J129" s="53" t="s">
        <v>133</v>
      </c>
      <c r="K129" s="53" t="s">
        <v>66</v>
      </c>
      <c r="L129" s="53" t="s">
        <v>52</v>
      </c>
      <c r="M129" s="53" t="s">
        <v>53</v>
      </c>
      <c r="N129" s="53" t="s">
        <v>54</v>
      </c>
      <c r="O129" s="55" t="s">
        <v>55</v>
      </c>
      <c r="P129" s="55" t="s">
        <v>56</v>
      </c>
      <c r="Q129" s="55" t="str">
        <f t="shared" si="15"/>
        <v>OTHER</v>
      </c>
      <c r="R129" s="56"/>
      <c r="S129" s="57">
        <f t="shared" si="9"/>
        <v>0</v>
      </c>
      <c r="T129" s="57">
        <f t="shared" si="10"/>
        <v>1</v>
      </c>
      <c r="U129" s="57">
        <f t="shared" si="11"/>
        <v>1</v>
      </c>
      <c r="V129" s="57">
        <f t="shared" si="12"/>
        <v>0</v>
      </c>
      <c r="W129" s="57">
        <f t="shared" si="13"/>
        <v>0</v>
      </c>
      <c r="X129" s="57">
        <f t="shared" si="14"/>
        <v>2</v>
      </c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ht="15">
      <c r="A130" s="73"/>
      <c r="B130" s="74"/>
      <c r="C130" s="74"/>
      <c r="D130" s="74"/>
      <c r="E130" s="118" t="s">
        <v>88</v>
      </c>
      <c r="F130" s="74"/>
      <c r="G130" s="74"/>
      <c r="H130" s="65"/>
      <c r="I130" s="65"/>
      <c r="J130" s="65"/>
      <c r="K130" s="65"/>
      <c r="L130" s="65"/>
      <c r="M130" s="65"/>
      <c r="N130" s="65"/>
      <c r="O130" s="77"/>
      <c r="P130" s="77"/>
      <c r="Q130" s="77"/>
      <c r="R130" s="78"/>
      <c r="S130" s="57">
        <f t="shared" si="9"/>
        <v>0</v>
      </c>
      <c r="T130" s="57">
        <f t="shared" si="10"/>
        <v>0</v>
      </c>
      <c r="U130" s="57">
        <f t="shared" si="11"/>
        <v>0</v>
      </c>
      <c r="V130" s="57">
        <f t="shared" si="12"/>
        <v>0</v>
      </c>
      <c r="W130" s="57">
        <f t="shared" si="13"/>
        <v>0</v>
      </c>
      <c r="X130" s="57">
        <f t="shared" si="14"/>
        <v>0</v>
      </c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ht="15">
      <c r="A131" s="166" t="s">
        <v>177</v>
      </c>
      <c r="B131" s="167"/>
      <c r="C131" s="167"/>
      <c r="D131" s="167"/>
      <c r="E131" s="168" t="s">
        <v>178</v>
      </c>
      <c r="F131" s="167"/>
      <c r="G131" s="167"/>
      <c r="H131" s="169"/>
      <c r="I131" s="169"/>
      <c r="J131" s="169"/>
      <c r="K131" s="169"/>
      <c r="L131" s="169"/>
      <c r="M131" s="169"/>
      <c r="N131" s="169"/>
      <c r="O131" s="170"/>
      <c r="P131" s="170"/>
      <c r="Q131" s="170"/>
      <c r="R131" s="171"/>
      <c r="S131" s="57">
        <f t="shared" si="9"/>
        <v>0</v>
      </c>
      <c r="T131" s="57">
        <f t="shared" si="10"/>
        <v>0</v>
      </c>
      <c r="U131" s="57">
        <f t="shared" si="11"/>
        <v>0</v>
      </c>
      <c r="V131" s="57">
        <f t="shared" si="12"/>
        <v>0</v>
      </c>
      <c r="W131" s="57">
        <f t="shared" si="13"/>
        <v>0</v>
      </c>
      <c r="X131" s="57">
        <f t="shared" si="14"/>
        <v>0</v>
      </c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ht="15">
      <c r="A132" s="155"/>
      <c r="B132" s="156"/>
      <c r="C132" s="156"/>
      <c r="D132" s="156"/>
      <c r="E132" s="157" t="s">
        <v>179</v>
      </c>
      <c r="F132" s="156"/>
      <c r="G132" s="156"/>
      <c r="H132" s="158"/>
      <c r="I132" s="158"/>
      <c r="J132" s="158"/>
      <c r="K132" s="158"/>
      <c r="L132" s="158"/>
      <c r="M132" s="158"/>
      <c r="N132" s="158"/>
      <c r="O132" s="159"/>
      <c r="P132" s="159"/>
      <c r="Q132" s="159"/>
      <c r="R132" s="160"/>
      <c r="S132" s="57">
        <f t="shared" si="9"/>
        <v>0</v>
      </c>
      <c r="T132" s="57">
        <f t="shared" si="10"/>
        <v>0</v>
      </c>
      <c r="U132" s="57">
        <f t="shared" si="11"/>
        <v>0</v>
      </c>
      <c r="V132" s="57">
        <f t="shared" si="12"/>
        <v>0</v>
      </c>
      <c r="W132" s="57">
        <f t="shared" si="13"/>
        <v>0</v>
      </c>
      <c r="X132" s="57">
        <f t="shared" si="14"/>
        <v>0</v>
      </c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ht="15">
      <c r="A133" s="50">
        <v>7.1</v>
      </c>
      <c r="B133" s="51"/>
      <c r="C133" s="51"/>
      <c r="D133" s="51"/>
      <c r="E133" s="120" t="s">
        <v>180</v>
      </c>
      <c r="F133" s="51"/>
      <c r="G133" s="51"/>
      <c r="H133" s="53" t="s">
        <v>48</v>
      </c>
      <c r="I133" s="53" t="s">
        <v>50</v>
      </c>
      <c r="J133" s="53" t="s">
        <v>50</v>
      </c>
      <c r="K133" s="53" t="s">
        <v>51</v>
      </c>
      <c r="L133" s="53" t="s">
        <v>52</v>
      </c>
      <c r="M133" s="53" t="s">
        <v>53</v>
      </c>
      <c r="N133" s="53" t="s">
        <v>63</v>
      </c>
      <c r="O133" s="55" t="s">
        <v>55</v>
      </c>
      <c r="P133" s="55" t="s">
        <v>56</v>
      </c>
      <c r="Q133" s="55" t="str">
        <f>IF(X133&gt;3,"PRIMARY",IF(X133=3,"PRINCIPAL","OTHER"))</f>
        <v>OTHER</v>
      </c>
      <c r="R133" s="56"/>
      <c r="S133" s="57">
        <f t="shared" si="9"/>
        <v>0</v>
      </c>
      <c r="T133" s="57">
        <f t="shared" si="10"/>
        <v>1</v>
      </c>
      <c r="U133" s="57">
        <f t="shared" si="11"/>
        <v>1</v>
      </c>
      <c r="V133" s="57">
        <f t="shared" si="12"/>
        <v>0</v>
      </c>
      <c r="W133" s="57">
        <f t="shared" si="13"/>
        <v>0</v>
      </c>
      <c r="X133" s="57">
        <f t="shared" si="14"/>
        <v>2</v>
      </c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ht="15">
      <c r="A134" s="58"/>
      <c r="B134" s="59"/>
      <c r="C134" s="59"/>
      <c r="D134" s="59"/>
      <c r="E134" s="121" t="s">
        <v>181</v>
      </c>
      <c r="F134" s="59"/>
      <c r="G134" s="59"/>
      <c r="H134" s="61"/>
      <c r="I134" s="61"/>
      <c r="J134" s="61"/>
      <c r="K134" s="61"/>
      <c r="L134" s="61"/>
      <c r="M134" s="61"/>
      <c r="N134" s="61"/>
      <c r="O134" s="63"/>
      <c r="P134" s="63"/>
      <c r="Q134" s="63"/>
      <c r="R134" s="64"/>
      <c r="S134" s="57">
        <f t="shared" si="9"/>
        <v>0</v>
      </c>
      <c r="T134" s="57">
        <f t="shared" si="10"/>
        <v>0</v>
      </c>
      <c r="U134" s="57">
        <f t="shared" si="11"/>
        <v>0</v>
      </c>
      <c r="V134" s="57">
        <f t="shared" si="12"/>
        <v>0</v>
      </c>
      <c r="W134" s="57">
        <f t="shared" si="13"/>
        <v>0</v>
      </c>
      <c r="X134" s="57">
        <f t="shared" si="14"/>
        <v>0</v>
      </c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ht="15">
      <c r="A135" s="172" t="s">
        <v>182</v>
      </c>
      <c r="B135" s="173"/>
      <c r="C135" s="173"/>
      <c r="D135" s="173"/>
      <c r="E135" s="174" t="s">
        <v>183</v>
      </c>
      <c r="F135" s="173"/>
      <c r="G135" s="173"/>
      <c r="H135" s="175"/>
      <c r="I135" s="175"/>
      <c r="J135" s="175"/>
      <c r="K135" s="175"/>
      <c r="L135" s="175"/>
      <c r="M135" s="175"/>
      <c r="N135" s="175"/>
      <c r="O135" s="176"/>
      <c r="P135" s="176"/>
      <c r="Q135" s="176"/>
      <c r="R135" s="177"/>
      <c r="S135" s="57">
        <f t="shared" si="9"/>
        <v>0</v>
      </c>
      <c r="T135" s="57">
        <f t="shared" si="10"/>
        <v>0</v>
      </c>
      <c r="U135" s="57">
        <f t="shared" si="11"/>
        <v>0</v>
      </c>
      <c r="V135" s="57">
        <f t="shared" si="12"/>
        <v>0</v>
      </c>
      <c r="W135" s="57">
        <f t="shared" si="13"/>
        <v>0</v>
      </c>
      <c r="X135" s="57">
        <f t="shared" si="14"/>
        <v>0</v>
      </c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ht="15.75">
      <c r="A136" s="178">
        <v>8.1</v>
      </c>
      <c r="B136" s="52"/>
      <c r="C136" s="52"/>
      <c r="D136" s="52"/>
      <c r="E136" s="52" t="s">
        <v>184</v>
      </c>
      <c r="F136" s="52"/>
      <c r="G136" s="52"/>
      <c r="H136" s="54" t="s">
        <v>48</v>
      </c>
      <c r="I136" s="54" t="s">
        <v>71</v>
      </c>
      <c r="J136" s="54" t="s">
        <v>185</v>
      </c>
      <c r="K136" s="54" t="s">
        <v>50</v>
      </c>
      <c r="L136" s="54" t="s">
        <v>52</v>
      </c>
      <c r="M136" s="54" t="s">
        <v>56</v>
      </c>
      <c r="N136" s="54" t="s">
        <v>74</v>
      </c>
      <c r="O136" s="54" t="s">
        <v>55</v>
      </c>
      <c r="P136" s="54" t="s">
        <v>186</v>
      </c>
      <c r="Q136" s="80" t="str">
        <f>IF(X137&gt;3,"PRIMARY",IF(X137=3,"PRINCIPAL","OTHER"))</f>
        <v>PRIMARY</v>
      </c>
      <c r="R136" s="179" t="s">
        <v>187</v>
      </c>
      <c r="S136" s="57"/>
      <c r="T136" s="57"/>
      <c r="U136" s="57"/>
      <c r="V136" s="57"/>
      <c r="W136" s="57"/>
      <c r="X136" s="57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ht="15.75" thickBot="1">
      <c r="A137" s="180"/>
      <c r="B137" s="181"/>
      <c r="C137" s="181"/>
      <c r="D137" s="181"/>
      <c r="E137" s="182" t="s">
        <v>188</v>
      </c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3"/>
      <c r="S137" s="57">
        <f>IF(K136="D",1,0)</f>
        <v>1</v>
      </c>
      <c r="T137" s="57">
        <f>IF(L136="C",1,0)</f>
        <v>1</v>
      </c>
      <c r="U137" s="57">
        <v>1</v>
      </c>
      <c r="V137" s="57">
        <f>IF(N136="H",1,0)</f>
        <v>1</v>
      </c>
      <c r="W137" s="57">
        <f>IF(O136="M",1,0)</f>
        <v>0</v>
      </c>
      <c r="X137" s="57">
        <f t="shared" si="14"/>
        <v>4</v>
      </c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1:3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:3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:3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:3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1:3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1:3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:3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:3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:3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1:3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1:3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1:3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1:3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1:3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1:3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1:3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1:3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1:3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1:3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1:3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1:3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1:3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1:3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1:3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1:3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1:3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</row>
    <row r="181" spans="1:3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</row>
    <row r="182" spans="1:3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</row>
    <row r="183" spans="1:3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</row>
    <row r="184" spans="1:3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</row>
    <row r="185" spans="1:3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</row>
    <row r="186" spans="1:3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</row>
    <row r="187" spans="1:33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</row>
    <row r="188" spans="1:33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1:33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1:33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1:33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</row>
    <row r="192" spans="1:33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</row>
    <row r="193" spans="1:33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</row>
    <row r="194" spans="1:33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1:33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1:33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1:33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  <row r="207" spans="1:33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1:33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33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1:33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</row>
    <row r="211" spans="1:33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1:33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1:33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4" spans="1:33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</row>
    <row r="215" spans="1:33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1:33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</row>
    <row r="217" spans="1:33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</row>
    <row r="218" spans="1:33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</row>
    <row r="219" spans="1:33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</row>
    <row r="220" spans="1:33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1:33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1:33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</row>
    <row r="223" spans="1:33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</row>
    <row r="224" spans="1:33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</row>
    <row r="225" spans="1:33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</row>
    <row r="226" spans="1:33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</row>
    <row r="227" spans="1:33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</row>
    <row r="228" spans="1:33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</row>
    <row r="229" spans="1:33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</row>
    <row r="230" spans="1:33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</row>
    <row r="231" spans="1:33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</row>
    <row r="232" spans="1:33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</row>
    <row r="233" spans="1:33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</row>
    <row r="234" spans="1:33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</row>
    <row r="235" spans="1:33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</row>
    <row r="236" spans="1:33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</row>
    <row r="237" spans="1:33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</row>
    <row r="238" spans="1:33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</row>
    <row r="239" spans="1:33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</row>
    <row r="240" spans="1:33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</row>
    <row r="241" spans="1:33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</row>
    <row r="242" spans="1:33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</row>
    <row r="243" spans="1:33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</row>
    <row r="244" spans="1:33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</row>
    <row r="245" spans="1:33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</row>
    <row r="246" spans="1:33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</row>
    <row r="247" spans="1:33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</row>
    <row r="248" spans="1:33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1:33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1:33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1:33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</row>
    <row r="252" spans="1:33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</row>
    <row r="253" spans="1:33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</row>
    <row r="254" spans="1:33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</row>
    <row r="255" spans="1:33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</row>
    <row r="256" spans="1:33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</row>
    <row r="257" spans="1:33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</row>
    <row r="259" spans="1:33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</row>
    <row r="260" spans="1:33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</row>
    <row r="261" spans="1:33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</row>
    <row r="262" spans="1:33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</row>
    <row r="263" spans="1:33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</row>
    <row r="264" spans="1:33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</row>
    <row r="265" spans="1:33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</row>
    <row r="266" spans="1:33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</row>
    <row r="267" spans="1:33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</row>
    <row r="268" spans="1:33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</row>
    <row r="269" spans="1:33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1:33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1:33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1:33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1:33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</row>
    <row r="274" spans="1:33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</row>
    <row r="275" spans="1:33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</row>
    <row r="276" spans="1:33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</row>
    <row r="277" spans="1:33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</row>
    <row r="278" spans="1:33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</row>
    <row r="279" spans="1:33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</row>
    <row r="280" spans="1:33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</row>
    <row r="281" spans="1:33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1:33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1:33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1:33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</row>
    <row r="285" spans="1:33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</row>
    <row r="286" spans="1:33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</row>
    <row r="287" spans="1:33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</row>
    <row r="288" spans="1:33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</row>
    <row r="289" spans="1:33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</row>
    <row r="290" spans="1:33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</row>
    <row r="291" spans="1:33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</row>
    <row r="292" spans="1:33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</row>
    <row r="293" spans="1:33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</row>
    <row r="294" spans="1:33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</row>
    <row r="295" spans="1:33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</row>
    <row r="296" spans="1:33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</row>
    <row r="297" spans="1:33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</row>
    <row r="298" spans="1:33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1:33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1:33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1:33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1:33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1:33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1:33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1:33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1:33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1:33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1:33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1:33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</row>
    <row r="310" spans="1:33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</row>
    <row r="311" spans="1:33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</row>
    <row r="312" spans="1:33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</row>
    <row r="313" spans="1:33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1:33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1:33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  <row r="316" spans="1:33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</row>
    <row r="317" spans="1:33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</row>
    <row r="318" spans="1:33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</row>
    <row r="319" spans="1:33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</row>
    <row r="320" spans="1:33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</row>
    <row r="321" spans="1:33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</row>
    <row r="322" spans="1:33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</row>
    <row r="323" spans="1:33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</row>
    <row r="324" spans="1:33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</row>
    <row r="325" spans="1:33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</row>
    <row r="326" spans="1:33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</row>
    <row r="327" spans="1:33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</row>
    <row r="328" spans="1:33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</row>
    <row r="329" spans="1:33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</row>
    <row r="330" spans="1:33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</row>
    <row r="331" spans="1:33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</row>
    <row r="332" spans="1:33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</row>
    <row r="333" spans="1:33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</row>
    <row r="334" spans="1:33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</row>
    <row r="335" spans="1:33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</row>
    <row r="336" spans="1:33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</row>
    <row r="337" spans="1:33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</row>
    <row r="338" spans="1:33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</row>
    <row r="339" spans="1:33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</row>
    <row r="340" spans="1:33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</row>
    <row r="341" spans="1:33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</row>
    <row r="342" spans="1:33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</row>
    <row r="343" spans="1:33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</row>
    <row r="344" spans="1:33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</row>
    <row r="345" spans="1:33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</row>
    <row r="346" spans="1:33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</row>
    <row r="347" spans="1:33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</row>
    <row r="348" spans="1:33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</row>
    <row r="349" spans="1:33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</row>
    <row r="350" spans="1:33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</row>
    <row r="351" spans="1:33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</row>
    <row r="352" spans="1:33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</row>
    <row r="353" spans="1:33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</row>
    <row r="354" spans="1:33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</row>
    <row r="355" spans="1:33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</row>
    <row r="356" spans="1:33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</row>
    <row r="357" spans="1:33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</row>
    <row r="358" spans="1:33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</row>
    <row r="359" spans="1:33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</row>
    <row r="360" spans="1:33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</row>
    <row r="361" spans="1:33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</row>
    <row r="362" spans="1:33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</row>
    <row r="363" spans="1:33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</row>
    <row r="364" spans="1:33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</row>
    <row r="365" spans="1:33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</row>
    <row r="366" spans="1:33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</row>
    <row r="367" spans="1:33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</row>
    <row r="368" spans="1:33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</row>
    <row r="369" spans="1:33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</row>
    <row r="370" spans="1:33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</row>
    <row r="371" spans="1:33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</row>
    <row r="372" spans="1:33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</row>
    <row r="373" spans="1:33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</row>
    <row r="374" spans="1:33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</row>
    <row r="375" spans="1:33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</row>
    <row r="376" spans="1:33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</row>
    <row r="377" spans="1:33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</row>
    <row r="378" spans="1:33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</row>
    <row r="379" spans="1:33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</row>
    <row r="380" spans="1:33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</row>
    <row r="381" spans="1:33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</row>
    <row r="382" spans="1:33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</row>
    <row r="383" spans="1:33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</row>
    <row r="384" spans="1:33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</row>
    <row r="385" spans="1:33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</row>
    <row r="386" spans="1:33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</row>
    <row r="387" spans="1:33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</row>
    <row r="388" spans="1:33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</row>
    <row r="389" spans="1:33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</row>
    <row r="390" spans="1:33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</row>
    <row r="391" spans="1:33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</row>
    <row r="392" spans="1:33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</row>
    <row r="393" spans="1:33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</row>
    <row r="394" spans="1:33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</row>
    <row r="395" spans="1:33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</row>
    <row r="396" spans="1:33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</row>
    <row r="397" spans="1:33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</row>
    <row r="398" spans="1:33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</row>
    <row r="399" spans="1:33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</row>
    <row r="400" spans="1:33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</row>
    <row r="401" spans="1:33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</row>
    <row r="402" spans="1:33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</row>
    <row r="403" spans="1:33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</row>
    <row r="404" spans="1:33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</row>
    <row r="405" spans="1:33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</row>
    <row r="406" spans="1:33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</row>
    <row r="407" spans="1:33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</row>
    <row r="408" spans="1:33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</row>
    <row r="409" spans="1:33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</row>
    <row r="410" spans="1:33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</row>
    <row r="411" spans="1:33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</row>
    <row r="412" spans="1:33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</row>
    <row r="413" spans="1:33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</row>
    <row r="414" spans="1:33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</row>
    <row r="415" spans="1:33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</row>
    <row r="416" spans="1:33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</row>
    <row r="417" spans="1:33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</row>
    <row r="418" spans="1:33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</row>
    <row r="419" spans="1:33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</row>
    <row r="420" spans="1:33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</row>
    <row r="421" spans="1:33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</row>
    <row r="422" spans="1:33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</row>
    <row r="423" spans="1:33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</row>
    <row r="424" spans="1:33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</row>
    <row r="425" spans="1:33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</row>
    <row r="426" spans="1:33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</row>
    <row r="427" spans="1:33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</row>
    <row r="428" spans="1:33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</row>
    <row r="429" spans="1:33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</row>
    <row r="430" spans="1:33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</row>
    <row r="431" spans="1:33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</row>
    <row r="432" spans="1:33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</row>
    <row r="433" spans="1:33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</row>
    <row r="434" spans="1:33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</row>
    <row r="435" spans="1:33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</row>
    <row r="436" spans="1:33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</row>
    <row r="437" spans="1:33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</row>
    <row r="438" spans="1:33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</row>
    <row r="439" spans="1:33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</row>
    <row r="440" spans="1:33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</row>
    <row r="441" spans="1:33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</row>
    <row r="442" spans="1:33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</row>
    <row r="443" spans="1:33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</row>
    <row r="444" spans="1:33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</row>
    <row r="445" spans="1:33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</row>
    <row r="446" spans="1:33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</row>
    <row r="447" spans="1:33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</row>
    <row r="448" spans="1:33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</row>
    <row r="449" spans="1:33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</row>
    <row r="450" spans="1:33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</row>
    <row r="451" spans="1:33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</row>
    <row r="452" spans="1:33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</row>
    <row r="453" spans="1:33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</row>
    <row r="454" spans="1:33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</row>
    <row r="455" spans="1:33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</row>
    <row r="456" spans="1:33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</row>
    <row r="457" spans="1:33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</row>
    <row r="458" spans="1:33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</row>
    <row r="459" spans="1:33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</row>
    <row r="460" spans="1:33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</row>
    <row r="461" spans="1:33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</row>
    <row r="462" spans="1:33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</row>
    <row r="463" spans="1:33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</row>
    <row r="464" spans="1:33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</row>
    <row r="465" spans="1:33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</row>
    <row r="466" spans="1:33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</row>
    <row r="467" spans="1:33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</row>
    <row r="468" spans="1:33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</row>
    <row r="469" spans="1:33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</row>
    <row r="470" spans="1:33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</row>
    <row r="471" spans="1:33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</row>
    <row r="472" spans="1:33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</row>
    <row r="473" spans="1:33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</row>
    <row r="474" spans="1:33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</row>
    <row r="475" spans="1:33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</row>
    <row r="476" spans="1:33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</row>
    <row r="477" spans="1:33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</row>
    <row r="478" spans="1:33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</row>
    <row r="479" spans="1:33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</row>
    <row r="480" spans="1:33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</row>
    <row r="481" spans="1:33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</row>
    <row r="482" spans="1:33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</row>
    <row r="483" spans="1:33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</row>
    <row r="484" spans="1:33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</row>
    <row r="485" spans="1:33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</row>
    <row r="486" spans="1:33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</row>
    <row r="487" spans="1:33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</row>
    <row r="488" spans="1:33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</row>
    <row r="489" spans="1:33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</row>
    <row r="490" spans="1:33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</row>
    <row r="491" spans="1:33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</row>
    <row r="492" spans="1:33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</row>
    <row r="493" spans="1:33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</row>
    <row r="494" spans="1:33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</row>
    <row r="495" spans="1:33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</row>
    <row r="496" spans="1:33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</row>
    <row r="497" spans="1:33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</row>
    <row r="498" spans="1:33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</row>
    <row r="499" spans="1:33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</row>
    <row r="500" spans="1:33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</row>
    <row r="501" spans="1:33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</row>
    <row r="502" spans="1:33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</row>
    <row r="503" spans="1:33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</row>
    <row r="504" spans="1:33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</row>
    <row r="505" spans="1:33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</row>
    <row r="506" spans="1:33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</row>
    <row r="507" spans="1:33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</row>
    <row r="508" spans="1:33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</row>
    <row r="509" spans="1:33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</row>
    <row r="510" spans="1:33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</row>
    <row r="511" spans="1:33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</row>
    <row r="512" spans="1:33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</row>
    <row r="513" spans="1:33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</row>
    <row r="514" spans="1:33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</row>
    <row r="515" spans="1:33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</row>
    <row r="516" spans="1:33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</row>
    <row r="517" spans="1:33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</row>
    <row r="518" spans="1:33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</row>
    <row r="519" spans="1:33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</row>
    <row r="520" spans="1:33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</row>
    <row r="521" spans="1:33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</row>
    <row r="522" spans="1:33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</row>
    <row r="523" spans="1:33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</row>
    <row r="524" spans="1:33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</row>
    <row r="525" spans="1:33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</row>
    <row r="526" spans="1:33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</row>
    <row r="527" spans="1:33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</row>
    <row r="528" spans="1:33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</row>
    <row r="529" spans="1:33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</row>
    <row r="530" spans="1:33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</row>
    <row r="531" spans="1:33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</row>
    <row r="532" spans="1:33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</row>
    <row r="533" spans="1:33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</row>
    <row r="534" spans="1:33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</row>
    <row r="535" spans="1:33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</row>
    <row r="536" spans="1:33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</row>
    <row r="537" spans="1:33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</row>
    <row r="538" spans="1:33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</row>
    <row r="539" spans="1:33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</row>
    <row r="540" spans="1:33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</row>
    <row r="541" spans="1:33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</row>
    <row r="542" spans="1:33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</row>
    <row r="543" spans="1:33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</row>
    <row r="544" spans="1:33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</row>
    <row r="545" spans="1:33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</row>
    <row r="546" spans="1:33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</row>
    <row r="547" spans="1:33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</row>
    <row r="548" spans="1:33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</row>
    <row r="549" spans="1:33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</row>
    <row r="550" spans="1:33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</row>
    <row r="551" spans="1:33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</row>
    <row r="552" spans="1:33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</row>
    <row r="553" spans="1:33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</row>
    <row r="554" spans="1:33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</row>
    <row r="555" spans="1:33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</row>
    <row r="556" spans="1:33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</row>
    <row r="557" spans="1:33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</row>
    <row r="558" spans="1:33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</row>
    <row r="559" spans="1:33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</row>
    <row r="560" spans="1:33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</row>
    <row r="561" spans="1:33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</row>
    <row r="562" spans="1:33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</row>
    <row r="563" spans="1:33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</row>
    <row r="564" spans="1:33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</row>
    <row r="565" spans="1:33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</row>
    <row r="566" spans="1:33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</row>
    <row r="567" spans="1:33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</row>
    <row r="568" spans="1:33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</row>
    <row r="569" spans="1:33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</row>
    <row r="570" spans="1:33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</row>
    <row r="571" spans="1:33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</row>
    <row r="572" spans="1:33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</row>
    <row r="573" spans="1:33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</row>
    <row r="574" spans="1:33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</row>
    <row r="575" spans="1:33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</row>
    <row r="576" spans="1:33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</row>
    <row r="577" spans="1:33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</row>
    <row r="578" spans="1:33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</row>
    <row r="579" spans="1:33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</row>
    <row r="580" spans="1:33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</row>
    <row r="581" spans="1:33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</row>
    <row r="582" spans="1:33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</row>
    <row r="583" spans="1:33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</row>
    <row r="584" spans="1:33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</row>
    <row r="585" spans="1:33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</row>
    <row r="586" spans="1:33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</row>
    <row r="587" spans="1:33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</row>
    <row r="588" spans="1:33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</row>
    <row r="589" spans="1:33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</row>
    <row r="590" spans="1:33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</row>
    <row r="591" spans="1:33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</row>
    <row r="592" spans="1:33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</row>
    <row r="593" spans="1:33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</row>
    <row r="594" spans="1:33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</row>
    <row r="595" spans="1:33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</row>
    <row r="596" spans="1:33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</row>
    <row r="597" spans="1:33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</row>
    <row r="598" spans="1:33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</row>
    <row r="599" spans="1:33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</row>
    <row r="600" spans="1:33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</row>
    <row r="601" spans="1:33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</row>
    <row r="602" spans="1:33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</row>
    <row r="603" spans="1:3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</row>
    <row r="604" spans="1:33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</row>
    <row r="605" spans="1:33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</row>
    <row r="606" spans="1:33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</row>
    <row r="607" spans="1:33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</row>
    <row r="608" spans="1:33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</row>
    <row r="609" spans="1:33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</row>
    <row r="610" spans="1:33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</row>
    <row r="611" spans="1:33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</row>
    <row r="612" spans="1:33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</row>
    <row r="613" spans="1:33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</row>
    <row r="614" spans="1:33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</row>
    <row r="615" spans="1:33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</row>
    <row r="616" spans="1:33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</row>
    <row r="617" spans="1:33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</row>
    <row r="618" spans="1:33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</row>
    <row r="619" spans="1:33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</row>
    <row r="620" spans="1:33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</row>
    <row r="621" spans="1:33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</row>
    <row r="622" spans="1:33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</row>
    <row r="623" spans="1:33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</row>
    <row r="624" spans="1:33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</row>
  </sheetData>
  <mergeCells count="10">
    <mergeCell ref="K28:N28"/>
    <mergeCell ref="A24:R24"/>
    <mergeCell ref="A25:R25"/>
    <mergeCell ref="A26:R26"/>
    <mergeCell ref="A23:R23"/>
    <mergeCell ref="A20:R20"/>
    <mergeCell ref="A17:R17"/>
    <mergeCell ref="A18:L18"/>
    <mergeCell ref="A21:R21"/>
    <mergeCell ref="A22:R22"/>
  </mergeCells>
  <printOptions/>
  <pageMargins left="1.04" right="0.75" top="0.75" bottom="0.75" header="0.5" footer="0.5"/>
  <pageSetup fitToHeight="0" fitToWidth="1" horizontalDpi="600" verticalDpi="600" orientation="landscape" scale="79" r:id="rId1"/>
  <headerFooter alignWithMargins="0">
    <oddHeader>&amp;CAirways Facilities System Performance Specialist (SPS) JT/A</oddHeader>
    <oddFooter>&amp;CAF(SPS-ZAN)&amp;RPage &amp;P</oddFooter>
  </headerFooter>
  <rowBreaks count="2" manualBreakCount="2">
    <brk id="76" max="17" man="1"/>
    <brk id="10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4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0.13671875" style="0" hidden="1" customWidth="1"/>
    <col min="3" max="3" width="14.140625" style="0" hidden="1" customWidth="1"/>
    <col min="4" max="4" width="9.140625" style="0" hidden="1" customWidth="1"/>
    <col min="5" max="5" width="38.00390625" style="0" customWidth="1"/>
    <col min="6" max="6" width="1.28515625" style="0" hidden="1" customWidth="1"/>
    <col min="7" max="7" width="5.00390625" style="0" hidden="1" customWidth="1"/>
    <col min="8" max="8" width="8.28125" style="0" customWidth="1"/>
    <col min="9" max="9" width="6.140625" style="0" customWidth="1"/>
    <col min="10" max="10" width="7.7109375" style="0" customWidth="1"/>
    <col min="11" max="11" width="8.28125" style="0" customWidth="1"/>
    <col min="12" max="12" width="7.7109375" style="0" customWidth="1"/>
    <col min="13" max="13" width="6.28125" style="0" customWidth="1"/>
    <col min="16" max="16" width="7.421875" style="0" customWidth="1"/>
    <col min="17" max="17" width="14.140625" style="0" customWidth="1"/>
    <col min="18" max="18" width="38.8515625" style="0" customWidth="1"/>
    <col min="19" max="19" width="119.7109375" style="0" customWidth="1"/>
  </cols>
  <sheetData>
    <row r="1" spans="1:18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1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5">
      <c r="A4" s="1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1:18" ht="1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5">
      <c r="A7" s="6" t="s">
        <v>190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18" ht="1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ht="15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15">
      <c r="A10" s="11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1:18" ht="15">
      <c r="A11" s="11" t="s">
        <v>191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1:18" ht="15">
      <c r="A12" s="11" t="s">
        <v>192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8" ht="15">
      <c r="A13" s="11" t="s">
        <v>193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1:18" ht="15">
      <c r="A14" s="11" t="s">
        <v>194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1:18" ht="15.75">
      <c r="A15" s="12" t="s">
        <v>189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1:18" ht="15">
      <c r="A16" s="11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1:18" ht="15">
      <c r="A17" s="398" t="s">
        <v>195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400"/>
    </row>
    <row r="18" spans="1:18" ht="15">
      <c r="A18" s="398" t="s">
        <v>196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7"/>
      <c r="N18" s="7"/>
      <c r="O18" s="7"/>
      <c r="P18" s="7"/>
      <c r="Q18" s="7"/>
      <c r="R18" s="8"/>
    </row>
    <row r="19" spans="1:18" ht="15">
      <c r="A19" s="11" t="s">
        <v>197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ht="15.75">
      <c r="A20" s="395" t="s">
        <v>18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7"/>
    </row>
    <row r="21" spans="1:18" ht="15">
      <c r="A21" s="392" t="s">
        <v>19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4"/>
    </row>
    <row r="22" spans="1:18" ht="15">
      <c r="A22" s="401" t="s">
        <v>20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3"/>
    </row>
    <row r="23" spans="1:18" ht="15">
      <c r="A23" s="392" t="s">
        <v>21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4"/>
    </row>
    <row r="24" spans="1:18" ht="15">
      <c r="A24" s="392" t="s">
        <v>22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4"/>
    </row>
    <row r="25" spans="1:18" ht="15">
      <c r="A25" s="392" t="s">
        <v>23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4"/>
    </row>
    <row r="26" spans="1:18" ht="15.75" thickBot="1">
      <c r="A26" s="407" t="s">
        <v>24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9"/>
    </row>
    <row r="27" spans="1:18" ht="15.75">
      <c r="A27" s="184" t="s">
        <v>198</v>
      </c>
      <c r="B27" s="16" t="s">
        <v>26</v>
      </c>
      <c r="C27" s="16" t="s">
        <v>27</v>
      </c>
      <c r="D27" s="17"/>
      <c r="E27" s="18" t="s">
        <v>28</v>
      </c>
      <c r="F27" s="16"/>
      <c r="G27" s="19"/>
      <c r="H27" s="20"/>
      <c r="I27" s="20"/>
      <c r="J27" s="20"/>
      <c r="K27" s="21"/>
      <c r="L27" s="22"/>
      <c r="M27" s="22"/>
      <c r="N27" s="22"/>
      <c r="O27" s="22"/>
      <c r="P27" s="22"/>
      <c r="Q27" s="22"/>
      <c r="R27" s="23"/>
    </row>
    <row r="28" spans="1:18" ht="15.75">
      <c r="A28" s="185" t="s">
        <v>199</v>
      </c>
      <c r="B28" s="25"/>
      <c r="C28" s="26" t="s">
        <v>29</v>
      </c>
      <c r="D28" s="25"/>
      <c r="E28" s="27" t="s">
        <v>30</v>
      </c>
      <c r="F28" s="26"/>
      <c r="G28" s="26"/>
      <c r="H28" s="28"/>
      <c r="I28" s="29"/>
      <c r="J28" s="29"/>
      <c r="K28" s="410" t="s">
        <v>31</v>
      </c>
      <c r="L28" s="410"/>
      <c r="M28" s="410"/>
      <c r="N28" s="410"/>
      <c r="O28" s="34"/>
      <c r="P28" s="34"/>
      <c r="Q28" s="34"/>
      <c r="R28" s="35"/>
    </row>
    <row r="29" spans="1:18" ht="160.5" thickBot="1">
      <c r="A29" s="36"/>
      <c r="B29" s="37"/>
      <c r="C29" s="37"/>
      <c r="D29" s="37"/>
      <c r="E29" s="37"/>
      <c r="F29" s="37"/>
      <c r="G29" s="37"/>
      <c r="H29" s="38" t="s">
        <v>33</v>
      </c>
      <c r="I29" s="39" t="s">
        <v>200</v>
      </c>
      <c r="J29" s="39" t="s">
        <v>201</v>
      </c>
      <c r="K29" s="39" t="s">
        <v>36</v>
      </c>
      <c r="L29" s="39" t="s">
        <v>37</v>
      </c>
      <c r="M29" s="39" t="s">
        <v>38</v>
      </c>
      <c r="N29" s="39" t="s">
        <v>39</v>
      </c>
      <c r="O29" s="40" t="s">
        <v>40</v>
      </c>
      <c r="P29" s="40" t="s">
        <v>41</v>
      </c>
      <c r="Q29" s="39" t="s">
        <v>42</v>
      </c>
      <c r="R29" s="186" t="s">
        <v>43</v>
      </c>
    </row>
    <row r="30" spans="1:18" ht="15.75">
      <c r="A30" s="187" t="s">
        <v>202</v>
      </c>
      <c r="B30" s="188"/>
      <c r="C30" s="188"/>
      <c r="D30" s="188"/>
      <c r="E30" s="190" t="s">
        <v>203</v>
      </c>
      <c r="F30" s="191"/>
      <c r="G30" s="191"/>
      <c r="H30" s="191"/>
      <c r="I30" s="192" t="s">
        <v>46</v>
      </c>
      <c r="J30" s="191"/>
      <c r="K30" s="191"/>
      <c r="L30" s="191"/>
      <c r="M30" s="191"/>
      <c r="N30" s="193"/>
      <c r="O30" s="193"/>
      <c r="P30" s="193"/>
      <c r="Q30" s="193"/>
      <c r="R30" s="194"/>
    </row>
    <row r="31" spans="1:24" ht="15.75">
      <c r="A31" s="50">
        <v>1.1</v>
      </c>
      <c r="B31" s="51"/>
      <c r="C31" s="51"/>
      <c r="D31" s="51"/>
      <c r="E31" s="52" t="s">
        <v>204</v>
      </c>
      <c r="F31" s="51"/>
      <c r="G31" s="51"/>
      <c r="H31" s="54" t="s">
        <v>48</v>
      </c>
      <c r="I31" s="53" t="s">
        <v>59</v>
      </c>
      <c r="J31" s="53" t="s">
        <v>133</v>
      </c>
      <c r="K31" s="195" t="s">
        <v>50</v>
      </c>
      <c r="L31" s="196" t="s">
        <v>52</v>
      </c>
      <c r="M31" s="53" t="s">
        <v>143</v>
      </c>
      <c r="N31" s="54" t="s">
        <v>54</v>
      </c>
      <c r="O31" s="54" t="s">
        <v>54</v>
      </c>
      <c r="P31" s="54" t="s">
        <v>205</v>
      </c>
      <c r="Q31" s="197" t="str">
        <f>IF(X31&gt;3,"PRIMARY",IF(X31=3,"PRINCIPAL","OTHER"))</f>
        <v>PRIMARY</v>
      </c>
      <c r="R31" s="198" t="s">
        <v>206</v>
      </c>
      <c r="S31" s="57">
        <f>IF(K31="D",1,0)</f>
        <v>1</v>
      </c>
      <c r="T31" s="57">
        <f>IF(L31="C",1,0)</f>
        <v>1</v>
      </c>
      <c r="U31" s="57">
        <v>1</v>
      </c>
      <c r="V31" s="57">
        <f>IF(N31="H",1,0)</f>
        <v>0</v>
      </c>
      <c r="W31" s="57">
        <f>IF(O31="M",1,0)</f>
        <v>1</v>
      </c>
      <c r="X31" s="57">
        <f>SUM(S31:W31)</f>
        <v>4</v>
      </c>
    </row>
    <row r="32" spans="1:24" ht="15">
      <c r="A32" s="73"/>
      <c r="B32" s="74"/>
      <c r="C32" s="74"/>
      <c r="D32" s="74"/>
      <c r="E32" s="75" t="s">
        <v>207</v>
      </c>
      <c r="F32" s="74"/>
      <c r="G32" s="74"/>
      <c r="H32" s="76"/>
      <c r="I32" s="65" t="s">
        <v>208</v>
      </c>
      <c r="J32" s="65"/>
      <c r="K32" s="65"/>
      <c r="L32" s="76"/>
      <c r="M32" s="65"/>
      <c r="N32" s="76"/>
      <c r="O32" s="76"/>
      <c r="P32" s="76"/>
      <c r="Q32" s="75"/>
      <c r="R32" s="14" t="s">
        <v>209</v>
      </c>
      <c r="S32" s="57">
        <f aca="true" t="shared" si="0" ref="S32:S89">IF(K32="D",1,0)</f>
        <v>0</v>
      </c>
      <c r="T32" s="57">
        <f aca="true" t="shared" si="1" ref="T32:T89">IF(L32="C",1,0)</f>
        <v>0</v>
      </c>
      <c r="U32" s="57">
        <f aca="true" t="shared" si="2" ref="U32:U89">IF(OR(M32="D",M32="A"),1,0)</f>
        <v>0</v>
      </c>
      <c r="V32" s="57">
        <f aca="true" t="shared" si="3" ref="V32:V68">IF(N32="H",1,0)</f>
        <v>0</v>
      </c>
      <c r="W32" s="57">
        <f aca="true" t="shared" si="4" ref="W32:W68">IF(O32="M",1,0)</f>
        <v>0</v>
      </c>
      <c r="X32" s="57">
        <f aca="true" t="shared" si="5" ref="X32:X89">SUM(S32:W32)</f>
        <v>0</v>
      </c>
    </row>
    <row r="33" spans="1:24" ht="15">
      <c r="A33" s="81"/>
      <c r="B33" s="82"/>
      <c r="C33" s="82"/>
      <c r="D33" s="82"/>
      <c r="E33" s="83" t="s">
        <v>64</v>
      </c>
      <c r="F33" s="84"/>
      <c r="G33" s="84"/>
      <c r="H33" s="86"/>
      <c r="I33" s="87" t="s">
        <v>210</v>
      </c>
      <c r="J33" s="87"/>
      <c r="K33" s="87"/>
      <c r="L33" s="86"/>
      <c r="M33" s="87"/>
      <c r="N33" s="62"/>
      <c r="O33" s="62"/>
      <c r="P33" s="62"/>
      <c r="Q33" s="60"/>
      <c r="R33" s="199"/>
      <c r="S33" s="57">
        <f t="shared" si="0"/>
        <v>0</v>
      </c>
      <c r="T33" s="57">
        <f t="shared" si="1"/>
        <v>0</v>
      </c>
      <c r="U33" s="57">
        <f t="shared" si="2"/>
        <v>0</v>
      </c>
      <c r="V33" s="57">
        <f t="shared" si="3"/>
        <v>0</v>
      </c>
      <c r="W33" s="57">
        <f t="shared" si="4"/>
        <v>0</v>
      </c>
      <c r="X33" s="57">
        <f t="shared" si="5"/>
        <v>0</v>
      </c>
    </row>
    <row r="34" spans="1:24" ht="15.75">
      <c r="A34" s="50">
        <v>1.2</v>
      </c>
      <c r="B34" s="51"/>
      <c r="C34" s="51"/>
      <c r="D34" s="51"/>
      <c r="E34" s="52" t="s">
        <v>211</v>
      </c>
      <c r="F34" s="51"/>
      <c r="G34" s="51"/>
      <c r="H34" s="54" t="s">
        <v>48</v>
      </c>
      <c r="I34" s="53" t="s">
        <v>59</v>
      </c>
      <c r="J34" s="53" t="s">
        <v>212</v>
      </c>
      <c r="K34" s="53" t="s">
        <v>50</v>
      </c>
      <c r="L34" s="54" t="s">
        <v>52</v>
      </c>
      <c r="M34" s="53" t="s">
        <v>143</v>
      </c>
      <c r="N34" s="54" t="s">
        <v>54</v>
      </c>
      <c r="O34" s="54" t="s">
        <v>54</v>
      </c>
      <c r="P34" s="54" t="s">
        <v>205</v>
      </c>
      <c r="Q34" s="197" t="str">
        <f>IF(X34&gt;3,"PRIMARY",IF(X34=3,"PRINCIPAL","OTHER"))</f>
        <v>PRIMARY</v>
      </c>
      <c r="R34" s="200"/>
      <c r="S34" s="57">
        <f t="shared" si="0"/>
        <v>1</v>
      </c>
      <c r="T34" s="57">
        <f t="shared" si="1"/>
        <v>1</v>
      </c>
      <c r="U34" s="57">
        <v>1</v>
      </c>
      <c r="V34" s="57">
        <f t="shared" si="3"/>
        <v>0</v>
      </c>
      <c r="W34" s="57">
        <f t="shared" si="4"/>
        <v>1</v>
      </c>
      <c r="X34" s="57">
        <f t="shared" si="5"/>
        <v>4</v>
      </c>
    </row>
    <row r="35" spans="1:24" ht="15">
      <c r="A35" s="73"/>
      <c r="B35" s="74"/>
      <c r="C35" s="74"/>
      <c r="D35" s="74"/>
      <c r="E35" s="75" t="s">
        <v>213</v>
      </c>
      <c r="F35" s="74"/>
      <c r="G35" s="74"/>
      <c r="H35" s="76"/>
      <c r="I35" s="65" t="s">
        <v>214</v>
      </c>
      <c r="J35" s="65"/>
      <c r="K35" s="65"/>
      <c r="L35" s="76"/>
      <c r="M35" s="65"/>
      <c r="N35" s="76"/>
      <c r="O35" s="76"/>
      <c r="P35" s="76"/>
      <c r="Q35" s="76"/>
      <c r="R35" s="201"/>
      <c r="S35" s="57">
        <f t="shared" si="0"/>
        <v>0</v>
      </c>
      <c r="T35" s="57">
        <f t="shared" si="1"/>
        <v>0</v>
      </c>
      <c r="U35" s="57">
        <f t="shared" si="2"/>
        <v>0</v>
      </c>
      <c r="V35" s="57">
        <f t="shared" si="3"/>
        <v>0</v>
      </c>
      <c r="W35" s="57">
        <f t="shared" si="4"/>
        <v>0</v>
      </c>
      <c r="X35" s="57">
        <f t="shared" si="5"/>
        <v>0</v>
      </c>
    </row>
    <row r="36" spans="1:24" ht="15.75" thickBot="1">
      <c r="A36" s="153"/>
      <c r="B36" s="154"/>
      <c r="C36" s="154"/>
      <c r="D36" s="154"/>
      <c r="E36" s="202" t="s">
        <v>215</v>
      </c>
      <c r="F36" s="203"/>
      <c r="G36" s="203"/>
      <c r="H36" s="204"/>
      <c r="I36" s="205"/>
      <c r="J36" s="205"/>
      <c r="K36" s="205"/>
      <c r="L36" s="204"/>
      <c r="M36" s="205"/>
      <c r="N36" s="70"/>
      <c r="O36" s="70"/>
      <c r="P36" s="70"/>
      <c r="Q36" s="70"/>
      <c r="R36" s="206"/>
      <c r="S36" s="57">
        <f t="shared" si="0"/>
        <v>0</v>
      </c>
      <c r="T36" s="57">
        <f t="shared" si="1"/>
        <v>0</v>
      </c>
      <c r="U36" s="57">
        <f t="shared" si="2"/>
        <v>0</v>
      </c>
      <c r="V36" s="57">
        <f t="shared" si="3"/>
        <v>0</v>
      </c>
      <c r="W36" s="57">
        <f t="shared" si="4"/>
        <v>0</v>
      </c>
      <c r="X36" s="57">
        <f t="shared" si="5"/>
        <v>0</v>
      </c>
    </row>
    <row r="37" spans="1:24" ht="15.75">
      <c r="A37" s="73">
        <v>1.3</v>
      </c>
      <c r="B37" s="74"/>
      <c r="C37" s="74"/>
      <c r="D37" s="74"/>
      <c r="E37" s="75" t="s">
        <v>216</v>
      </c>
      <c r="F37" s="74"/>
      <c r="G37" s="74"/>
      <c r="H37" s="76" t="s">
        <v>48</v>
      </c>
      <c r="I37" s="65" t="s">
        <v>59</v>
      </c>
      <c r="J37" s="65" t="s">
        <v>217</v>
      </c>
      <c r="K37" s="65" t="s">
        <v>50</v>
      </c>
      <c r="L37" s="76" t="s">
        <v>52</v>
      </c>
      <c r="M37" s="65" t="s">
        <v>53</v>
      </c>
      <c r="N37" s="76" t="s">
        <v>74</v>
      </c>
      <c r="O37" s="76" t="s">
        <v>55</v>
      </c>
      <c r="P37" s="76" t="s">
        <v>205</v>
      </c>
      <c r="Q37" s="135" t="str">
        <f>IF(X37&gt;3,"PRIMARY",IF(X37=3,"PRINCIPAL","OTHER"))</f>
        <v>PRIMARY</v>
      </c>
      <c r="R37" s="14" t="s">
        <v>218</v>
      </c>
      <c r="S37" s="57">
        <f t="shared" si="0"/>
        <v>1</v>
      </c>
      <c r="T37" s="57">
        <f t="shared" si="1"/>
        <v>1</v>
      </c>
      <c r="U37" s="57">
        <f t="shared" si="2"/>
        <v>1</v>
      </c>
      <c r="V37" s="57">
        <f t="shared" si="3"/>
        <v>1</v>
      </c>
      <c r="W37" s="57">
        <f t="shared" si="4"/>
        <v>0</v>
      </c>
      <c r="X37" s="57">
        <f t="shared" si="5"/>
        <v>4</v>
      </c>
    </row>
    <row r="38" spans="1:24" ht="15">
      <c r="A38" s="73"/>
      <c r="B38" s="74"/>
      <c r="C38" s="74"/>
      <c r="D38" s="74"/>
      <c r="E38" s="75" t="s">
        <v>219</v>
      </c>
      <c r="F38" s="74"/>
      <c r="G38" s="74"/>
      <c r="H38" s="76"/>
      <c r="I38" s="65" t="s">
        <v>54</v>
      </c>
      <c r="J38" s="65"/>
      <c r="K38" s="65"/>
      <c r="L38" s="76"/>
      <c r="M38" s="65"/>
      <c r="N38" s="76"/>
      <c r="O38" s="76"/>
      <c r="P38" s="76"/>
      <c r="Q38" s="76"/>
      <c r="R38" s="14" t="s">
        <v>220</v>
      </c>
      <c r="S38" s="57">
        <f t="shared" si="0"/>
        <v>0</v>
      </c>
      <c r="T38" s="57">
        <f t="shared" si="1"/>
        <v>0</v>
      </c>
      <c r="U38" s="57">
        <f t="shared" si="2"/>
        <v>0</v>
      </c>
      <c r="V38" s="57">
        <f t="shared" si="3"/>
        <v>0</v>
      </c>
      <c r="W38" s="57">
        <f t="shared" si="4"/>
        <v>0</v>
      </c>
      <c r="X38" s="57">
        <f t="shared" si="5"/>
        <v>0</v>
      </c>
    </row>
    <row r="39" spans="1:24" ht="15">
      <c r="A39" s="58"/>
      <c r="B39" s="59"/>
      <c r="C39" s="59"/>
      <c r="D39" s="59"/>
      <c r="E39" s="60" t="s">
        <v>221</v>
      </c>
      <c r="F39" s="59"/>
      <c r="G39" s="59"/>
      <c r="H39" s="62"/>
      <c r="I39" s="61"/>
      <c r="J39" s="61"/>
      <c r="K39" s="61"/>
      <c r="L39" s="62"/>
      <c r="M39" s="61"/>
      <c r="N39" s="62"/>
      <c r="O39" s="62"/>
      <c r="P39" s="62"/>
      <c r="Q39" s="62"/>
      <c r="R39" s="199"/>
      <c r="S39" s="57">
        <f t="shared" si="0"/>
        <v>0</v>
      </c>
      <c r="T39" s="57">
        <f t="shared" si="1"/>
        <v>0</v>
      </c>
      <c r="U39" s="57">
        <f t="shared" si="2"/>
        <v>0</v>
      </c>
      <c r="V39" s="57">
        <f t="shared" si="3"/>
        <v>0</v>
      </c>
      <c r="W39" s="57">
        <f t="shared" si="4"/>
        <v>0</v>
      </c>
      <c r="X39" s="57">
        <f t="shared" si="5"/>
        <v>0</v>
      </c>
    </row>
    <row r="40" spans="1:24" ht="15.75">
      <c r="A40" s="73">
        <v>1.4</v>
      </c>
      <c r="B40" s="74"/>
      <c r="C40" s="74"/>
      <c r="D40" s="74"/>
      <c r="E40" s="75" t="s">
        <v>222</v>
      </c>
      <c r="F40" s="74"/>
      <c r="G40" s="74"/>
      <c r="H40" s="76" t="s">
        <v>48</v>
      </c>
      <c r="I40" s="65" t="s">
        <v>223</v>
      </c>
      <c r="J40" s="65" t="s">
        <v>50</v>
      </c>
      <c r="K40" s="65" t="s">
        <v>51</v>
      </c>
      <c r="L40" s="76" t="s">
        <v>52</v>
      </c>
      <c r="M40" s="65" t="s">
        <v>53</v>
      </c>
      <c r="N40" s="76" t="s">
        <v>74</v>
      </c>
      <c r="O40" s="76" t="s">
        <v>55</v>
      </c>
      <c r="P40" s="76" t="s">
        <v>205</v>
      </c>
      <c r="Q40" s="135" t="str">
        <f>IF(X40&gt;3,"PRIMARY",IF(X40=3,"PRINCIPAL","OTHER"))</f>
        <v>PRINCIPAL</v>
      </c>
      <c r="R40" s="201"/>
      <c r="S40" s="57">
        <f t="shared" si="0"/>
        <v>0</v>
      </c>
      <c r="T40" s="57">
        <f t="shared" si="1"/>
        <v>1</v>
      </c>
      <c r="U40" s="57">
        <f t="shared" si="2"/>
        <v>1</v>
      </c>
      <c r="V40" s="57">
        <f t="shared" si="3"/>
        <v>1</v>
      </c>
      <c r="W40" s="57">
        <f t="shared" si="4"/>
        <v>0</v>
      </c>
      <c r="X40" s="57">
        <f t="shared" si="5"/>
        <v>3</v>
      </c>
    </row>
    <row r="41" spans="1:24" ht="15">
      <c r="A41" s="73"/>
      <c r="B41" s="74"/>
      <c r="C41" s="74"/>
      <c r="D41" s="74"/>
      <c r="E41" s="75" t="s">
        <v>224</v>
      </c>
      <c r="F41" s="74"/>
      <c r="G41" s="74"/>
      <c r="H41" s="76"/>
      <c r="I41" s="65" t="s">
        <v>150</v>
      </c>
      <c r="J41" s="65"/>
      <c r="K41" s="65"/>
      <c r="L41" s="76"/>
      <c r="M41" s="65"/>
      <c r="N41" s="76"/>
      <c r="O41" s="76"/>
      <c r="P41" s="76"/>
      <c r="Q41" s="76"/>
      <c r="R41" s="201"/>
      <c r="S41" s="57">
        <f t="shared" si="0"/>
        <v>0</v>
      </c>
      <c r="T41" s="57">
        <f t="shared" si="1"/>
        <v>0</v>
      </c>
      <c r="U41" s="57">
        <f t="shared" si="2"/>
        <v>0</v>
      </c>
      <c r="V41" s="57">
        <f t="shared" si="3"/>
        <v>0</v>
      </c>
      <c r="W41" s="57">
        <f t="shared" si="4"/>
        <v>0</v>
      </c>
      <c r="X41" s="57">
        <f t="shared" si="5"/>
        <v>0</v>
      </c>
    </row>
    <row r="42" spans="1:24" ht="15">
      <c r="A42" s="73"/>
      <c r="B42" s="74"/>
      <c r="C42" s="74"/>
      <c r="D42" s="74"/>
      <c r="E42" s="75" t="s">
        <v>620</v>
      </c>
      <c r="F42" s="74"/>
      <c r="G42" s="74"/>
      <c r="H42" s="76"/>
      <c r="I42" s="65"/>
      <c r="J42" s="65"/>
      <c r="K42" s="65"/>
      <c r="L42" s="76"/>
      <c r="M42" s="65"/>
      <c r="N42" s="76"/>
      <c r="O42" s="76"/>
      <c r="P42" s="76"/>
      <c r="Q42" s="76"/>
      <c r="R42" s="201"/>
      <c r="S42" s="57">
        <f t="shared" si="0"/>
        <v>0</v>
      </c>
      <c r="T42" s="57">
        <f t="shared" si="1"/>
        <v>0</v>
      </c>
      <c r="U42" s="57">
        <f t="shared" si="2"/>
        <v>0</v>
      </c>
      <c r="V42" s="57">
        <f t="shared" si="3"/>
        <v>0</v>
      </c>
      <c r="W42" s="57">
        <f t="shared" si="4"/>
        <v>0</v>
      </c>
      <c r="X42" s="57">
        <f t="shared" si="5"/>
        <v>0</v>
      </c>
    </row>
    <row r="43" spans="1:24" ht="15">
      <c r="A43" s="58"/>
      <c r="B43" s="59"/>
      <c r="C43" s="59"/>
      <c r="D43" s="59"/>
      <c r="E43" s="60" t="s">
        <v>225</v>
      </c>
      <c r="F43" s="59"/>
      <c r="G43" s="59"/>
      <c r="H43" s="62"/>
      <c r="I43" s="61"/>
      <c r="J43" s="61"/>
      <c r="K43" s="61"/>
      <c r="L43" s="62"/>
      <c r="M43" s="61"/>
      <c r="N43" s="62"/>
      <c r="O43" s="62"/>
      <c r="P43" s="62"/>
      <c r="Q43" s="62"/>
      <c r="R43" s="199"/>
      <c r="S43" s="57">
        <f t="shared" si="0"/>
        <v>0</v>
      </c>
      <c r="T43" s="57">
        <f t="shared" si="1"/>
        <v>0</v>
      </c>
      <c r="U43" s="57">
        <f t="shared" si="2"/>
        <v>0</v>
      </c>
      <c r="V43" s="57">
        <f t="shared" si="3"/>
        <v>0</v>
      </c>
      <c r="W43" s="57">
        <f t="shared" si="4"/>
        <v>0</v>
      </c>
      <c r="X43" s="57">
        <f t="shared" si="5"/>
        <v>0</v>
      </c>
    </row>
    <row r="44" spans="1:24" ht="15.75">
      <c r="A44" s="50">
        <v>1.5</v>
      </c>
      <c r="B44" s="51"/>
      <c r="C44" s="51"/>
      <c r="D44" s="51"/>
      <c r="E44" s="52" t="s">
        <v>226</v>
      </c>
      <c r="F44" s="51"/>
      <c r="G44" s="51"/>
      <c r="H44" s="54" t="s">
        <v>48</v>
      </c>
      <c r="I44" s="53" t="s">
        <v>59</v>
      </c>
      <c r="J44" s="53" t="s">
        <v>50</v>
      </c>
      <c r="K44" s="53" t="s">
        <v>66</v>
      </c>
      <c r="L44" s="54" t="s">
        <v>52</v>
      </c>
      <c r="M44" s="53" t="s">
        <v>53</v>
      </c>
      <c r="N44" s="54" t="s">
        <v>74</v>
      </c>
      <c r="O44" s="54" t="s">
        <v>55</v>
      </c>
      <c r="P44" s="54" t="s">
        <v>205</v>
      </c>
      <c r="Q44" s="197" t="str">
        <f>IF(X44&gt;3,"PRIMARY",IF(X44=3,"PRINCIPAL","OTHER"))</f>
        <v>PRINCIPAL</v>
      </c>
      <c r="R44" s="198" t="s">
        <v>227</v>
      </c>
      <c r="S44" s="57">
        <f t="shared" si="0"/>
        <v>0</v>
      </c>
      <c r="T44" s="57">
        <f t="shared" si="1"/>
        <v>1</v>
      </c>
      <c r="U44" s="57">
        <f t="shared" si="2"/>
        <v>1</v>
      </c>
      <c r="V44" s="57">
        <f t="shared" si="3"/>
        <v>1</v>
      </c>
      <c r="W44" s="57">
        <f t="shared" si="4"/>
        <v>0</v>
      </c>
      <c r="X44" s="57">
        <f t="shared" si="5"/>
        <v>3</v>
      </c>
    </row>
    <row r="45" spans="1:24" ht="15.75">
      <c r="A45" s="58"/>
      <c r="B45" s="59"/>
      <c r="C45" s="59"/>
      <c r="D45" s="59"/>
      <c r="E45" s="60" t="s">
        <v>228</v>
      </c>
      <c r="F45" s="59"/>
      <c r="G45" s="59"/>
      <c r="H45" s="62"/>
      <c r="I45" s="61"/>
      <c r="J45" s="61"/>
      <c r="K45" s="61"/>
      <c r="L45" s="62"/>
      <c r="M45" s="61"/>
      <c r="N45" s="207"/>
      <c r="O45" s="207"/>
      <c r="P45" s="207"/>
      <c r="Q45" s="30"/>
      <c r="R45" s="208" t="s">
        <v>229</v>
      </c>
      <c r="S45" s="57">
        <f t="shared" si="0"/>
        <v>0</v>
      </c>
      <c r="T45" s="57">
        <f t="shared" si="1"/>
        <v>0</v>
      </c>
      <c r="U45" s="57">
        <f t="shared" si="2"/>
        <v>0</v>
      </c>
      <c r="V45" s="57">
        <f t="shared" si="3"/>
        <v>0</v>
      </c>
      <c r="W45" s="57">
        <f t="shared" si="4"/>
        <v>0</v>
      </c>
      <c r="X45" s="57">
        <f t="shared" si="5"/>
        <v>0</v>
      </c>
    </row>
    <row r="46" spans="1:24" ht="15">
      <c r="A46" s="50">
        <v>1.6</v>
      </c>
      <c r="B46" s="51"/>
      <c r="C46" s="51"/>
      <c r="D46" s="51"/>
      <c r="E46" s="52" t="s">
        <v>230</v>
      </c>
      <c r="F46" s="51"/>
      <c r="G46" s="51"/>
      <c r="H46" s="54" t="s">
        <v>48</v>
      </c>
      <c r="I46" s="53" t="s">
        <v>59</v>
      </c>
      <c r="J46" s="53" t="s">
        <v>50</v>
      </c>
      <c r="K46" s="53" t="s">
        <v>66</v>
      </c>
      <c r="L46" s="54" t="s">
        <v>52</v>
      </c>
      <c r="M46" s="53" t="s">
        <v>231</v>
      </c>
      <c r="N46" s="54" t="s">
        <v>63</v>
      </c>
      <c r="O46" s="54" t="s">
        <v>55</v>
      </c>
      <c r="P46" s="54" t="s">
        <v>205</v>
      </c>
      <c r="Q46" s="53" t="str">
        <f>IF(X46&gt;3,"PRIMARY",IF(X46=3,"PRINCIPAL","OTHER"))</f>
        <v>OTHER</v>
      </c>
      <c r="R46" s="198" t="s">
        <v>232</v>
      </c>
      <c r="S46" s="57">
        <f t="shared" si="0"/>
        <v>0</v>
      </c>
      <c r="T46" s="57">
        <f t="shared" si="1"/>
        <v>1</v>
      </c>
      <c r="U46" s="57">
        <v>1</v>
      </c>
      <c r="V46" s="57">
        <f t="shared" si="3"/>
        <v>0</v>
      </c>
      <c r="W46" s="57">
        <f t="shared" si="4"/>
        <v>0</v>
      </c>
      <c r="X46" s="57">
        <f t="shared" si="5"/>
        <v>2</v>
      </c>
    </row>
    <row r="47" spans="1:24" ht="15">
      <c r="A47" s="73"/>
      <c r="B47" s="74"/>
      <c r="C47" s="74"/>
      <c r="D47" s="74"/>
      <c r="E47" s="75" t="s">
        <v>233</v>
      </c>
      <c r="F47" s="74"/>
      <c r="G47" s="74"/>
      <c r="H47" s="76"/>
      <c r="I47" s="65"/>
      <c r="J47" s="65"/>
      <c r="K47" s="65"/>
      <c r="L47" s="76"/>
      <c r="M47" s="65"/>
      <c r="N47" s="76"/>
      <c r="O47" s="76"/>
      <c r="P47" s="76"/>
      <c r="Q47" s="65"/>
      <c r="R47" s="14" t="s">
        <v>234</v>
      </c>
      <c r="S47" s="57">
        <f t="shared" si="0"/>
        <v>0</v>
      </c>
      <c r="T47" s="57">
        <f t="shared" si="1"/>
        <v>0</v>
      </c>
      <c r="U47" s="57">
        <f t="shared" si="2"/>
        <v>0</v>
      </c>
      <c r="V47" s="57">
        <f t="shared" si="3"/>
        <v>0</v>
      </c>
      <c r="W47" s="57">
        <f t="shared" si="4"/>
        <v>0</v>
      </c>
      <c r="X47" s="57">
        <f t="shared" si="5"/>
        <v>0</v>
      </c>
    </row>
    <row r="48" spans="1:24" ht="15">
      <c r="A48" s="58"/>
      <c r="B48" s="59"/>
      <c r="C48" s="59"/>
      <c r="D48" s="59"/>
      <c r="E48" s="60" t="s">
        <v>235</v>
      </c>
      <c r="F48" s="59"/>
      <c r="G48" s="59"/>
      <c r="H48" s="62"/>
      <c r="I48" s="61"/>
      <c r="J48" s="61"/>
      <c r="K48" s="61"/>
      <c r="L48" s="62"/>
      <c r="M48" s="61"/>
      <c r="N48" s="62"/>
      <c r="O48" s="62"/>
      <c r="P48" s="62"/>
      <c r="Q48" s="61"/>
      <c r="R48" s="199"/>
      <c r="S48" s="57">
        <f t="shared" si="0"/>
        <v>0</v>
      </c>
      <c r="T48" s="57">
        <f t="shared" si="1"/>
        <v>0</v>
      </c>
      <c r="U48" s="57">
        <f t="shared" si="2"/>
        <v>0</v>
      </c>
      <c r="V48" s="57">
        <f t="shared" si="3"/>
        <v>0</v>
      </c>
      <c r="W48" s="57">
        <f t="shared" si="4"/>
        <v>0</v>
      </c>
      <c r="X48" s="57">
        <f t="shared" si="5"/>
        <v>0</v>
      </c>
    </row>
    <row r="49" spans="1:24" ht="15.75">
      <c r="A49" s="50">
        <v>1.7</v>
      </c>
      <c r="B49" s="51"/>
      <c r="C49" s="51"/>
      <c r="D49" s="51"/>
      <c r="E49" s="52" t="s">
        <v>236</v>
      </c>
      <c r="F49" s="51"/>
      <c r="G49" s="51"/>
      <c r="H49" s="54" t="s">
        <v>48</v>
      </c>
      <c r="I49" s="53" t="s">
        <v>71</v>
      </c>
      <c r="J49" s="53" t="s">
        <v>50</v>
      </c>
      <c r="K49" s="53" t="s">
        <v>66</v>
      </c>
      <c r="L49" s="54" t="s">
        <v>52</v>
      </c>
      <c r="M49" s="53" t="s">
        <v>53</v>
      </c>
      <c r="N49" s="54" t="s">
        <v>74</v>
      </c>
      <c r="O49" s="54" t="s">
        <v>128</v>
      </c>
      <c r="P49" s="54" t="s">
        <v>205</v>
      </c>
      <c r="Q49" s="197" t="str">
        <f>IF(X49&gt;3,"PRIMARY",IF(X49=3,"PRINCIPAL","OTHER"))</f>
        <v>PRINCIPAL</v>
      </c>
      <c r="R49" s="200"/>
      <c r="S49" s="57">
        <f t="shared" si="0"/>
        <v>0</v>
      </c>
      <c r="T49" s="57">
        <f t="shared" si="1"/>
        <v>1</v>
      </c>
      <c r="U49" s="57">
        <f t="shared" si="2"/>
        <v>1</v>
      </c>
      <c r="V49" s="57">
        <f t="shared" si="3"/>
        <v>1</v>
      </c>
      <c r="W49" s="57">
        <f t="shared" si="4"/>
        <v>0</v>
      </c>
      <c r="X49" s="57">
        <f t="shared" si="5"/>
        <v>3</v>
      </c>
    </row>
    <row r="50" spans="1:24" ht="15">
      <c r="A50" s="73"/>
      <c r="B50" s="74"/>
      <c r="C50" s="74"/>
      <c r="D50" s="74"/>
      <c r="E50" s="75" t="s">
        <v>237</v>
      </c>
      <c r="F50" s="74"/>
      <c r="G50" s="74"/>
      <c r="H50" s="76"/>
      <c r="I50" s="65"/>
      <c r="J50" s="65"/>
      <c r="K50" s="65"/>
      <c r="L50" s="76"/>
      <c r="M50" s="65"/>
      <c r="N50" s="76"/>
      <c r="O50" s="76"/>
      <c r="P50" s="76"/>
      <c r="Q50" s="65"/>
      <c r="R50" s="201"/>
      <c r="S50" s="57">
        <f t="shared" si="0"/>
        <v>0</v>
      </c>
      <c r="T50" s="57">
        <f t="shared" si="1"/>
        <v>0</v>
      </c>
      <c r="U50" s="57">
        <f t="shared" si="2"/>
        <v>0</v>
      </c>
      <c r="V50" s="57">
        <f t="shared" si="3"/>
        <v>0</v>
      </c>
      <c r="W50" s="57">
        <f t="shared" si="4"/>
        <v>0</v>
      </c>
      <c r="X50" s="57">
        <f t="shared" si="5"/>
        <v>0</v>
      </c>
    </row>
    <row r="51" spans="1:24" ht="15">
      <c r="A51" s="73"/>
      <c r="B51" s="74"/>
      <c r="C51" s="74"/>
      <c r="D51" s="74"/>
      <c r="E51" s="75" t="s">
        <v>238</v>
      </c>
      <c r="F51" s="74"/>
      <c r="G51" s="74"/>
      <c r="H51" s="76"/>
      <c r="I51" s="65"/>
      <c r="J51" s="65"/>
      <c r="K51" s="65"/>
      <c r="L51" s="76"/>
      <c r="M51" s="65"/>
      <c r="N51" s="76"/>
      <c r="O51" s="76"/>
      <c r="P51" s="76"/>
      <c r="Q51" s="65"/>
      <c r="R51" s="201"/>
      <c r="S51" s="57">
        <f t="shared" si="0"/>
        <v>0</v>
      </c>
      <c r="T51" s="57">
        <f t="shared" si="1"/>
        <v>0</v>
      </c>
      <c r="U51" s="57">
        <f t="shared" si="2"/>
        <v>0</v>
      </c>
      <c r="V51" s="57">
        <f t="shared" si="3"/>
        <v>0</v>
      </c>
      <c r="W51" s="57">
        <f t="shared" si="4"/>
        <v>0</v>
      </c>
      <c r="X51" s="57">
        <f t="shared" si="5"/>
        <v>0</v>
      </c>
    </row>
    <row r="52" spans="1:24" ht="15">
      <c r="A52" s="58"/>
      <c r="B52" s="59"/>
      <c r="C52" s="59"/>
      <c r="D52" s="59"/>
      <c r="E52" s="60" t="s">
        <v>239</v>
      </c>
      <c r="F52" s="59"/>
      <c r="G52" s="59"/>
      <c r="H52" s="62"/>
      <c r="I52" s="61"/>
      <c r="J52" s="61"/>
      <c r="K52" s="61"/>
      <c r="L52" s="62"/>
      <c r="M52" s="61"/>
      <c r="N52" s="62"/>
      <c r="O52" s="62"/>
      <c r="P52" s="62"/>
      <c r="Q52" s="61"/>
      <c r="R52" s="199"/>
      <c r="S52" s="57">
        <f t="shared" si="0"/>
        <v>0</v>
      </c>
      <c r="T52" s="57">
        <f t="shared" si="1"/>
        <v>0</v>
      </c>
      <c r="U52" s="57">
        <f t="shared" si="2"/>
        <v>0</v>
      </c>
      <c r="V52" s="57">
        <f t="shared" si="3"/>
        <v>0</v>
      </c>
      <c r="W52" s="57">
        <f t="shared" si="4"/>
        <v>0</v>
      </c>
      <c r="X52" s="57">
        <f t="shared" si="5"/>
        <v>0</v>
      </c>
    </row>
    <row r="53" spans="1:24" ht="15">
      <c r="A53" s="50">
        <v>1.8</v>
      </c>
      <c r="B53" s="51"/>
      <c r="C53" s="51"/>
      <c r="D53" s="51"/>
      <c r="E53" s="52" t="s">
        <v>240</v>
      </c>
      <c r="F53" s="51"/>
      <c r="G53" s="51"/>
      <c r="H53" s="54" t="s">
        <v>48</v>
      </c>
      <c r="I53" s="53" t="s">
        <v>71</v>
      </c>
      <c r="J53" s="53" t="s">
        <v>50</v>
      </c>
      <c r="K53" s="53" t="s">
        <v>66</v>
      </c>
      <c r="L53" s="54" t="s">
        <v>52</v>
      </c>
      <c r="M53" s="53" t="s">
        <v>53</v>
      </c>
      <c r="N53" s="54" t="s">
        <v>54</v>
      </c>
      <c r="O53" s="54" t="s">
        <v>55</v>
      </c>
      <c r="P53" s="54" t="s">
        <v>205</v>
      </c>
      <c r="Q53" s="53" t="str">
        <f>IF(X53&gt;3,"PRIMARY",IF(X53=3,"PRINCIPAL","OTHER"))</f>
        <v>OTHER</v>
      </c>
      <c r="R53" s="200"/>
      <c r="S53" s="57">
        <f t="shared" si="0"/>
        <v>0</v>
      </c>
      <c r="T53" s="57">
        <f t="shared" si="1"/>
        <v>1</v>
      </c>
      <c r="U53" s="57">
        <f t="shared" si="2"/>
        <v>1</v>
      </c>
      <c r="V53" s="57">
        <f t="shared" si="3"/>
        <v>0</v>
      </c>
      <c r="W53" s="57">
        <f t="shared" si="4"/>
        <v>0</v>
      </c>
      <c r="X53" s="57">
        <f t="shared" si="5"/>
        <v>2</v>
      </c>
    </row>
    <row r="54" spans="1:24" ht="15">
      <c r="A54" s="73"/>
      <c r="B54" s="74"/>
      <c r="C54" s="74"/>
      <c r="D54" s="74"/>
      <c r="E54" s="75" t="s">
        <v>241</v>
      </c>
      <c r="F54" s="74"/>
      <c r="G54" s="74"/>
      <c r="H54" s="76"/>
      <c r="I54" s="65"/>
      <c r="J54" s="65"/>
      <c r="K54" s="65"/>
      <c r="L54" s="76"/>
      <c r="M54" s="65"/>
      <c r="N54" s="76"/>
      <c r="O54" s="76"/>
      <c r="P54" s="76"/>
      <c r="Q54" s="65"/>
      <c r="R54" s="201"/>
      <c r="S54" s="57">
        <f t="shared" si="0"/>
        <v>0</v>
      </c>
      <c r="T54" s="57">
        <f t="shared" si="1"/>
        <v>0</v>
      </c>
      <c r="U54" s="57">
        <f t="shared" si="2"/>
        <v>0</v>
      </c>
      <c r="V54" s="57">
        <f t="shared" si="3"/>
        <v>0</v>
      </c>
      <c r="W54" s="57">
        <f t="shared" si="4"/>
        <v>0</v>
      </c>
      <c r="X54" s="57">
        <f t="shared" si="5"/>
        <v>0</v>
      </c>
    </row>
    <row r="55" spans="1:24" ht="15">
      <c r="A55" s="73"/>
      <c r="B55" s="74"/>
      <c r="C55" s="74"/>
      <c r="D55" s="74"/>
      <c r="E55" s="75" t="s">
        <v>376</v>
      </c>
      <c r="F55" s="74"/>
      <c r="G55" s="74"/>
      <c r="H55" s="76"/>
      <c r="I55" s="65"/>
      <c r="J55" s="65"/>
      <c r="K55" s="65"/>
      <c r="L55" s="76"/>
      <c r="M55" s="65"/>
      <c r="N55" s="76"/>
      <c r="O55" s="76"/>
      <c r="P55" s="76"/>
      <c r="Q55" s="65"/>
      <c r="R55" s="201"/>
      <c r="S55" s="57">
        <f t="shared" si="0"/>
        <v>0</v>
      </c>
      <c r="T55" s="57">
        <f t="shared" si="1"/>
        <v>0</v>
      </c>
      <c r="U55" s="57">
        <f t="shared" si="2"/>
        <v>0</v>
      </c>
      <c r="V55" s="57">
        <f t="shared" si="3"/>
        <v>0</v>
      </c>
      <c r="W55" s="57">
        <f t="shared" si="4"/>
        <v>0</v>
      </c>
      <c r="X55" s="57">
        <f t="shared" si="5"/>
        <v>0</v>
      </c>
    </row>
    <row r="56" spans="1:24" ht="15">
      <c r="A56" s="58"/>
      <c r="B56" s="59"/>
      <c r="C56" s="59"/>
      <c r="D56" s="59"/>
      <c r="E56" s="60" t="s">
        <v>242</v>
      </c>
      <c r="F56" s="59"/>
      <c r="G56" s="59"/>
      <c r="H56" s="62"/>
      <c r="I56" s="61"/>
      <c r="J56" s="61"/>
      <c r="K56" s="61"/>
      <c r="L56" s="62"/>
      <c r="M56" s="61"/>
      <c r="N56" s="62"/>
      <c r="O56" s="62"/>
      <c r="P56" s="62"/>
      <c r="Q56" s="61"/>
      <c r="R56" s="199"/>
      <c r="S56" s="57">
        <f t="shared" si="0"/>
        <v>0</v>
      </c>
      <c r="T56" s="57">
        <f t="shared" si="1"/>
        <v>0</v>
      </c>
      <c r="U56" s="57">
        <f t="shared" si="2"/>
        <v>0</v>
      </c>
      <c r="V56" s="57">
        <f t="shared" si="3"/>
        <v>0</v>
      </c>
      <c r="W56" s="57">
        <f t="shared" si="4"/>
        <v>0</v>
      </c>
      <c r="X56" s="57">
        <f t="shared" si="5"/>
        <v>0</v>
      </c>
    </row>
    <row r="57" spans="1:24" ht="15">
      <c r="A57" s="50">
        <v>1.9</v>
      </c>
      <c r="B57" s="51"/>
      <c r="C57" s="51"/>
      <c r="D57" s="51"/>
      <c r="E57" s="52" t="s">
        <v>243</v>
      </c>
      <c r="F57" s="51"/>
      <c r="G57" s="51"/>
      <c r="H57" s="54" t="s">
        <v>48</v>
      </c>
      <c r="I57" s="53" t="s">
        <v>71</v>
      </c>
      <c r="J57" s="53" t="s">
        <v>50</v>
      </c>
      <c r="K57" s="53" t="s">
        <v>66</v>
      </c>
      <c r="L57" s="54" t="s">
        <v>52</v>
      </c>
      <c r="M57" s="53" t="s">
        <v>53</v>
      </c>
      <c r="N57" s="54" t="s">
        <v>54</v>
      </c>
      <c r="O57" s="54" t="s">
        <v>55</v>
      </c>
      <c r="P57" s="54" t="s">
        <v>205</v>
      </c>
      <c r="Q57" s="53" t="str">
        <f>IF(X57&gt;3,"PRIMARY",IF(X57=3,"PRINCIPAL","OTHER"))</f>
        <v>OTHER</v>
      </c>
      <c r="R57" s="200"/>
      <c r="S57" s="57">
        <f t="shared" si="0"/>
        <v>0</v>
      </c>
      <c r="T57" s="57">
        <f t="shared" si="1"/>
        <v>1</v>
      </c>
      <c r="U57" s="57">
        <f t="shared" si="2"/>
        <v>1</v>
      </c>
      <c r="V57" s="57">
        <f t="shared" si="3"/>
        <v>0</v>
      </c>
      <c r="W57" s="57">
        <f t="shared" si="4"/>
        <v>0</v>
      </c>
      <c r="X57" s="57">
        <f t="shared" si="5"/>
        <v>2</v>
      </c>
    </row>
    <row r="58" spans="1:24" ht="15">
      <c r="A58" s="73"/>
      <c r="B58" s="74"/>
      <c r="C58" s="74"/>
      <c r="D58" s="74"/>
      <c r="E58" s="75" t="s">
        <v>244</v>
      </c>
      <c r="F58" s="74"/>
      <c r="G58" s="74"/>
      <c r="H58" s="76"/>
      <c r="I58" s="65"/>
      <c r="J58" s="65"/>
      <c r="K58" s="65"/>
      <c r="L58" s="76"/>
      <c r="M58" s="65"/>
      <c r="N58" s="76"/>
      <c r="O58" s="76"/>
      <c r="P58" s="76"/>
      <c r="Q58" s="65"/>
      <c r="R58" s="201"/>
      <c r="S58" s="57">
        <f t="shared" si="0"/>
        <v>0</v>
      </c>
      <c r="T58" s="57">
        <f t="shared" si="1"/>
        <v>0</v>
      </c>
      <c r="U58" s="57">
        <f t="shared" si="2"/>
        <v>0</v>
      </c>
      <c r="V58" s="57">
        <f t="shared" si="3"/>
        <v>0</v>
      </c>
      <c r="W58" s="57">
        <f t="shared" si="4"/>
        <v>0</v>
      </c>
      <c r="X58" s="57">
        <f t="shared" si="5"/>
        <v>0</v>
      </c>
    </row>
    <row r="59" spans="1:24" ht="15">
      <c r="A59" s="58"/>
      <c r="B59" s="59"/>
      <c r="C59" s="59"/>
      <c r="D59" s="59"/>
      <c r="E59" s="60"/>
      <c r="F59" s="59"/>
      <c r="G59" s="59"/>
      <c r="H59" s="62"/>
      <c r="I59" s="61"/>
      <c r="J59" s="61"/>
      <c r="K59" s="61"/>
      <c r="L59" s="62"/>
      <c r="M59" s="61"/>
      <c r="N59" s="62"/>
      <c r="O59" s="62"/>
      <c r="P59" s="62"/>
      <c r="Q59" s="61"/>
      <c r="R59" s="199"/>
      <c r="S59" s="57">
        <f t="shared" si="0"/>
        <v>0</v>
      </c>
      <c r="T59" s="57">
        <f t="shared" si="1"/>
        <v>0</v>
      </c>
      <c r="U59" s="57">
        <f t="shared" si="2"/>
        <v>0</v>
      </c>
      <c r="V59" s="57">
        <f t="shared" si="3"/>
        <v>0</v>
      </c>
      <c r="W59" s="57">
        <f t="shared" si="4"/>
        <v>0</v>
      </c>
      <c r="X59" s="57">
        <f t="shared" si="5"/>
        <v>0</v>
      </c>
    </row>
    <row r="60" spans="1:24" ht="15">
      <c r="A60" s="50">
        <v>1.1</v>
      </c>
      <c r="B60" s="51"/>
      <c r="C60" s="51"/>
      <c r="D60" s="51"/>
      <c r="E60" s="52" t="s">
        <v>245</v>
      </c>
      <c r="F60" s="51"/>
      <c r="G60" s="51"/>
      <c r="H60" s="54" t="s">
        <v>48</v>
      </c>
      <c r="I60" s="53" t="s">
        <v>69</v>
      </c>
      <c r="J60" s="53" t="s">
        <v>50</v>
      </c>
      <c r="K60" s="53" t="s">
        <v>51</v>
      </c>
      <c r="L60" s="54" t="s">
        <v>52</v>
      </c>
      <c r="M60" s="53" t="s">
        <v>53</v>
      </c>
      <c r="N60" s="54" t="s">
        <v>63</v>
      </c>
      <c r="O60" s="54" t="s">
        <v>55</v>
      </c>
      <c r="P60" s="54" t="s">
        <v>54</v>
      </c>
      <c r="Q60" s="53" t="str">
        <f>IF(X60&gt;3,"PRIMARY",IF(X60=3,"PRINCIPAL","OTHER"))</f>
        <v>OTHER</v>
      </c>
      <c r="R60" s="198" t="s">
        <v>246</v>
      </c>
      <c r="S60" s="57">
        <f t="shared" si="0"/>
        <v>0</v>
      </c>
      <c r="T60" s="57">
        <f t="shared" si="1"/>
        <v>1</v>
      </c>
      <c r="U60" s="57">
        <f t="shared" si="2"/>
        <v>1</v>
      </c>
      <c r="V60" s="57">
        <f t="shared" si="3"/>
        <v>0</v>
      </c>
      <c r="W60" s="57">
        <f t="shared" si="4"/>
        <v>0</v>
      </c>
      <c r="X60" s="57">
        <f t="shared" si="5"/>
        <v>2</v>
      </c>
    </row>
    <row r="61" spans="1:24" ht="15">
      <c r="A61" s="73"/>
      <c r="B61" s="74"/>
      <c r="C61" s="74"/>
      <c r="D61" s="74"/>
      <c r="E61" s="75" t="s">
        <v>247</v>
      </c>
      <c r="F61" s="74"/>
      <c r="G61" s="74"/>
      <c r="H61" s="76"/>
      <c r="I61" s="65"/>
      <c r="J61" s="65"/>
      <c r="K61" s="65"/>
      <c r="L61" s="76"/>
      <c r="M61" s="65"/>
      <c r="N61" s="209"/>
      <c r="O61" s="209"/>
      <c r="P61" s="209"/>
      <c r="Q61" s="210"/>
      <c r="R61" s="14" t="s">
        <v>248</v>
      </c>
      <c r="S61" s="57">
        <f t="shared" si="0"/>
        <v>0</v>
      </c>
      <c r="T61" s="57">
        <f t="shared" si="1"/>
        <v>0</v>
      </c>
      <c r="U61" s="57">
        <f t="shared" si="2"/>
        <v>0</v>
      </c>
      <c r="V61" s="57">
        <f t="shared" si="3"/>
        <v>0</v>
      </c>
      <c r="W61" s="57">
        <f t="shared" si="4"/>
        <v>0</v>
      </c>
      <c r="X61" s="57">
        <f t="shared" si="5"/>
        <v>0</v>
      </c>
    </row>
    <row r="62" spans="1:24" ht="15">
      <c r="A62" s="73"/>
      <c r="B62" s="74"/>
      <c r="C62" s="74"/>
      <c r="D62" s="74"/>
      <c r="E62" s="75" t="s">
        <v>249</v>
      </c>
      <c r="F62" s="74"/>
      <c r="G62" s="74"/>
      <c r="H62" s="76"/>
      <c r="I62" s="65"/>
      <c r="J62" s="65"/>
      <c r="K62" s="65"/>
      <c r="L62" s="76"/>
      <c r="M62" s="65"/>
      <c r="N62" s="209"/>
      <c r="O62" s="209"/>
      <c r="P62" s="209"/>
      <c r="Q62" s="210"/>
      <c r="R62" s="201"/>
      <c r="S62" s="57">
        <f t="shared" si="0"/>
        <v>0</v>
      </c>
      <c r="T62" s="57">
        <f t="shared" si="1"/>
        <v>0</v>
      </c>
      <c r="U62" s="57">
        <f t="shared" si="2"/>
        <v>0</v>
      </c>
      <c r="V62" s="57">
        <f t="shared" si="3"/>
        <v>0</v>
      </c>
      <c r="W62" s="57">
        <f t="shared" si="4"/>
        <v>0</v>
      </c>
      <c r="X62" s="57">
        <f t="shared" si="5"/>
        <v>0</v>
      </c>
    </row>
    <row r="63" spans="1:24" ht="15">
      <c r="A63" s="58"/>
      <c r="B63" s="59"/>
      <c r="C63" s="59"/>
      <c r="D63" s="59"/>
      <c r="E63" s="60" t="s">
        <v>250</v>
      </c>
      <c r="F63" s="59"/>
      <c r="G63" s="59"/>
      <c r="H63" s="62"/>
      <c r="I63" s="61"/>
      <c r="J63" s="61"/>
      <c r="K63" s="61"/>
      <c r="L63" s="62"/>
      <c r="M63" s="61"/>
      <c r="N63" s="207"/>
      <c r="O63" s="207"/>
      <c r="P63" s="207"/>
      <c r="Q63" s="211"/>
      <c r="R63" s="199"/>
      <c r="S63" s="57">
        <f t="shared" si="0"/>
        <v>0</v>
      </c>
      <c r="T63" s="57">
        <f t="shared" si="1"/>
        <v>0</v>
      </c>
      <c r="U63" s="57">
        <f t="shared" si="2"/>
        <v>0</v>
      </c>
      <c r="V63" s="57">
        <f t="shared" si="3"/>
        <v>0</v>
      </c>
      <c r="W63" s="57">
        <f t="shared" si="4"/>
        <v>0</v>
      </c>
      <c r="X63" s="57">
        <f t="shared" si="5"/>
        <v>0</v>
      </c>
    </row>
    <row r="64" spans="1:24" ht="15">
      <c r="A64" s="50">
        <v>1.11</v>
      </c>
      <c r="B64" s="51"/>
      <c r="C64" s="51"/>
      <c r="D64" s="51"/>
      <c r="E64" s="52" t="s">
        <v>251</v>
      </c>
      <c r="F64" s="51"/>
      <c r="G64" s="51"/>
      <c r="H64" s="54" t="s">
        <v>48</v>
      </c>
      <c r="I64" s="53"/>
      <c r="J64" s="53"/>
      <c r="K64" s="53"/>
      <c r="L64" s="54"/>
      <c r="M64" s="53"/>
      <c r="N64" s="212"/>
      <c r="O64" s="212"/>
      <c r="P64" s="212"/>
      <c r="Q64" s="213"/>
      <c r="R64" s="198" t="s">
        <v>252</v>
      </c>
      <c r="S64" s="57">
        <f t="shared" si="0"/>
        <v>0</v>
      </c>
      <c r="T64" s="57">
        <f t="shared" si="1"/>
        <v>0</v>
      </c>
      <c r="U64" s="57">
        <f t="shared" si="2"/>
        <v>0</v>
      </c>
      <c r="V64" s="57">
        <f t="shared" si="3"/>
        <v>0</v>
      </c>
      <c r="W64" s="57">
        <f t="shared" si="4"/>
        <v>0</v>
      </c>
      <c r="X64" s="57">
        <f t="shared" si="5"/>
        <v>0</v>
      </c>
    </row>
    <row r="65" spans="1:24" ht="15">
      <c r="A65" s="73"/>
      <c r="B65" s="74"/>
      <c r="C65" s="74"/>
      <c r="D65" s="74"/>
      <c r="E65" s="75" t="s">
        <v>253</v>
      </c>
      <c r="F65" s="74"/>
      <c r="G65" s="74"/>
      <c r="H65" s="76"/>
      <c r="I65" s="65"/>
      <c r="J65" s="65"/>
      <c r="K65" s="65"/>
      <c r="L65" s="76"/>
      <c r="M65" s="65"/>
      <c r="N65" s="209"/>
      <c r="O65" s="209"/>
      <c r="P65" s="209"/>
      <c r="Q65" s="210"/>
      <c r="R65" s="201"/>
      <c r="S65" s="57">
        <f t="shared" si="0"/>
        <v>0</v>
      </c>
      <c r="T65" s="57">
        <f t="shared" si="1"/>
        <v>0</v>
      </c>
      <c r="U65" s="57">
        <f t="shared" si="2"/>
        <v>0</v>
      </c>
      <c r="V65" s="57">
        <f t="shared" si="3"/>
        <v>0</v>
      </c>
      <c r="W65" s="57">
        <f t="shared" si="4"/>
        <v>0</v>
      </c>
      <c r="X65" s="57">
        <f t="shared" si="5"/>
        <v>0</v>
      </c>
    </row>
    <row r="66" spans="1:24" ht="15">
      <c r="A66" s="73"/>
      <c r="B66" s="74"/>
      <c r="C66" s="74"/>
      <c r="D66" s="74"/>
      <c r="E66" s="75" t="s">
        <v>254</v>
      </c>
      <c r="F66" s="74"/>
      <c r="G66" s="74"/>
      <c r="H66" s="76"/>
      <c r="I66" s="65"/>
      <c r="J66" s="65"/>
      <c r="K66" s="65"/>
      <c r="L66" s="76"/>
      <c r="M66" s="65"/>
      <c r="N66" s="209"/>
      <c r="O66" s="209"/>
      <c r="P66" s="209"/>
      <c r="Q66" s="210"/>
      <c r="R66" s="201"/>
      <c r="S66" s="57">
        <f t="shared" si="0"/>
        <v>0</v>
      </c>
      <c r="T66" s="57">
        <f t="shared" si="1"/>
        <v>0</v>
      </c>
      <c r="U66" s="57">
        <f t="shared" si="2"/>
        <v>0</v>
      </c>
      <c r="V66" s="57">
        <f t="shared" si="3"/>
        <v>0</v>
      </c>
      <c r="W66" s="57">
        <f t="shared" si="4"/>
        <v>0</v>
      </c>
      <c r="X66" s="57">
        <f t="shared" si="5"/>
        <v>0</v>
      </c>
    </row>
    <row r="67" spans="1:24" ht="15">
      <c r="A67" s="73"/>
      <c r="B67" s="74"/>
      <c r="C67" s="74"/>
      <c r="D67" s="74"/>
      <c r="E67" s="75" t="s">
        <v>621</v>
      </c>
      <c r="F67" s="74"/>
      <c r="G67" s="74"/>
      <c r="H67" s="76"/>
      <c r="I67" s="65"/>
      <c r="J67" s="65"/>
      <c r="K67" s="65"/>
      <c r="L67" s="76"/>
      <c r="M67" s="65"/>
      <c r="N67" s="209"/>
      <c r="O67" s="209"/>
      <c r="P67" s="209"/>
      <c r="Q67" s="210"/>
      <c r="R67" s="201"/>
      <c r="S67" s="57">
        <f t="shared" si="0"/>
        <v>0</v>
      </c>
      <c r="T67" s="57">
        <f t="shared" si="1"/>
        <v>0</v>
      </c>
      <c r="U67" s="57">
        <f t="shared" si="2"/>
        <v>0</v>
      </c>
      <c r="V67" s="57">
        <f t="shared" si="3"/>
        <v>0</v>
      </c>
      <c r="W67" s="57">
        <f t="shared" si="4"/>
        <v>0</v>
      </c>
      <c r="X67" s="57">
        <f t="shared" si="5"/>
        <v>0</v>
      </c>
    </row>
    <row r="68" spans="1:24" ht="15">
      <c r="A68" s="73"/>
      <c r="B68" s="74"/>
      <c r="C68" s="74"/>
      <c r="D68" s="74"/>
      <c r="E68" s="75" t="s">
        <v>255</v>
      </c>
      <c r="F68" s="74"/>
      <c r="G68" s="74"/>
      <c r="H68" s="76"/>
      <c r="I68" s="65"/>
      <c r="J68" s="65"/>
      <c r="K68" s="65"/>
      <c r="L68" s="76"/>
      <c r="M68" s="65"/>
      <c r="N68" s="209"/>
      <c r="O68" s="209"/>
      <c r="P68" s="209"/>
      <c r="Q68" s="210"/>
      <c r="R68" s="201"/>
      <c r="S68" s="57">
        <f t="shared" si="0"/>
        <v>0</v>
      </c>
      <c r="T68" s="57">
        <f t="shared" si="1"/>
        <v>0</v>
      </c>
      <c r="U68" s="57">
        <f t="shared" si="2"/>
        <v>0</v>
      </c>
      <c r="V68" s="57">
        <f t="shared" si="3"/>
        <v>0</v>
      </c>
      <c r="W68" s="57">
        <f t="shared" si="4"/>
        <v>0</v>
      </c>
      <c r="X68" s="57">
        <f t="shared" si="5"/>
        <v>0</v>
      </c>
    </row>
    <row r="69" spans="1:24" ht="15.75" thickBot="1">
      <c r="A69" s="66"/>
      <c r="B69" s="67"/>
      <c r="C69" s="67"/>
      <c r="D69" s="67"/>
      <c r="E69" s="68" t="s">
        <v>64</v>
      </c>
      <c r="F69" s="67"/>
      <c r="G69" s="67"/>
      <c r="H69" s="70"/>
      <c r="I69" s="69"/>
      <c r="J69" s="69"/>
      <c r="K69" s="69"/>
      <c r="L69" s="70"/>
      <c r="M69" s="69"/>
      <c r="N69" s="214"/>
      <c r="O69" s="214"/>
      <c r="P69" s="214"/>
      <c r="Q69" s="215"/>
      <c r="R69" s="206"/>
      <c r="S69" s="57"/>
      <c r="T69" s="57"/>
      <c r="U69" s="57"/>
      <c r="V69" s="57"/>
      <c r="W69" s="57"/>
      <c r="X69" s="57"/>
    </row>
    <row r="70" spans="1:24" ht="15">
      <c r="A70" s="73">
        <v>1.12</v>
      </c>
      <c r="B70" s="74"/>
      <c r="C70" s="74"/>
      <c r="D70" s="74"/>
      <c r="E70" s="75" t="s">
        <v>256</v>
      </c>
      <c r="F70" s="74"/>
      <c r="G70" s="74"/>
      <c r="H70" s="76" t="s">
        <v>48</v>
      </c>
      <c r="I70" s="65" t="s">
        <v>71</v>
      </c>
      <c r="J70" s="65" t="s">
        <v>50</v>
      </c>
      <c r="K70" s="65" t="s">
        <v>66</v>
      </c>
      <c r="L70" s="76" t="s">
        <v>257</v>
      </c>
      <c r="M70" s="65" t="s">
        <v>53</v>
      </c>
      <c r="N70" s="76" t="s">
        <v>63</v>
      </c>
      <c r="O70" s="76" t="s">
        <v>55</v>
      </c>
      <c r="P70" s="76" t="s">
        <v>54</v>
      </c>
      <c r="Q70" s="65" t="str">
        <f>IF(X70&gt;3,"PRIMARY",IF(X70=3,"PRINCIPAL","OTHER"))</f>
        <v>OTHER</v>
      </c>
      <c r="R70" s="201"/>
      <c r="S70" s="57">
        <f t="shared" si="0"/>
        <v>0</v>
      </c>
      <c r="T70" s="57">
        <f t="shared" si="1"/>
        <v>0</v>
      </c>
      <c r="U70" s="57">
        <f t="shared" si="2"/>
        <v>1</v>
      </c>
      <c r="V70" s="57">
        <f>IF(N70="H",1,0)</f>
        <v>0</v>
      </c>
      <c r="W70" s="57">
        <f>IF(O70="M",1,0)</f>
        <v>0</v>
      </c>
      <c r="X70" s="57">
        <f t="shared" si="5"/>
        <v>1</v>
      </c>
    </row>
    <row r="71" spans="1:24" ht="15">
      <c r="A71" s="73"/>
      <c r="B71" s="74"/>
      <c r="C71" s="74"/>
      <c r="D71" s="74"/>
      <c r="E71" s="75" t="s">
        <v>258</v>
      </c>
      <c r="F71" s="74"/>
      <c r="G71" s="74"/>
      <c r="H71" s="76"/>
      <c r="I71" s="65"/>
      <c r="J71" s="65"/>
      <c r="K71" s="65"/>
      <c r="L71" s="76"/>
      <c r="M71" s="65"/>
      <c r="N71" s="209"/>
      <c r="O71" s="209"/>
      <c r="P71" s="209"/>
      <c r="Q71" s="65"/>
      <c r="R71" s="201"/>
      <c r="S71" s="57"/>
      <c r="T71" s="57"/>
      <c r="U71" s="57"/>
      <c r="V71" s="57"/>
      <c r="W71" s="57"/>
      <c r="X71" s="57"/>
    </row>
    <row r="72" spans="1:24" ht="15">
      <c r="A72" s="58"/>
      <c r="B72" s="59"/>
      <c r="C72" s="59"/>
      <c r="D72" s="59"/>
      <c r="E72" s="60" t="s">
        <v>259</v>
      </c>
      <c r="F72" s="59"/>
      <c r="G72" s="59"/>
      <c r="H72" s="62"/>
      <c r="I72" s="61"/>
      <c r="J72" s="61"/>
      <c r="K72" s="61"/>
      <c r="L72" s="62"/>
      <c r="M72" s="61"/>
      <c r="N72" s="207"/>
      <c r="O72" s="207"/>
      <c r="P72" s="207"/>
      <c r="Q72" s="211"/>
      <c r="R72" s="199"/>
      <c r="S72" s="57">
        <f t="shared" si="0"/>
        <v>0</v>
      </c>
      <c r="T72" s="57">
        <f t="shared" si="1"/>
        <v>0</v>
      </c>
      <c r="U72" s="57">
        <f t="shared" si="2"/>
        <v>0</v>
      </c>
      <c r="V72" s="57">
        <f aca="true" t="shared" si="6" ref="V72:V87">IF(N72="H",1,0)</f>
        <v>0</v>
      </c>
      <c r="W72" s="57">
        <f aca="true" t="shared" si="7" ref="W72:W90">IF(O72="M",1,0)</f>
        <v>0</v>
      </c>
      <c r="X72" s="57">
        <f t="shared" si="5"/>
        <v>0</v>
      </c>
    </row>
    <row r="73" spans="1:24" ht="15.75">
      <c r="A73" s="81" t="s">
        <v>46</v>
      </c>
      <c r="B73" s="82"/>
      <c r="C73" s="82"/>
      <c r="D73" s="82"/>
      <c r="E73" s="216" t="s">
        <v>260</v>
      </c>
      <c r="F73" s="82"/>
      <c r="G73" s="82"/>
      <c r="H73" s="103"/>
      <c r="I73" s="87"/>
      <c r="J73" s="87"/>
      <c r="K73" s="87"/>
      <c r="L73" s="103"/>
      <c r="M73" s="87"/>
      <c r="N73" s="207"/>
      <c r="O73" s="207"/>
      <c r="P73" s="207"/>
      <c r="Q73" s="211"/>
      <c r="R73" s="199"/>
      <c r="S73" s="57">
        <f t="shared" si="0"/>
        <v>0</v>
      </c>
      <c r="T73" s="57">
        <f t="shared" si="1"/>
        <v>0</v>
      </c>
      <c r="U73" s="57">
        <f t="shared" si="2"/>
        <v>0</v>
      </c>
      <c r="V73" s="57">
        <f t="shared" si="6"/>
        <v>0</v>
      </c>
      <c r="W73" s="57">
        <f t="shared" si="7"/>
        <v>0</v>
      </c>
      <c r="X73" s="57">
        <f t="shared" si="5"/>
        <v>0</v>
      </c>
    </row>
    <row r="74" spans="1:24" ht="15">
      <c r="A74" s="90" t="s">
        <v>46</v>
      </c>
      <c r="B74" s="91"/>
      <c r="C74" s="91"/>
      <c r="D74" s="91"/>
      <c r="E74" s="97" t="s">
        <v>90</v>
      </c>
      <c r="F74" s="98"/>
      <c r="G74" s="98"/>
      <c r="H74" s="100"/>
      <c r="I74" s="93"/>
      <c r="J74" s="93"/>
      <c r="K74" s="93"/>
      <c r="L74" s="100"/>
      <c r="M74" s="93"/>
      <c r="N74" s="217"/>
      <c r="O74" s="217"/>
      <c r="P74" s="217"/>
      <c r="Q74" s="218"/>
      <c r="R74" s="219"/>
      <c r="S74" s="57">
        <f t="shared" si="0"/>
        <v>0</v>
      </c>
      <c r="T74" s="57">
        <f t="shared" si="1"/>
        <v>0</v>
      </c>
      <c r="U74" s="57">
        <f t="shared" si="2"/>
        <v>0</v>
      </c>
      <c r="V74" s="57">
        <f t="shared" si="6"/>
        <v>0</v>
      </c>
      <c r="W74" s="57">
        <f t="shared" si="7"/>
        <v>0</v>
      </c>
      <c r="X74" s="57">
        <f t="shared" si="5"/>
        <v>0</v>
      </c>
    </row>
    <row r="75" spans="1:24" ht="15">
      <c r="A75" s="90"/>
      <c r="B75" s="91"/>
      <c r="C75" s="91"/>
      <c r="D75" s="91"/>
      <c r="E75" s="101" t="s">
        <v>91</v>
      </c>
      <c r="F75" s="91"/>
      <c r="G75" s="91"/>
      <c r="H75" s="94"/>
      <c r="I75" s="93"/>
      <c r="J75" s="93"/>
      <c r="K75" s="93"/>
      <c r="L75" s="94"/>
      <c r="M75" s="93"/>
      <c r="N75" s="217"/>
      <c r="O75" s="217"/>
      <c r="P75" s="217"/>
      <c r="Q75" s="218"/>
      <c r="R75" s="219"/>
      <c r="S75" s="57">
        <f t="shared" si="0"/>
        <v>0</v>
      </c>
      <c r="T75" s="57">
        <f t="shared" si="1"/>
        <v>0</v>
      </c>
      <c r="U75" s="57">
        <f t="shared" si="2"/>
        <v>0</v>
      </c>
      <c r="V75" s="57">
        <f t="shared" si="6"/>
        <v>0</v>
      </c>
      <c r="W75" s="57">
        <f t="shared" si="7"/>
        <v>0</v>
      </c>
      <c r="X75" s="57">
        <f t="shared" si="5"/>
        <v>0</v>
      </c>
    </row>
    <row r="76" spans="1:24" ht="15">
      <c r="A76" s="90"/>
      <c r="B76" s="91"/>
      <c r="C76" s="91"/>
      <c r="D76" s="91"/>
      <c r="E76" s="102" t="s">
        <v>92</v>
      </c>
      <c r="F76" s="91"/>
      <c r="G76" s="91"/>
      <c r="H76" s="94"/>
      <c r="I76" s="93"/>
      <c r="J76" s="93"/>
      <c r="K76" s="93"/>
      <c r="L76" s="94"/>
      <c r="M76" s="93"/>
      <c r="N76" s="217"/>
      <c r="O76" s="217"/>
      <c r="P76" s="217"/>
      <c r="Q76" s="218"/>
      <c r="R76" s="219"/>
      <c r="S76" s="57">
        <f t="shared" si="0"/>
        <v>0</v>
      </c>
      <c r="T76" s="57">
        <f t="shared" si="1"/>
        <v>0</v>
      </c>
      <c r="U76" s="57">
        <f t="shared" si="2"/>
        <v>0</v>
      </c>
      <c r="V76" s="57">
        <f t="shared" si="6"/>
        <v>0</v>
      </c>
      <c r="W76" s="57">
        <f t="shared" si="7"/>
        <v>0</v>
      </c>
      <c r="X76" s="57">
        <f t="shared" si="5"/>
        <v>0</v>
      </c>
    </row>
    <row r="77" spans="1:24" ht="15.75">
      <c r="A77" s="222" t="s">
        <v>261</v>
      </c>
      <c r="B77" s="223" t="s">
        <v>94</v>
      </c>
      <c r="C77" s="223"/>
      <c r="D77" s="223"/>
      <c r="E77" s="224" t="s">
        <v>262</v>
      </c>
      <c r="F77" s="223"/>
      <c r="G77" s="223"/>
      <c r="H77" s="225"/>
      <c r="I77" s="226"/>
      <c r="J77" s="225"/>
      <c r="K77" s="225"/>
      <c r="L77" s="225"/>
      <c r="M77" s="225"/>
      <c r="N77" s="227"/>
      <c r="O77" s="227"/>
      <c r="P77" s="227"/>
      <c r="Q77" s="228"/>
      <c r="R77" s="229"/>
      <c r="S77" s="57">
        <f t="shared" si="0"/>
        <v>0</v>
      </c>
      <c r="T77" s="57">
        <f t="shared" si="1"/>
        <v>0</v>
      </c>
      <c r="U77" s="57">
        <f t="shared" si="2"/>
        <v>0</v>
      </c>
      <c r="V77" s="57">
        <f t="shared" si="6"/>
        <v>0</v>
      </c>
      <c r="W77" s="57">
        <f t="shared" si="7"/>
        <v>0</v>
      </c>
      <c r="X77" s="57">
        <f t="shared" si="5"/>
        <v>0</v>
      </c>
    </row>
    <row r="78" spans="1:24" ht="15">
      <c r="A78" s="230"/>
      <c r="B78" s="119" t="s">
        <v>94</v>
      </c>
      <c r="C78" s="119"/>
      <c r="D78" s="119"/>
      <c r="E78" s="231" t="s">
        <v>263</v>
      </c>
      <c r="F78" s="119"/>
      <c r="G78" s="119"/>
      <c r="H78" s="232"/>
      <c r="I78" s="232"/>
      <c r="J78" s="232"/>
      <c r="K78" s="232"/>
      <c r="L78" s="232"/>
      <c r="M78" s="232"/>
      <c r="N78" s="233"/>
      <c r="O78" s="233"/>
      <c r="P78" s="233"/>
      <c r="Q78" s="234"/>
      <c r="R78" s="235"/>
      <c r="S78" s="57">
        <f t="shared" si="0"/>
        <v>0</v>
      </c>
      <c r="T78" s="57">
        <f t="shared" si="1"/>
        <v>0</v>
      </c>
      <c r="U78" s="57">
        <f t="shared" si="2"/>
        <v>0</v>
      </c>
      <c r="V78" s="57">
        <f t="shared" si="6"/>
        <v>0</v>
      </c>
      <c r="W78" s="57">
        <f t="shared" si="7"/>
        <v>0</v>
      </c>
      <c r="X78" s="57">
        <f t="shared" si="5"/>
        <v>0</v>
      </c>
    </row>
    <row r="79" spans="1:24" ht="15">
      <c r="A79" s="50">
        <v>2.1</v>
      </c>
      <c r="B79" s="51"/>
      <c r="C79" s="51"/>
      <c r="D79" s="51"/>
      <c r="E79" s="236" t="s">
        <v>264</v>
      </c>
      <c r="F79" s="51"/>
      <c r="G79" s="51"/>
      <c r="H79" s="53" t="s">
        <v>48</v>
      </c>
      <c r="I79" s="53" t="s">
        <v>59</v>
      </c>
      <c r="J79" s="53" t="s">
        <v>50</v>
      </c>
      <c r="K79" s="53" t="s">
        <v>66</v>
      </c>
      <c r="L79" s="53" t="s">
        <v>52</v>
      </c>
      <c r="M79" s="53" t="s">
        <v>53</v>
      </c>
      <c r="N79" s="54" t="s">
        <v>63</v>
      </c>
      <c r="O79" s="54" t="s">
        <v>55</v>
      </c>
      <c r="P79" s="54" t="s">
        <v>54</v>
      </c>
      <c r="Q79" s="53" t="str">
        <f>IF(X79&gt;3,"PRIMARY",IF(X79=3,"PRINCIPAL","OTHER"))</f>
        <v>OTHER</v>
      </c>
      <c r="R79" s="198" t="s">
        <v>265</v>
      </c>
      <c r="S79" s="57">
        <f t="shared" si="0"/>
        <v>0</v>
      </c>
      <c r="T79" s="57">
        <f t="shared" si="1"/>
        <v>1</v>
      </c>
      <c r="U79" s="57">
        <f t="shared" si="2"/>
        <v>1</v>
      </c>
      <c r="V79" s="57">
        <f t="shared" si="6"/>
        <v>0</v>
      </c>
      <c r="W79" s="57">
        <f t="shared" si="7"/>
        <v>0</v>
      </c>
      <c r="X79" s="57">
        <f t="shared" si="5"/>
        <v>2</v>
      </c>
    </row>
    <row r="80" spans="1:24" ht="15">
      <c r="A80" s="81"/>
      <c r="B80" s="119"/>
      <c r="C80" s="119"/>
      <c r="D80" s="119"/>
      <c r="E80" s="237" t="s">
        <v>266</v>
      </c>
      <c r="F80" s="82"/>
      <c r="G80" s="82"/>
      <c r="H80" s="87"/>
      <c r="I80" s="87" t="s">
        <v>69</v>
      </c>
      <c r="J80" s="87"/>
      <c r="K80" s="87"/>
      <c r="L80" s="87"/>
      <c r="M80" s="87"/>
      <c r="N80" s="207"/>
      <c r="O80" s="207"/>
      <c r="P80" s="207"/>
      <c r="Q80" s="61"/>
      <c r="R80" s="199"/>
      <c r="S80" s="57">
        <f t="shared" si="0"/>
        <v>0</v>
      </c>
      <c r="T80" s="57">
        <f t="shared" si="1"/>
        <v>0</v>
      </c>
      <c r="U80" s="57">
        <f t="shared" si="2"/>
        <v>0</v>
      </c>
      <c r="V80" s="57">
        <f t="shared" si="6"/>
        <v>0</v>
      </c>
      <c r="W80" s="57">
        <f t="shared" si="7"/>
        <v>0</v>
      </c>
      <c r="X80" s="57">
        <f t="shared" si="5"/>
        <v>0</v>
      </c>
    </row>
    <row r="81" spans="1:24" ht="15">
      <c r="A81" s="50">
        <v>2.2</v>
      </c>
      <c r="B81" s="51"/>
      <c r="C81" s="51"/>
      <c r="D81" s="51"/>
      <c r="E81" s="236" t="s">
        <v>267</v>
      </c>
      <c r="F81" s="51"/>
      <c r="G81" s="51"/>
      <c r="H81" s="53" t="s">
        <v>48</v>
      </c>
      <c r="I81" s="53"/>
      <c r="J81" s="53"/>
      <c r="K81" s="53"/>
      <c r="L81" s="53"/>
      <c r="M81" s="53"/>
      <c r="N81" s="212"/>
      <c r="O81" s="212"/>
      <c r="P81" s="212"/>
      <c r="Q81" s="53" t="str">
        <f>IF(X81&gt;3,"PRIMARY",IF(X81=3,"PRINCIPAL","OTHER"))</f>
        <v>OTHER</v>
      </c>
      <c r="R81" s="198" t="s">
        <v>252</v>
      </c>
      <c r="S81" s="57">
        <f t="shared" si="0"/>
        <v>0</v>
      </c>
      <c r="T81" s="57">
        <f t="shared" si="1"/>
        <v>0</v>
      </c>
      <c r="U81" s="57">
        <f t="shared" si="2"/>
        <v>0</v>
      </c>
      <c r="V81" s="57">
        <f t="shared" si="6"/>
        <v>0</v>
      </c>
      <c r="W81" s="57">
        <f t="shared" si="7"/>
        <v>0</v>
      </c>
      <c r="X81" s="57">
        <f t="shared" si="5"/>
        <v>0</v>
      </c>
    </row>
    <row r="82" spans="1:24" ht="15">
      <c r="A82" s="73"/>
      <c r="B82" s="74"/>
      <c r="C82" s="74"/>
      <c r="D82" s="74"/>
      <c r="E82" s="238" t="s">
        <v>268</v>
      </c>
      <c r="F82" s="74"/>
      <c r="G82" s="74"/>
      <c r="H82" s="65"/>
      <c r="I82" s="65"/>
      <c r="J82" s="65"/>
      <c r="K82" s="65"/>
      <c r="L82" s="65"/>
      <c r="M82" s="65"/>
      <c r="N82" s="209"/>
      <c r="O82" s="209"/>
      <c r="P82" s="209"/>
      <c r="Q82" s="65"/>
      <c r="R82" s="14" t="s">
        <v>269</v>
      </c>
      <c r="S82" s="57">
        <f t="shared" si="0"/>
        <v>0</v>
      </c>
      <c r="T82" s="57">
        <f t="shared" si="1"/>
        <v>0</v>
      </c>
      <c r="U82" s="57">
        <f t="shared" si="2"/>
        <v>0</v>
      </c>
      <c r="V82" s="57">
        <f t="shared" si="6"/>
        <v>0</v>
      </c>
      <c r="W82" s="57">
        <f t="shared" si="7"/>
        <v>0</v>
      </c>
      <c r="X82" s="57">
        <f t="shared" si="5"/>
        <v>0</v>
      </c>
    </row>
    <row r="83" spans="1:24" ht="15">
      <c r="A83" s="58"/>
      <c r="B83" s="59"/>
      <c r="C83" s="59"/>
      <c r="D83" s="59"/>
      <c r="E83" s="239"/>
      <c r="F83" s="59"/>
      <c r="G83" s="59"/>
      <c r="H83" s="61"/>
      <c r="I83" s="61"/>
      <c r="J83" s="61"/>
      <c r="K83" s="61"/>
      <c r="L83" s="61"/>
      <c r="M83" s="61"/>
      <c r="N83" s="207"/>
      <c r="O83" s="207"/>
      <c r="P83" s="207"/>
      <c r="Q83" s="61"/>
      <c r="R83" s="199" t="s">
        <v>270</v>
      </c>
      <c r="S83" s="57">
        <f t="shared" si="0"/>
        <v>0</v>
      </c>
      <c r="T83" s="57">
        <f t="shared" si="1"/>
        <v>0</v>
      </c>
      <c r="U83" s="57">
        <f t="shared" si="2"/>
        <v>0</v>
      </c>
      <c r="V83" s="57">
        <f t="shared" si="6"/>
        <v>0</v>
      </c>
      <c r="W83" s="57">
        <f t="shared" si="7"/>
        <v>0</v>
      </c>
      <c r="X83" s="57">
        <f t="shared" si="5"/>
        <v>0</v>
      </c>
    </row>
    <row r="84" spans="1:24" ht="15">
      <c r="A84" s="73">
        <v>2.3</v>
      </c>
      <c r="B84" s="74"/>
      <c r="C84" s="74"/>
      <c r="D84" s="74"/>
      <c r="E84" s="238" t="s">
        <v>271</v>
      </c>
      <c r="F84" s="74"/>
      <c r="G84" s="74"/>
      <c r="H84" s="65" t="s">
        <v>48</v>
      </c>
      <c r="I84" s="65"/>
      <c r="J84" s="65"/>
      <c r="K84" s="65"/>
      <c r="L84" s="65"/>
      <c r="M84" s="65"/>
      <c r="N84" s="209"/>
      <c r="O84" s="209"/>
      <c r="P84" s="209"/>
      <c r="Q84" s="65" t="str">
        <f>IF(X84&gt;3,"PRIMARY",IF(X84=3,"PRINCIPAL","OTHER"))</f>
        <v>OTHER</v>
      </c>
      <c r="R84" s="198" t="s">
        <v>252</v>
      </c>
      <c r="S84" s="57">
        <f t="shared" si="0"/>
        <v>0</v>
      </c>
      <c r="T84" s="57">
        <f t="shared" si="1"/>
        <v>0</v>
      </c>
      <c r="U84" s="57">
        <f t="shared" si="2"/>
        <v>0</v>
      </c>
      <c r="V84" s="57">
        <f t="shared" si="6"/>
        <v>0</v>
      </c>
      <c r="W84" s="57">
        <f t="shared" si="7"/>
        <v>0</v>
      </c>
      <c r="X84" s="57">
        <f t="shared" si="5"/>
        <v>0</v>
      </c>
    </row>
    <row r="85" spans="1:24" ht="15">
      <c r="A85" s="73"/>
      <c r="B85" s="74"/>
      <c r="C85" s="74"/>
      <c r="D85" s="74"/>
      <c r="E85" s="238" t="s">
        <v>272</v>
      </c>
      <c r="F85" s="74"/>
      <c r="G85" s="74"/>
      <c r="H85" s="65"/>
      <c r="I85" s="65"/>
      <c r="J85" s="65"/>
      <c r="K85" s="65"/>
      <c r="L85" s="65"/>
      <c r="M85" s="65"/>
      <c r="N85" s="209"/>
      <c r="O85" s="209"/>
      <c r="P85" s="209"/>
      <c r="Q85" s="65"/>
      <c r="R85" s="14" t="s">
        <v>269</v>
      </c>
      <c r="S85" s="57">
        <f t="shared" si="0"/>
        <v>0</v>
      </c>
      <c r="T85" s="57">
        <f t="shared" si="1"/>
        <v>0</v>
      </c>
      <c r="U85" s="57">
        <f t="shared" si="2"/>
        <v>0</v>
      </c>
      <c r="V85" s="57">
        <f t="shared" si="6"/>
        <v>0</v>
      </c>
      <c r="W85" s="57">
        <f t="shared" si="7"/>
        <v>0</v>
      </c>
      <c r="X85" s="57">
        <f t="shared" si="5"/>
        <v>0</v>
      </c>
    </row>
    <row r="86" spans="1:24" ht="15">
      <c r="A86" s="73"/>
      <c r="B86" s="74"/>
      <c r="C86" s="74"/>
      <c r="D86" s="74"/>
      <c r="E86" s="238" t="s">
        <v>273</v>
      </c>
      <c r="F86" s="74"/>
      <c r="G86" s="74"/>
      <c r="H86" s="65"/>
      <c r="I86" s="65"/>
      <c r="J86" s="65"/>
      <c r="K86" s="65"/>
      <c r="L86" s="65"/>
      <c r="M86" s="65"/>
      <c r="N86" s="209"/>
      <c r="O86" s="209"/>
      <c r="P86" s="209"/>
      <c r="Q86" s="65"/>
      <c r="R86" s="14" t="s">
        <v>270</v>
      </c>
      <c r="S86" s="57">
        <f t="shared" si="0"/>
        <v>0</v>
      </c>
      <c r="T86" s="57">
        <f t="shared" si="1"/>
        <v>0</v>
      </c>
      <c r="U86" s="57">
        <f t="shared" si="2"/>
        <v>0</v>
      </c>
      <c r="V86" s="57">
        <f t="shared" si="6"/>
        <v>0</v>
      </c>
      <c r="W86" s="57">
        <f t="shared" si="7"/>
        <v>0</v>
      </c>
      <c r="X86" s="57">
        <f t="shared" si="5"/>
        <v>0</v>
      </c>
    </row>
    <row r="87" spans="1:24" ht="15">
      <c r="A87" s="58"/>
      <c r="B87" s="59"/>
      <c r="C87" s="59"/>
      <c r="D87" s="59"/>
      <c r="E87" s="239" t="s">
        <v>274</v>
      </c>
      <c r="F87" s="59"/>
      <c r="G87" s="59"/>
      <c r="H87" s="61"/>
      <c r="I87" s="61"/>
      <c r="J87" s="61"/>
      <c r="K87" s="61"/>
      <c r="L87" s="61"/>
      <c r="M87" s="61"/>
      <c r="N87" s="207"/>
      <c r="O87" s="207"/>
      <c r="P87" s="207"/>
      <c r="Q87" s="61"/>
      <c r="R87" s="199"/>
      <c r="S87" s="57">
        <f t="shared" si="0"/>
        <v>0</v>
      </c>
      <c r="T87" s="57">
        <f t="shared" si="1"/>
        <v>0</v>
      </c>
      <c r="U87" s="57">
        <f t="shared" si="2"/>
        <v>0</v>
      </c>
      <c r="V87" s="57">
        <f t="shared" si="6"/>
        <v>0</v>
      </c>
      <c r="W87" s="57">
        <f t="shared" si="7"/>
        <v>0</v>
      </c>
      <c r="X87" s="57">
        <f t="shared" si="5"/>
        <v>0</v>
      </c>
    </row>
    <row r="88" spans="1:24" ht="15.75">
      <c r="A88" s="50">
        <v>2.4</v>
      </c>
      <c r="B88" s="51"/>
      <c r="C88" s="51"/>
      <c r="D88" s="51"/>
      <c r="E88" s="236" t="s">
        <v>275</v>
      </c>
      <c r="F88" s="51"/>
      <c r="G88" s="51"/>
      <c r="H88" s="53" t="s">
        <v>48</v>
      </c>
      <c r="I88" s="53" t="s">
        <v>59</v>
      </c>
      <c r="J88" s="53" t="s">
        <v>50</v>
      </c>
      <c r="K88" s="53" t="s">
        <v>66</v>
      </c>
      <c r="L88" s="53" t="s">
        <v>52</v>
      </c>
      <c r="M88" s="53" t="s">
        <v>53</v>
      </c>
      <c r="N88" s="54" t="s">
        <v>276</v>
      </c>
      <c r="O88" s="54" t="s">
        <v>55</v>
      </c>
      <c r="P88" s="54" t="s">
        <v>54</v>
      </c>
      <c r="Q88" s="197" t="str">
        <f>IF(X88&gt;3,"PRIMARY",IF(X88=3,"PRINCIPAL","OTHER"))</f>
        <v>PRINCIPAL</v>
      </c>
      <c r="R88" s="200"/>
      <c r="S88" s="57">
        <f t="shared" si="0"/>
        <v>0</v>
      </c>
      <c r="T88" s="57">
        <f t="shared" si="1"/>
        <v>1</v>
      </c>
      <c r="U88" s="57">
        <f t="shared" si="2"/>
        <v>1</v>
      </c>
      <c r="V88" s="57">
        <v>1</v>
      </c>
      <c r="W88" s="57">
        <f t="shared" si="7"/>
        <v>0</v>
      </c>
      <c r="X88" s="57">
        <f t="shared" si="5"/>
        <v>3</v>
      </c>
    </row>
    <row r="89" spans="1:24" ht="15">
      <c r="A89" s="73"/>
      <c r="B89" s="74"/>
      <c r="C89" s="74"/>
      <c r="D89" s="74"/>
      <c r="E89" s="238" t="s">
        <v>277</v>
      </c>
      <c r="F89" s="74"/>
      <c r="G89" s="74"/>
      <c r="H89" s="65"/>
      <c r="I89" s="65" t="s">
        <v>278</v>
      </c>
      <c r="J89" s="65"/>
      <c r="K89" s="65"/>
      <c r="L89" s="65"/>
      <c r="M89" s="65"/>
      <c r="N89" s="209"/>
      <c r="O89" s="209"/>
      <c r="P89" s="209"/>
      <c r="Q89" s="65"/>
      <c r="R89" s="201"/>
      <c r="S89" s="57">
        <f t="shared" si="0"/>
        <v>0</v>
      </c>
      <c r="T89" s="57">
        <f t="shared" si="1"/>
        <v>0</v>
      </c>
      <c r="U89" s="57">
        <f t="shared" si="2"/>
        <v>0</v>
      </c>
      <c r="V89" s="57">
        <f>IF(N89="H",1,0)</f>
        <v>0</v>
      </c>
      <c r="W89" s="57">
        <f t="shared" si="7"/>
        <v>0</v>
      </c>
      <c r="X89" s="57">
        <f t="shared" si="5"/>
        <v>0</v>
      </c>
    </row>
    <row r="90" spans="1:24" ht="15">
      <c r="A90" s="58"/>
      <c r="B90" s="59"/>
      <c r="C90" s="59"/>
      <c r="D90" s="59"/>
      <c r="E90" s="239" t="s">
        <v>279</v>
      </c>
      <c r="F90" s="59"/>
      <c r="G90" s="59"/>
      <c r="H90" s="61"/>
      <c r="I90" s="61"/>
      <c r="J90" s="61"/>
      <c r="K90" s="61"/>
      <c r="L90" s="61"/>
      <c r="M90" s="61"/>
      <c r="N90" s="207"/>
      <c r="O90" s="207"/>
      <c r="P90" s="207"/>
      <c r="Q90" s="61"/>
      <c r="R90" s="199"/>
      <c r="S90" s="57">
        <f aca="true" t="shared" si="8" ref="S90:S151">IF(K90="D",1,0)</f>
        <v>0</v>
      </c>
      <c r="T90" s="57">
        <f aca="true" t="shared" si="9" ref="T90:T151">IF(L90="C",1,0)</f>
        <v>0</v>
      </c>
      <c r="U90" s="57">
        <f aca="true" t="shared" si="10" ref="U90:U151">IF(OR(M90="D",M90="A"),1,0)</f>
        <v>0</v>
      </c>
      <c r="V90" s="57">
        <f>IF(N90="H",1,0)</f>
        <v>0</v>
      </c>
      <c r="W90" s="57">
        <f t="shared" si="7"/>
        <v>0</v>
      </c>
      <c r="X90" s="57">
        <f aca="true" t="shared" si="11" ref="X90:X151">SUM(S90:W90)</f>
        <v>0</v>
      </c>
    </row>
    <row r="91" spans="1:24" ht="15">
      <c r="A91" s="73">
        <v>2.5</v>
      </c>
      <c r="B91" s="74"/>
      <c r="C91" s="74"/>
      <c r="D91" s="74"/>
      <c r="E91" s="238" t="s">
        <v>280</v>
      </c>
      <c r="F91" s="74"/>
      <c r="G91" s="74"/>
      <c r="H91" s="65" t="s">
        <v>48</v>
      </c>
      <c r="I91" s="65" t="s">
        <v>59</v>
      </c>
      <c r="J91" s="65" t="s">
        <v>50</v>
      </c>
      <c r="K91" s="65" t="s">
        <v>66</v>
      </c>
      <c r="L91" s="65" t="s">
        <v>52</v>
      </c>
      <c r="M91" s="65" t="s">
        <v>53</v>
      </c>
      <c r="N91" s="76" t="s">
        <v>281</v>
      </c>
      <c r="O91" s="76" t="s">
        <v>55</v>
      </c>
      <c r="P91" s="76" t="s">
        <v>54</v>
      </c>
      <c r="Q91" s="65" t="str">
        <f>IF(X91&gt;3,"PRIMARY",IF(X91=3,"PRINCIPAL","OTHER"))</f>
        <v>OTHER</v>
      </c>
      <c r="R91" s="201"/>
      <c r="S91" s="57">
        <f t="shared" si="8"/>
        <v>0</v>
      </c>
      <c r="T91" s="57">
        <f t="shared" si="9"/>
        <v>1</v>
      </c>
      <c r="U91" s="57">
        <f t="shared" si="10"/>
        <v>1</v>
      </c>
      <c r="V91" s="57">
        <f aca="true" t="shared" si="12" ref="V91:V151">IF(N91="H",1,0)</f>
        <v>0</v>
      </c>
      <c r="W91" s="57">
        <f aca="true" t="shared" si="13" ref="W91:W151">IF(O91="M",1,0)</f>
        <v>0</v>
      </c>
      <c r="X91" s="57">
        <f t="shared" si="11"/>
        <v>2</v>
      </c>
    </row>
    <row r="92" spans="1:24" ht="15">
      <c r="A92" s="73"/>
      <c r="B92" s="74"/>
      <c r="C92" s="74"/>
      <c r="D92" s="74"/>
      <c r="E92" s="238" t="s">
        <v>282</v>
      </c>
      <c r="F92" s="74"/>
      <c r="G92" s="74"/>
      <c r="H92" s="65"/>
      <c r="I92" s="65"/>
      <c r="J92" s="65"/>
      <c r="K92" s="65"/>
      <c r="L92" s="65"/>
      <c r="M92" s="65"/>
      <c r="N92" s="76"/>
      <c r="O92" s="76"/>
      <c r="P92" s="76"/>
      <c r="Q92" s="65"/>
      <c r="R92" s="201"/>
      <c r="S92" s="57"/>
      <c r="T92" s="57"/>
      <c r="U92" s="57"/>
      <c r="V92" s="57"/>
      <c r="W92" s="57"/>
      <c r="X92" s="57"/>
    </row>
    <row r="93" spans="1:24" ht="15">
      <c r="A93" s="58"/>
      <c r="B93" s="59"/>
      <c r="C93" s="59"/>
      <c r="D93" s="59"/>
      <c r="E93" s="239" t="s">
        <v>283</v>
      </c>
      <c r="F93" s="59"/>
      <c r="G93" s="59"/>
      <c r="H93" s="61"/>
      <c r="I93" s="61"/>
      <c r="J93" s="61"/>
      <c r="K93" s="61"/>
      <c r="L93" s="61"/>
      <c r="M93" s="61"/>
      <c r="N93" s="207"/>
      <c r="O93" s="207"/>
      <c r="P93" s="207"/>
      <c r="Q93" s="61"/>
      <c r="R93" s="199"/>
      <c r="S93" s="57">
        <f t="shared" si="8"/>
        <v>0</v>
      </c>
      <c r="T93" s="57">
        <f t="shared" si="9"/>
        <v>0</v>
      </c>
      <c r="U93" s="57">
        <f t="shared" si="10"/>
        <v>0</v>
      </c>
      <c r="V93" s="57">
        <f t="shared" si="12"/>
        <v>0</v>
      </c>
      <c r="W93" s="57">
        <f t="shared" si="13"/>
        <v>0</v>
      </c>
      <c r="X93" s="57">
        <f t="shared" si="11"/>
        <v>0</v>
      </c>
    </row>
    <row r="94" spans="1:24" ht="15">
      <c r="A94" s="50">
        <v>2.6</v>
      </c>
      <c r="B94" s="51"/>
      <c r="C94" s="51"/>
      <c r="D94" s="51"/>
      <c r="E94" s="236" t="s">
        <v>284</v>
      </c>
      <c r="F94" s="51"/>
      <c r="G94" s="51"/>
      <c r="H94" s="53" t="s">
        <v>48</v>
      </c>
      <c r="I94" s="53"/>
      <c r="J94" s="53"/>
      <c r="K94" s="53"/>
      <c r="L94" s="53"/>
      <c r="M94" s="53"/>
      <c r="N94" s="212"/>
      <c r="O94" s="212"/>
      <c r="P94" s="212"/>
      <c r="Q94" s="53" t="str">
        <f>IF(X94&gt;3,"PRIMARY",IF(X94=3,"PRINCIPAL","OTHER"))</f>
        <v>OTHER</v>
      </c>
      <c r="R94" s="198" t="s">
        <v>252</v>
      </c>
      <c r="S94" s="57">
        <f t="shared" si="8"/>
        <v>0</v>
      </c>
      <c r="T94" s="57">
        <f t="shared" si="9"/>
        <v>0</v>
      </c>
      <c r="U94" s="57">
        <f t="shared" si="10"/>
        <v>0</v>
      </c>
      <c r="V94" s="57">
        <f t="shared" si="12"/>
        <v>0</v>
      </c>
      <c r="W94" s="57">
        <f t="shared" si="13"/>
        <v>0</v>
      </c>
      <c r="X94" s="57">
        <f t="shared" si="11"/>
        <v>0</v>
      </c>
    </row>
    <row r="95" spans="1:24" ht="15">
      <c r="A95" s="73"/>
      <c r="B95" s="74"/>
      <c r="C95" s="74"/>
      <c r="D95" s="74"/>
      <c r="E95" s="238" t="s">
        <v>285</v>
      </c>
      <c r="F95" s="74"/>
      <c r="G95" s="74"/>
      <c r="H95" s="65"/>
      <c r="I95" s="65"/>
      <c r="J95" s="65"/>
      <c r="K95" s="65"/>
      <c r="L95" s="65"/>
      <c r="M95" s="65"/>
      <c r="N95" s="209"/>
      <c r="O95" s="209"/>
      <c r="P95" s="209"/>
      <c r="Q95" s="65"/>
      <c r="R95" s="201"/>
      <c r="S95" s="57">
        <f t="shared" si="8"/>
        <v>0</v>
      </c>
      <c r="T95" s="57">
        <f t="shared" si="9"/>
        <v>0</v>
      </c>
      <c r="U95" s="57">
        <f t="shared" si="10"/>
        <v>0</v>
      </c>
      <c r="V95" s="57">
        <f t="shared" si="12"/>
        <v>0</v>
      </c>
      <c r="W95" s="57">
        <f t="shared" si="13"/>
        <v>0</v>
      </c>
      <c r="X95" s="57">
        <f t="shared" si="11"/>
        <v>0</v>
      </c>
    </row>
    <row r="96" spans="1:24" ht="15">
      <c r="A96" s="58"/>
      <c r="B96" s="59"/>
      <c r="C96" s="59"/>
      <c r="D96" s="59"/>
      <c r="E96" s="239" t="s">
        <v>286</v>
      </c>
      <c r="F96" s="59"/>
      <c r="G96" s="59"/>
      <c r="H96" s="61"/>
      <c r="I96" s="61"/>
      <c r="J96" s="61"/>
      <c r="K96" s="61"/>
      <c r="L96" s="61"/>
      <c r="M96" s="61"/>
      <c r="N96" s="207"/>
      <c r="O96" s="207"/>
      <c r="P96" s="207"/>
      <c r="Q96" s="61"/>
      <c r="R96" s="199"/>
      <c r="S96" s="57">
        <f t="shared" si="8"/>
        <v>0</v>
      </c>
      <c r="T96" s="57">
        <f t="shared" si="9"/>
        <v>0</v>
      </c>
      <c r="U96" s="57">
        <f t="shared" si="10"/>
        <v>0</v>
      </c>
      <c r="V96" s="57">
        <f t="shared" si="12"/>
        <v>0</v>
      </c>
      <c r="W96" s="57">
        <f t="shared" si="13"/>
        <v>0</v>
      </c>
      <c r="X96" s="57">
        <f t="shared" si="11"/>
        <v>0</v>
      </c>
    </row>
    <row r="97" spans="1:24" ht="15">
      <c r="A97" s="50">
        <v>2.7</v>
      </c>
      <c r="B97" s="51"/>
      <c r="C97" s="51"/>
      <c r="D97" s="51"/>
      <c r="E97" s="236" t="s">
        <v>287</v>
      </c>
      <c r="F97" s="51"/>
      <c r="G97" s="51"/>
      <c r="H97" s="53" t="s">
        <v>48</v>
      </c>
      <c r="I97" s="53" t="s">
        <v>59</v>
      </c>
      <c r="J97" s="53" t="s">
        <v>98</v>
      </c>
      <c r="K97" s="53" t="s">
        <v>66</v>
      </c>
      <c r="L97" s="53" t="s">
        <v>52</v>
      </c>
      <c r="M97" s="53" t="s">
        <v>53</v>
      </c>
      <c r="N97" s="54" t="s">
        <v>54</v>
      </c>
      <c r="O97" s="54" t="s">
        <v>55</v>
      </c>
      <c r="P97" s="54" t="s">
        <v>54</v>
      </c>
      <c r="Q97" s="53" t="str">
        <f>IF(X97&gt;3,"PRIMARY",IF(X97=3,"PRINCIPAL","OTHER"))</f>
        <v>OTHER</v>
      </c>
      <c r="R97" s="200"/>
      <c r="S97" s="57">
        <f t="shared" si="8"/>
        <v>0</v>
      </c>
      <c r="T97" s="57">
        <f t="shared" si="9"/>
        <v>1</v>
      </c>
      <c r="U97" s="57">
        <f t="shared" si="10"/>
        <v>1</v>
      </c>
      <c r="V97" s="57">
        <f t="shared" si="12"/>
        <v>0</v>
      </c>
      <c r="W97" s="57">
        <f t="shared" si="13"/>
        <v>0</v>
      </c>
      <c r="X97" s="57">
        <f t="shared" si="11"/>
        <v>2</v>
      </c>
    </row>
    <row r="98" spans="1:24" ht="15">
      <c r="A98" s="73"/>
      <c r="B98" s="74"/>
      <c r="C98" s="74"/>
      <c r="D98" s="74"/>
      <c r="E98" s="238" t="s">
        <v>288</v>
      </c>
      <c r="F98" s="74"/>
      <c r="G98" s="74"/>
      <c r="H98" s="65"/>
      <c r="I98" s="65" t="s">
        <v>289</v>
      </c>
      <c r="J98" s="65"/>
      <c r="K98" s="65"/>
      <c r="L98" s="65"/>
      <c r="M98" s="65"/>
      <c r="N98" s="76"/>
      <c r="O98" s="76"/>
      <c r="P98" s="76"/>
      <c r="Q98" s="210"/>
      <c r="R98" s="201"/>
      <c r="S98" s="57">
        <f t="shared" si="8"/>
        <v>0</v>
      </c>
      <c r="T98" s="57">
        <f t="shared" si="9"/>
        <v>0</v>
      </c>
      <c r="U98" s="57">
        <f t="shared" si="10"/>
        <v>0</v>
      </c>
      <c r="V98" s="57">
        <f t="shared" si="12"/>
        <v>0</v>
      </c>
      <c r="W98" s="57">
        <f t="shared" si="13"/>
        <v>0</v>
      </c>
      <c r="X98" s="57">
        <f t="shared" si="11"/>
        <v>0</v>
      </c>
    </row>
    <row r="99" spans="1:24" ht="15">
      <c r="A99" s="73"/>
      <c r="B99" s="74"/>
      <c r="C99" s="74"/>
      <c r="D99" s="74"/>
      <c r="E99" s="238" t="s">
        <v>290</v>
      </c>
      <c r="F99" s="74"/>
      <c r="G99" s="74"/>
      <c r="H99" s="65"/>
      <c r="I99" s="65"/>
      <c r="J99" s="65"/>
      <c r="K99" s="65"/>
      <c r="L99" s="65"/>
      <c r="M99" s="65"/>
      <c r="N99" s="76"/>
      <c r="O99" s="76"/>
      <c r="P99" s="76"/>
      <c r="Q99" s="210"/>
      <c r="R99" s="201"/>
      <c r="S99" s="57">
        <f t="shared" si="8"/>
        <v>0</v>
      </c>
      <c r="T99" s="57">
        <f t="shared" si="9"/>
        <v>0</v>
      </c>
      <c r="U99" s="57">
        <f t="shared" si="10"/>
        <v>0</v>
      </c>
      <c r="V99" s="57">
        <f t="shared" si="12"/>
        <v>0</v>
      </c>
      <c r="W99" s="57">
        <f t="shared" si="13"/>
        <v>0</v>
      </c>
      <c r="X99" s="57">
        <f t="shared" si="11"/>
        <v>0</v>
      </c>
    </row>
    <row r="100" spans="1:24" ht="15">
      <c r="A100" s="58"/>
      <c r="B100" s="59"/>
      <c r="C100" s="59"/>
      <c r="D100" s="59"/>
      <c r="E100" s="239" t="s">
        <v>291</v>
      </c>
      <c r="F100" s="59"/>
      <c r="G100" s="59"/>
      <c r="H100" s="61"/>
      <c r="I100" s="61"/>
      <c r="J100" s="61"/>
      <c r="K100" s="61"/>
      <c r="L100" s="61"/>
      <c r="M100" s="61"/>
      <c r="N100" s="62"/>
      <c r="O100" s="62"/>
      <c r="P100" s="62"/>
      <c r="Q100" s="211"/>
      <c r="R100" s="199"/>
      <c r="S100" s="57">
        <f t="shared" si="8"/>
        <v>0</v>
      </c>
      <c r="T100" s="57">
        <f t="shared" si="9"/>
        <v>0</v>
      </c>
      <c r="U100" s="57">
        <f t="shared" si="10"/>
        <v>0</v>
      </c>
      <c r="V100" s="57">
        <f t="shared" si="12"/>
        <v>0</v>
      </c>
      <c r="W100" s="57">
        <f t="shared" si="13"/>
        <v>0</v>
      </c>
      <c r="X100" s="57">
        <f t="shared" si="11"/>
        <v>0</v>
      </c>
    </row>
    <row r="101" spans="1:24" ht="15.75">
      <c r="A101" s="240" t="s">
        <v>292</v>
      </c>
      <c r="B101" s="241"/>
      <c r="C101" s="241"/>
      <c r="D101" s="241"/>
      <c r="E101" s="242" t="s">
        <v>293</v>
      </c>
      <c r="F101" s="241"/>
      <c r="G101" s="241"/>
      <c r="H101" s="243"/>
      <c r="I101" s="244"/>
      <c r="J101" s="243"/>
      <c r="K101" s="243"/>
      <c r="L101" s="243"/>
      <c r="M101" s="243"/>
      <c r="N101" s="245"/>
      <c r="O101" s="245"/>
      <c r="P101" s="245"/>
      <c r="Q101" s="246"/>
      <c r="R101" s="247"/>
      <c r="S101" s="57">
        <f t="shared" si="8"/>
        <v>0</v>
      </c>
      <c r="T101" s="57">
        <f t="shared" si="9"/>
        <v>0</v>
      </c>
      <c r="U101" s="57">
        <f t="shared" si="10"/>
        <v>0</v>
      </c>
      <c r="V101" s="57">
        <f t="shared" si="12"/>
        <v>0</v>
      </c>
      <c r="W101" s="57">
        <f t="shared" si="13"/>
        <v>0</v>
      </c>
      <c r="X101" s="57">
        <f t="shared" si="11"/>
        <v>0</v>
      </c>
    </row>
    <row r="102" spans="1:24" ht="15.75" thickBot="1">
      <c r="A102" s="248"/>
      <c r="B102" s="249"/>
      <c r="C102" s="249"/>
      <c r="D102" s="249"/>
      <c r="E102" s="250" t="s">
        <v>294</v>
      </c>
      <c r="F102" s="249"/>
      <c r="G102" s="249"/>
      <c r="H102" s="251"/>
      <c r="I102" s="251"/>
      <c r="J102" s="251"/>
      <c r="K102" s="251"/>
      <c r="L102" s="251"/>
      <c r="M102" s="251"/>
      <c r="N102" s="252"/>
      <c r="O102" s="252"/>
      <c r="P102" s="252"/>
      <c r="Q102" s="253"/>
      <c r="R102" s="254"/>
      <c r="S102" s="57">
        <f t="shared" si="8"/>
        <v>0</v>
      </c>
      <c r="T102" s="57">
        <f t="shared" si="9"/>
        <v>0</v>
      </c>
      <c r="U102" s="57">
        <f t="shared" si="10"/>
        <v>0</v>
      </c>
      <c r="V102" s="57">
        <f t="shared" si="12"/>
        <v>0</v>
      </c>
      <c r="W102" s="57">
        <f t="shared" si="13"/>
        <v>0</v>
      </c>
      <c r="X102" s="57">
        <f t="shared" si="11"/>
        <v>0</v>
      </c>
    </row>
    <row r="103" spans="1:24" ht="15">
      <c r="A103" s="73">
        <v>3.1</v>
      </c>
      <c r="B103" s="74"/>
      <c r="C103" s="74"/>
      <c r="D103" s="74"/>
      <c r="E103" s="238" t="s">
        <v>295</v>
      </c>
      <c r="F103" s="74"/>
      <c r="G103" s="74"/>
      <c r="H103" s="65" t="s">
        <v>48</v>
      </c>
      <c r="I103" s="65" t="s">
        <v>69</v>
      </c>
      <c r="J103" s="65" t="s">
        <v>98</v>
      </c>
      <c r="K103" s="65" t="s">
        <v>51</v>
      </c>
      <c r="L103" s="65" t="s">
        <v>52</v>
      </c>
      <c r="M103" s="65" t="s">
        <v>53</v>
      </c>
      <c r="N103" s="76" t="s">
        <v>63</v>
      </c>
      <c r="O103" s="76" t="s">
        <v>55</v>
      </c>
      <c r="P103" s="76" t="s">
        <v>54</v>
      </c>
      <c r="Q103" s="65" t="str">
        <f aca="true" t="shared" si="14" ref="Q103:Q108">IF(X103&gt;3,"PRIMARY",IF(X103=3,"PRINCIPAL","OTHER"))</f>
        <v>OTHER</v>
      </c>
      <c r="R103" s="201"/>
      <c r="S103" s="57">
        <f t="shared" si="8"/>
        <v>0</v>
      </c>
      <c r="T103" s="57">
        <f t="shared" si="9"/>
        <v>1</v>
      </c>
      <c r="U103" s="57">
        <f t="shared" si="10"/>
        <v>1</v>
      </c>
      <c r="V103" s="57">
        <f t="shared" si="12"/>
        <v>0</v>
      </c>
      <c r="W103" s="57">
        <f t="shared" si="13"/>
        <v>0</v>
      </c>
      <c r="X103" s="57">
        <f t="shared" si="11"/>
        <v>2</v>
      </c>
    </row>
    <row r="104" spans="1:24" ht="15">
      <c r="A104" s="81"/>
      <c r="B104" s="82"/>
      <c r="C104" s="82"/>
      <c r="D104" s="82"/>
      <c r="E104" s="239" t="s">
        <v>296</v>
      </c>
      <c r="F104" s="82"/>
      <c r="G104" s="82"/>
      <c r="H104" s="87"/>
      <c r="I104" s="87"/>
      <c r="J104" s="87"/>
      <c r="K104" s="87"/>
      <c r="L104" s="87"/>
      <c r="M104" s="87"/>
      <c r="N104" s="62"/>
      <c r="O104" s="62"/>
      <c r="P104" s="62"/>
      <c r="Q104" s="61"/>
      <c r="R104" s="199"/>
      <c r="S104" s="57">
        <f t="shared" si="8"/>
        <v>0</v>
      </c>
      <c r="T104" s="57">
        <f t="shared" si="9"/>
        <v>0</v>
      </c>
      <c r="U104" s="57">
        <f t="shared" si="10"/>
        <v>0</v>
      </c>
      <c r="V104" s="57">
        <f t="shared" si="12"/>
        <v>0</v>
      </c>
      <c r="W104" s="57">
        <f t="shared" si="13"/>
        <v>0</v>
      </c>
      <c r="X104" s="57">
        <f t="shared" si="11"/>
        <v>0</v>
      </c>
    </row>
    <row r="105" spans="1:24" ht="15">
      <c r="A105" s="50">
        <v>3.2</v>
      </c>
      <c r="B105" s="51"/>
      <c r="C105" s="51"/>
      <c r="D105" s="51"/>
      <c r="E105" s="236" t="s">
        <v>297</v>
      </c>
      <c r="F105" s="51"/>
      <c r="G105" s="51"/>
      <c r="H105" s="53" t="s">
        <v>48</v>
      </c>
      <c r="I105" s="53"/>
      <c r="J105" s="53"/>
      <c r="K105" s="53"/>
      <c r="L105" s="53"/>
      <c r="M105" s="53"/>
      <c r="N105" s="54"/>
      <c r="O105" s="54"/>
      <c r="P105" s="54"/>
      <c r="Q105" s="53" t="str">
        <f t="shared" si="14"/>
        <v>OTHER</v>
      </c>
      <c r="R105" s="198" t="s">
        <v>252</v>
      </c>
      <c r="S105" s="57">
        <f t="shared" si="8"/>
        <v>0</v>
      </c>
      <c r="T105" s="57">
        <f t="shared" si="9"/>
        <v>0</v>
      </c>
      <c r="U105" s="57">
        <f t="shared" si="10"/>
        <v>0</v>
      </c>
      <c r="V105" s="57">
        <f t="shared" si="12"/>
        <v>0</v>
      </c>
      <c r="W105" s="57">
        <f t="shared" si="13"/>
        <v>0</v>
      </c>
      <c r="X105" s="57">
        <f t="shared" si="11"/>
        <v>0</v>
      </c>
    </row>
    <row r="106" spans="1:24" ht="15">
      <c r="A106" s="73"/>
      <c r="B106" s="74"/>
      <c r="C106" s="74"/>
      <c r="D106" s="74"/>
      <c r="E106" s="238" t="s">
        <v>298</v>
      </c>
      <c r="F106" s="74"/>
      <c r="G106" s="74"/>
      <c r="H106" s="65"/>
      <c r="I106" s="65"/>
      <c r="J106" s="65"/>
      <c r="K106" s="65"/>
      <c r="L106" s="65"/>
      <c r="M106" s="65"/>
      <c r="N106" s="76"/>
      <c r="O106" s="76"/>
      <c r="P106" s="76"/>
      <c r="Q106" s="65"/>
      <c r="R106" s="201"/>
      <c r="S106" s="57">
        <f t="shared" si="8"/>
        <v>0</v>
      </c>
      <c r="T106" s="57">
        <f t="shared" si="9"/>
        <v>0</v>
      </c>
      <c r="U106" s="57">
        <f t="shared" si="10"/>
        <v>0</v>
      </c>
      <c r="V106" s="57">
        <f t="shared" si="12"/>
        <v>0</v>
      </c>
      <c r="W106" s="57">
        <f t="shared" si="13"/>
        <v>0</v>
      </c>
      <c r="X106" s="57">
        <f t="shared" si="11"/>
        <v>0</v>
      </c>
    </row>
    <row r="107" spans="1:24" ht="15">
      <c r="A107" s="58"/>
      <c r="B107" s="59"/>
      <c r="C107" s="59"/>
      <c r="D107" s="59"/>
      <c r="E107" s="239" t="s">
        <v>299</v>
      </c>
      <c r="F107" s="59"/>
      <c r="G107" s="59"/>
      <c r="H107" s="61"/>
      <c r="I107" s="61"/>
      <c r="J107" s="61"/>
      <c r="K107" s="61"/>
      <c r="L107" s="61"/>
      <c r="M107" s="61"/>
      <c r="N107" s="62"/>
      <c r="O107" s="62"/>
      <c r="P107" s="62"/>
      <c r="Q107" s="61"/>
      <c r="R107" s="199"/>
      <c r="S107" s="57">
        <f t="shared" si="8"/>
        <v>0</v>
      </c>
      <c r="T107" s="57">
        <f t="shared" si="9"/>
        <v>0</v>
      </c>
      <c r="U107" s="57">
        <f t="shared" si="10"/>
        <v>0</v>
      </c>
      <c r="V107" s="57">
        <f t="shared" si="12"/>
        <v>0</v>
      </c>
      <c r="W107" s="57">
        <f t="shared" si="13"/>
        <v>0</v>
      </c>
      <c r="X107" s="57">
        <f t="shared" si="11"/>
        <v>0</v>
      </c>
    </row>
    <row r="108" spans="1:24" ht="15">
      <c r="A108" s="50">
        <v>3.3</v>
      </c>
      <c r="B108" s="51"/>
      <c r="C108" s="51"/>
      <c r="D108" s="51"/>
      <c r="E108" s="236" t="s">
        <v>300</v>
      </c>
      <c r="F108" s="51"/>
      <c r="G108" s="51"/>
      <c r="H108" s="53" t="s">
        <v>48</v>
      </c>
      <c r="I108" s="53" t="s">
        <v>69</v>
      </c>
      <c r="J108" s="53" t="s">
        <v>98</v>
      </c>
      <c r="K108" s="53" t="s">
        <v>66</v>
      </c>
      <c r="L108" s="53" t="s">
        <v>52</v>
      </c>
      <c r="M108" s="53" t="s">
        <v>53</v>
      </c>
      <c r="N108" s="54" t="s">
        <v>54</v>
      </c>
      <c r="O108" s="54" t="s">
        <v>55</v>
      </c>
      <c r="P108" s="54" t="s">
        <v>54</v>
      </c>
      <c r="Q108" s="53" t="str">
        <f t="shared" si="14"/>
        <v>OTHER</v>
      </c>
      <c r="R108" s="200"/>
      <c r="S108" s="57">
        <f t="shared" si="8"/>
        <v>0</v>
      </c>
      <c r="T108" s="57">
        <f t="shared" si="9"/>
        <v>1</v>
      </c>
      <c r="U108" s="57">
        <f t="shared" si="10"/>
        <v>1</v>
      </c>
      <c r="V108" s="57">
        <f t="shared" si="12"/>
        <v>0</v>
      </c>
      <c r="W108" s="57">
        <f t="shared" si="13"/>
        <v>0</v>
      </c>
      <c r="X108" s="57">
        <f t="shared" si="11"/>
        <v>2</v>
      </c>
    </row>
    <row r="109" spans="1:24" ht="15">
      <c r="A109" s="58"/>
      <c r="B109" s="59"/>
      <c r="C109" s="59"/>
      <c r="D109" s="59"/>
      <c r="E109" s="239" t="s">
        <v>301</v>
      </c>
      <c r="F109" s="59"/>
      <c r="G109" s="59"/>
      <c r="H109" s="61"/>
      <c r="I109" s="61"/>
      <c r="J109" s="61"/>
      <c r="K109" s="61"/>
      <c r="L109" s="61"/>
      <c r="M109" s="61"/>
      <c r="N109" s="62"/>
      <c r="O109" s="62"/>
      <c r="P109" s="62"/>
      <c r="Q109" s="211"/>
      <c r="R109" s="199"/>
      <c r="S109" s="57">
        <f t="shared" si="8"/>
        <v>0</v>
      </c>
      <c r="T109" s="57">
        <f t="shared" si="9"/>
        <v>0</v>
      </c>
      <c r="U109" s="57">
        <f t="shared" si="10"/>
        <v>0</v>
      </c>
      <c r="V109" s="57">
        <f t="shared" si="12"/>
        <v>0</v>
      </c>
      <c r="W109" s="57">
        <f t="shared" si="13"/>
        <v>0</v>
      </c>
      <c r="X109" s="57">
        <f t="shared" si="11"/>
        <v>0</v>
      </c>
    </row>
    <row r="110" spans="1:24" ht="15.75">
      <c r="A110" s="240" t="s">
        <v>302</v>
      </c>
      <c r="B110" s="241"/>
      <c r="C110" s="241"/>
      <c r="D110" s="241"/>
      <c r="E110" s="242" t="s">
        <v>303</v>
      </c>
      <c r="F110" s="241"/>
      <c r="G110" s="241"/>
      <c r="H110" s="243"/>
      <c r="I110" s="244"/>
      <c r="J110" s="243"/>
      <c r="K110" s="243"/>
      <c r="L110" s="243"/>
      <c r="M110" s="243"/>
      <c r="N110" s="245"/>
      <c r="O110" s="245"/>
      <c r="P110" s="245"/>
      <c r="Q110" s="246"/>
      <c r="R110" s="247"/>
      <c r="S110" s="57">
        <f t="shared" si="8"/>
        <v>0</v>
      </c>
      <c r="T110" s="57">
        <f t="shared" si="9"/>
        <v>0</v>
      </c>
      <c r="U110" s="57">
        <f t="shared" si="10"/>
        <v>0</v>
      </c>
      <c r="V110" s="57">
        <f t="shared" si="12"/>
        <v>0</v>
      </c>
      <c r="W110" s="57">
        <f t="shared" si="13"/>
        <v>0</v>
      </c>
      <c r="X110" s="57">
        <f t="shared" si="11"/>
        <v>0</v>
      </c>
    </row>
    <row r="111" spans="1:24" ht="15">
      <c r="A111" s="230"/>
      <c r="B111" s="119"/>
      <c r="C111" s="119"/>
      <c r="D111" s="119"/>
      <c r="E111" s="231" t="s">
        <v>304</v>
      </c>
      <c r="F111" s="119"/>
      <c r="G111" s="119"/>
      <c r="H111" s="232"/>
      <c r="I111" s="232"/>
      <c r="J111" s="232"/>
      <c r="K111" s="232"/>
      <c r="L111" s="232"/>
      <c r="M111" s="232"/>
      <c r="N111" s="255"/>
      <c r="O111" s="255"/>
      <c r="P111" s="255"/>
      <c r="Q111" s="234"/>
      <c r="R111" s="235"/>
      <c r="S111" s="57">
        <f t="shared" si="8"/>
        <v>0</v>
      </c>
      <c r="T111" s="57">
        <f t="shared" si="9"/>
        <v>0</v>
      </c>
      <c r="U111" s="57">
        <f t="shared" si="10"/>
        <v>0</v>
      </c>
      <c r="V111" s="57">
        <f t="shared" si="12"/>
        <v>0</v>
      </c>
      <c r="W111" s="57">
        <f t="shared" si="13"/>
        <v>0</v>
      </c>
      <c r="X111" s="57">
        <f t="shared" si="11"/>
        <v>0</v>
      </c>
    </row>
    <row r="112" spans="1:24" ht="15">
      <c r="A112" s="50">
        <v>4.1</v>
      </c>
      <c r="B112" s="51"/>
      <c r="C112" s="51"/>
      <c r="D112" s="51"/>
      <c r="E112" s="236" t="s">
        <v>305</v>
      </c>
      <c r="F112" s="51"/>
      <c r="G112" s="51"/>
      <c r="H112" s="53" t="s">
        <v>48</v>
      </c>
      <c r="I112" s="53" t="s">
        <v>69</v>
      </c>
      <c r="J112" s="53" t="s">
        <v>50</v>
      </c>
      <c r="K112" s="53" t="s">
        <v>51</v>
      </c>
      <c r="L112" s="53" t="s">
        <v>54</v>
      </c>
      <c r="M112" s="53" t="s">
        <v>50</v>
      </c>
      <c r="N112" s="54" t="s">
        <v>63</v>
      </c>
      <c r="O112" s="54" t="s">
        <v>55</v>
      </c>
      <c r="P112" s="54" t="s">
        <v>54</v>
      </c>
      <c r="Q112" s="53" t="str">
        <f aca="true" t="shared" si="15" ref="Q112:Q122">IF(X112&gt;3,"PRIMARY",IF(X112=3,"PRINCIPAL","OTHER"))</f>
        <v>OTHER</v>
      </c>
      <c r="R112" s="200"/>
      <c r="S112" s="57">
        <f t="shared" si="8"/>
        <v>0</v>
      </c>
      <c r="T112" s="57">
        <f t="shared" si="9"/>
        <v>0</v>
      </c>
      <c r="U112" s="57">
        <f t="shared" si="10"/>
        <v>1</v>
      </c>
      <c r="V112" s="57">
        <f t="shared" si="12"/>
        <v>0</v>
      </c>
      <c r="W112" s="57">
        <f t="shared" si="13"/>
        <v>0</v>
      </c>
      <c r="X112" s="57">
        <f t="shared" si="11"/>
        <v>1</v>
      </c>
    </row>
    <row r="113" spans="1:24" ht="15">
      <c r="A113" s="73"/>
      <c r="B113" s="74"/>
      <c r="C113" s="74"/>
      <c r="D113" s="74"/>
      <c r="E113" s="238" t="s">
        <v>306</v>
      </c>
      <c r="F113" s="74"/>
      <c r="G113" s="74"/>
      <c r="H113" s="65"/>
      <c r="I113" s="65"/>
      <c r="J113" s="65"/>
      <c r="K113" s="65"/>
      <c r="L113" s="65"/>
      <c r="M113" s="65"/>
      <c r="N113" s="76"/>
      <c r="O113" s="76"/>
      <c r="P113" s="76"/>
      <c r="Q113" s="65"/>
      <c r="R113" s="201"/>
      <c r="S113" s="57">
        <f t="shared" si="8"/>
        <v>0</v>
      </c>
      <c r="T113" s="57">
        <f t="shared" si="9"/>
        <v>0</v>
      </c>
      <c r="U113" s="57">
        <f t="shared" si="10"/>
        <v>0</v>
      </c>
      <c r="V113" s="57">
        <f t="shared" si="12"/>
        <v>0</v>
      </c>
      <c r="W113" s="57">
        <f t="shared" si="13"/>
        <v>0</v>
      </c>
      <c r="X113" s="57">
        <f t="shared" si="11"/>
        <v>0</v>
      </c>
    </row>
    <row r="114" spans="1:24" ht="15">
      <c r="A114" s="58"/>
      <c r="B114" s="59"/>
      <c r="C114" s="59"/>
      <c r="D114" s="59"/>
      <c r="E114" s="239"/>
      <c r="F114" s="59"/>
      <c r="G114" s="59"/>
      <c r="H114" s="61"/>
      <c r="I114" s="61"/>
      <c r="J114" s="61"/>
      <c r="K114" s="61"/>
      <c r="L114" s="61"/>
      <c r="M114" s="61"/>
      <c r="N114" s="62"/>
      <c r="O114" s="62"/>
      <c r="P114" s="62"/>
      <c r="Q114" s="61"/>
      <c r="R114" s="199"/>
      <c r="S114" s="57">
        <f t="shared" si="8"/>
        <v>0</v>
      </c>
      <c r="T114" s="57">
        <f t="shared" si="9"/>
        <v>0</v>
      </c>
      <c r="U114" s="57">
        <f t="shared" si="10"/>
        <v>0</v>
      </c>
      <c r="V114" s="57">
        <f t="shared" si="12"/>
        <v>0</v>
      </c>
      <c r="W114" s="57">
        <f t="shared" si="13"/>
        <v>0</v>
      </c>
      <c r="X114" s="57">
        <f t="shared" si="11"/>
        <v>0</v>
      </c>
    </row>
    <row r="115" spans="1:24" ht="15">
      <c r="A115" s="50">
        <v>4.2</v>
      </c>
      <c r="B115" s="51"/>
      <c r="C115" s="51"/>
      <c r="D115" s="51"/>
      <c r="E115" s="236" t="s">
        <v>307</v>
      </c>
      <c r="F115" s="51"/>
      <c r="G115" s="51"/>
      <c r="H115" s="53" t="s">
        <v>48</v>
      </c>
      <c r="I115" s="53" t="s">
        <v>71</v>
      </c>
      <c r="J115" s="53" t="s">
        <v>101</v>
      </c>
      <c r="K115" s="53" t="s">
        <v>51</v>
      </c>
      <c r="L115" s="53" t="s">
        <v>54</v>
      </c>
      <c r="M115" s="53" t="s">
        <v>50</v>
      </c>
      <c r="N115" s="54" t="s">
        <v>63</v>
      </c>
      <c r="O115" s="54" t="s">
        <v>55</v>
      </c>
      <c r="P115" s="54" t="s">
        <v>54</v>
      </c>
      <c r="Q115" s="53" t="str">
        <f t="shared" si="15"/>
        <v>OTHER</v>
      </c>
      <c r="R115" s="200"/>
      <c r="S115" s="57">
        <f t="shared" si="8"/>
        <v>0</v>
      </c>
      <c r="T115" s="57">
        <f t="shared" si="9"/>
        <v>0</v>
      </c>
      <c r="U115" s="57">
        <f t="shared" si="10"/>
        <v>1</v>
      </c>
      <c r="V115" s="57">
        <f t="shared" si="12"/>
        <v>0</v>
      </c>
      <c r="W115" s="57">
        <f t="shared" si="13"/>
        <v>0</v>
      </c>
      <c r="X115" s="57">
        <f t="shared" si="11"/>
        <v>1</v>
      </c>
    </row>
    <row r="116" spans="1:24" ht="15">
      <c r="A116" s="73"/>
      <c r="B116" s="74"/>
      <c r="C116" s="74"/>
      <c r="D116" s="74"/>
      <c r="E116" s="238" t="s">
        <v>308</v>
      </c>
      <c r="F116" s="74"/>
      <c r="G116" s="74"/>
      <c r="H116" s="65"/>
      <c r="I116" s="65"/>
      <c r="J116" s="65"/>
      <c r="K116" s="65"/>
      <c r="L116" s="65"/>
      <c r="M116" s="65"/>
      <c r="N116" s="76"/>
      <c r="O116" s="76"/>
      <c r="P116" s="76"/>
      <c r="Q116" s="65"/>
      <c r="R116" s="201"/>
      <c r="S116" s="57">
        <f t="shared" si="8"/>
        <v>0</v>
      </c>
      <c r="T116" s="57">
        <f t="shared" si="9"/>
        <v>0</v>
      </c>
      <c r="U116" s="57">
        <f t="shared" si="10"/>
        <v>0</v>
      </c>
      <c r="V116" s="57">
        <f t="shared" si="12"/>
        <v>0</v>
      </c>
      <c r="W116" s="57">
        <f t="shared" si="13"/>
        <v>0</v>
      </c>
      <c r="X116" s="57">
        <f t="shared" si="11"/>
        <v>0</v>
      </c>
    </row>
    <row r="117" spans="1:24" ht="15">
      <c r="A117" s="58"/>
      <c r="B117" s="59"/>
      <c r="C117" s="59"/>
      <c r="D117" s="59"/>
      <c r="E117" s="239" t="s">
        <v>309</v>
      </c>
      <c r="F117" s="59"/>
      <c r="G117" s="59"/>
      <c r="H117" s="61"/>
      <c r="I117" s="61"/>
      <c r="J117" s="61"/>
      <c r="K117" s="61"/>
      <c r="L117" s="61"/>
      <c r="M117" s="61"/>
      <c r="N117" s="62"/>
      <c r="O117" s="62"/>
      <c r="P117" s="62"/>
      <c r="Q117" s="61"/>
      <c r="R117" s="199"/>
      <c r="S117" s="57">
        <f t="shared" si="8"/>
        <v>0</v>
      </c>
      <c r="T117" s="57">
        <f t="shared" si="9"/>
        <v>0</v>
      </c>
      <c r="U117" s="57">
        <f t="shared" si="10"/>
        <v>0</v>
      </c>
      <c r="V117" s="57">
        <f t="shared" si="12"/>
        <v>0</v>
      </c>
      <c r="W117" s="57">
        <f t="shared" si="13"/>
        <v>0</v>
      </c>
      <c r="X117" s="57">
        <f t="shared" si="11"/>
        <v>0</v>
      </c>
    </row>
    <row r="118" spans="1:24" ht="15">
      <c r="A118" s="50">
        <v>4.3</v>
      </c>
      <c r="B118" s="51"/>
      <c r="C118" s="51"/>
      <c r="D118" s="51"/>
      <c r="E118" s="236" t="s">
        <v>310</v>
      </c>
      <c r="F118" s="51"/>
      <c r="G118" s="51"/>
      <c r="H118" s="53" t="s">
        <v>48</v>
      </c>
      <c r="I118" s="53" t="s">
        <v>71</v>
      </c>
      <c r="J118" s="53" t="s">
        <v>50</v>
      </c>
      <c r="K118" s="53" t="s">
        <v>51</v>
      </c>
      <c r="L118" s="53" t="s">
        <v>54</v>
      </c>
      <c r="M118" s="53" t="s">
        <v>50</v>
      </c>
      <c r="N118" s="54" t="s">
        <v>63</v>
      </c>
      <c r="O118" s="54" t="s">
        <v>55</v>
      </c>
      <c r="P118" s="54" t="s">
        <v>54</v>
      </c>
      <c r="Q118" s="53" t="str">
        <f t="shared" si="15"/>
        <v>OTHER</v>
      </c>
      <c r="R118" s="200"/>
      <c r="S118" s="57">
        <f t="shared" si="8"/>
        <v>0</v>
      </c>
      <c r="T118" s="57">
        <f t="shared" si="9"/>
        <v>0</v>
      </c>
      <c r="U118" s="57">
        <f t="shared" si="10"/>
        <v>1</v>
      </c>
      <c r="V118" s="57">
        <f t="shared" si="12"/>
        <v>0</v>
      </c>
      <c r="W118" s="57">
        <f t="shared" si="13"/>
        <v>0</v>
      </c>
      <c r="X118" s="57">
        <f t="shared" si="11"/>
        <v>1</v>
      </c>
    </row>
    <row r="119" spans="1:24" ht="15">
      <c r="A119" s="58"/>
      <c r="B119" s="59"/>
      <c r="C119" s="59"/>
      <c r="D119" s="59"/>
      <c r="E119" s="239" t="s">
        <v>311</v>
      </c>
      <c r="F119" s="59"/>
      <c r="G119" s="59"/>
      <c r="H119" s="61"/>
      <c r="I119" s="61"/>
      <c r="J119" s="61"/>
      <c r="K119" s="61"/>
      <c r="L119" s="61"/>
      <c r="M119" s="61"/>
      <c r="N119" s="62"/>
      <c r="O119" s="62"/>
      <c r="P119" s="62"/>
      <c r="Q119" s="61"/>
      <c r="R119" s="199"/>
      <c r="S119" s="57">
        <f t="shared" si="8"/>
        <v>0</v>
      </c>
      <c r="T119" s="57">
        <f t="shared" si="9"/>
        <v>0</v>
      </c>
      <c r="U119" s="57">
        <f t="shared" si="10"/>
        <v>0</v>
      </c>
      <c r="V119" s="57">
        <f t="shared" si="12"/>
        <v>0</v>
      </c>
      <c r="W119" s="57">
        <f t="shared" si="13"/>
        <v>0</v>
      </c>
      <c r="X119" s="57">
        <f t="shared" si="11"/>
        <v>0</v>
      </c>
    </row>
    <row r="120" spans="1:24" ht="15">
      <c r="A120" s="73">
        <v>4.4</v>
      </c>
      <c r="B120" s="74"/>
      <c r="C120" s="74"/>
      <c r="D120" s="74"/>
      <c r="E120" s="238" t="s">
        <v>622</v>
      </c>
      <c r="F120" s="74"/>
      <c r="G120" s="74"/>
      <c r="H120" s="65" t="s">
        <v>48</v>
      </c>
      <c r="I120" s="65" t="s">
        <v>71</v>
      </c>
      <c r="J120" s="65" t="s">
        <v>50</v>
      </c>
      <c r="K120" s="65" t="s">
        <v>51</v>
      </c>
      <c r="L120" s="65" t="s">
        <v>54</v>
      </c>
      <c r="M120" s="65" t="s">
        <v>50</v>
      </c>
      <c r="N120" s="76" t="s">
        <v>63</v>
      </c>
      <c r="O120" s="76" t="s">
        <v>55</v>
      </c>
      <c r="P120" s="76" t="s">
        <v>54</v>
      </c>
      <c r="Q120" s="65" t="str">
        <f t="shared" si="15"/>
        <v>OTHER</v>
      </c>
      <c r="R120" s="201"/>
      <c r="S120" s="57">
        <f t="shared" si="8"/>
        <v>0</v>
      </c>
      <c r="T120" s="57">
        <f t="shared" si="9"/>
        <v>0</v>
      </c>
      <c r="U120" s="57">
        <f t="shared" si="10"/>
        <v>1</v>
      </c>
      <c r="V120" s="57">
        <f t="shared" si="12"/>
        <v>0</v>
      </c>
      <c r="W120" s="57">
        <f t="shared" si="13"/>
        <v>0</v>
      </c>
      <c r="X120" s="57">
        <f t="shared" si="11"/>
        <v>1</v>
      </c>
    </row>
    <row r="121" spans="1:24" ht="15">
      <c r="A121" s="58"/>
      <c r="B121" s="59"/>
      <c r="C121" s="59"/>
      <c r="D121" s="59"/>
      <c r="E121" s="239"/>
      <c r="F121" s="59"/>
      <c r="G121" s="59"/>
      <c r="H121" s="61"/>
      <c r="I121" s="61"/>
      <c r="J121" s="61"/>
      <c r="K121" s="61"/>
      <c r="L121" s="61"/>
      <c r="M121" s="61"/>
      <c r="N121" s="62"/>
      <c r="O121" s="62"/>
      <c r="P121" s="62"/>
      <c r="Q121" s="61"/>
      <c r="R121" s="199"/>
      <c r="S121" s="57">
        <f t="shared" si="8"/>
        <v>0</v>
      </c>
      <c r="T121" s="57">
        <f t="shared" si="9"/>
        <v>0</v>
      </c>
      <c r="U121" s="57">
        <f t="shared" si="10"/>
        <v>0</v>
      </c>
      <c r="V121" s="57">
        <f t="shared" si="12"/>
        <v>0</v>
      </c>
      <c r="W121" s="57">
        <f t="shared" si="13"/>
        <v>0</v>
      </c>
      <c r="X121" s="57">
        <f t="shared" si="11"/>
        <v>0</v>
      </c>
    </row>
    <row r="122" spans="1:24" ht="15">
      <c r="A122" s="50">
        <v>4.5</v>
      </c>
      <c r="B122" s="51"/>
      <c r="C122" s="51"/>
      <c r="D122" s="51"/>
      <c r="E122" s="236" t="s">
        <v>312</v>
      </c>
      <c r="F122" s="51"/>
      <c r="G122" s="51"/>
      <c r="H122" s="53" t="s">
        <v>48</v>
      </c>
      <c r="I122" s="53" t="s">
        <v>71</v>
      </c>
      <c r="J122" s="53" t="s">
        <v>50</v>
      </c>
      <c r="K122" s="53" t="s">
        <v>51</v>
      </c>
      <c r="L122" s="53" t="s">
        <v>52</v>
      </c>
      <c r="M122" s="53" t="s">
        <v>53</v>
      </c>
      <c r="N122" s="54" t="s">
        <v>63</v>
      </c>
      <c r="O122" s="54" t="s">
        <v>55</v>
      </c>
      <c r="P122" s="54" t="s">
        <v>54</v>
      </c>
      <c r="Q122" s="53" t="str">
        <f t="shared" si="15"/>
        <v>OTHER</v>
      </c>
      <c r="R122" s="200"/>
      <c r="S122" s="57">
        <f t="shared" si="8"/>
        <v>0</v>
      </c>
      <c r="T122" s="57">
        <f t="shared" si="9"/>
        <v>1</v>
      </c>
      <c r="U122" s="57">
        <f t="shared" si="10"/>
        <v>1</v>
      </c>
      <c r="V122" s="57">
        <f t="shared" si="12"/>
        <v>0</v>
      </c>
      <c r="W122" s="57">
        <f t="shared" si="13"/>
        <v>0</v>
      </c>
      <c r="X122" s="57">
        <f t="shared" si="11"/>
        <v>2</v>
      </c>
    </row>
    <row r="123" spans="1:24" ht="15">
      <c r="A123" s="81"/>
      <c r="B123" s="82"/>
      <c r="C123" s="82"/>
      <c r="D123" s="82"/>
      <c r="E123" s="237" t="s">
        <v>313</v>
      </c>
      <c r="F123" s="82"/>
      <c r="G123" s="82"/>
      <c r="H123" s="87"/>
      <c r="I123" s="87"/>
      <c r="J123" s="87"/>
      <c r="K123" s="87"/>
      <c r="L123" s="87"/>
      <c r="M123" s="87"/>
      <c r="N123" s="62"/>
      <c r="O123" s="62"/>
      <c r="P123" s="62"/>
      <c r="Q123" s="211"/>
      <c r="R123" s="199"/>
      <c r="S123" s="57">
        <f t="shared" si="8"/>
        <v>0</v>
      </c>
      <c r="T123" s="57">
        <f t="shared" si="9"/>
        <v>0</v>
      </c>
      <c r="U123" s="57">
        <f t="shared" si="10"/>
        <v>0</v>
      </c>
      <c r="V123" s="57">
        <f t="shared" si="12"/>
        <v>0</v>
      </c>
      <c r="W123" s="57">
        <f t="shared" si="13"/>
        <v>0</v>
      </c>
      <c r="X123" s="57">
        <f t="shared" si="11"/>
        <v>0</v>
      </c>
    </row>
    <row r="124" spans="1:24" ht="15.75">
      <c r="A124" s="256" t="s">
        <v>314</v>
      </c>
      <c r="B124" s="91"/>
      <c r="C124" s="91"/>
      <c r="D124" s="91"/>
      <c r="E124" s="257" t="s">
        <v>315</v>
      </c>
      <c r="F124" s="91"/>
      <c r="G124" s="91"/>
      <c r="H124" s="258"/>
      <c r="I124" s="259"/>
      <c r="J124" s="258"/>
      <c r="K124" s="258"/>
      <c r="L124" s="258"/>
      <c r="M124" s="258"/>
      <c r="N124" s="260"/>
      <c r="O124" s="260"/>
      <c r="P124" s="260"/>
      <c r="Q124" s="261"/>
      <c r="R124" s="262"/>
      <c r="S124" s="57">
        <f t="shared" si="8"/>
        <v>0</v>
      </c>
      <c r="T124" s="57">
        <f t="shared" si="9"/>
        <v>0</v>
      </c>
      <c r="U124" s="57">
        <f t="shared" si="10"/>
        <v>0</v>
      </c>
      <c r="V124" s="57">
        <f t="shared" si="12"/>
        <v>0</v>
      </c>
      <c r="W124" s="57">
        <f t="shared" si="13"/>
        <v>0</v>
      </c>
      <c r="X124" s="57">
        <f t="shared" si="11"/>
        <v>0</v>
      </c>
    </row>
    <row r="125" spans="1:24" ht="15">
      <c r="A125" s="50">
        <v>5.1</v>
      </c>
      <c r="B125" s="51"/>
      <c r="C125" s="51"/>
      <c r="D125" s="51"/>
      <c r="E125" s="236" t="s">
        <v>316</v>
      </c>
      <c r="F125" s="51"/>
      <c r="G125" s="51"/>
      <c r="H125" s="53" t="s">
        <v>48</v>
      </c>
      <c r="I125" s="53"/>
      <c r="J125" s="53"/>
      <c r="K125" s="53"/>
      <c r="L125" s="53"/>
      <c r="M125" s="53"/>
      <c r="N125" s="212"/>
      <c r="O125" s="212"/>
      <c r="P125" s="212"/>
      <c r="Q125" s="213"/>
      <c r="R125" s="179" t="s">
        <v>252</v>
      </c>
      <c r="S125" s="57">
        <f t="shared" si="8"/>
        <v>0</v>
      </c>
      <c r="T125" s="57">
        <f t="shared" si="9"/>
        <v>0</v>
      </c>
      <c r="U125" s="57">
        <f t="shared" si="10"/>
        <v>0</v>
      </c>
      <c r="V125" s="57">
        <f t="shared" si="12"/>
        <v>0</v>
      </c>
      <c r="W125" s="57">
        <f t="shared" si="13"/>
        <v>0</v>
      </c>
      <c r="X125" s="57">
        <f t="shared" si="11"/>
        <v>0</v>
      </c>
    </row>
    <row r="126" spans="1:24" ht="15">
      <c r="A126" s="73"/>
      <c r="B126" s="74"/>
      <c r="C126" s="74"/>
      <c r="D126" s="74"/>
      <c r="E126" s="238" t="s">
        <v>317</v>
      </c>
      <c r="F126" s="74"/>
      <c r="G126" s="74"/>
      <c r="H126" s="65"/>
      <c r="I126" s="65"/>
      <c r="J126" s="65"/>
      <c r="K126" s="65"/>
      <c r="L126" s="65"/>
      <c r="M126" s="65"/>
      <c r="N126" s="209"/>
      <c r="O126" s="209"/>
      <c r="P126" s="209"/>
      <c r="Q126" s="210"/>
      <c r="R126" s="14"/>
      <c r="S126" s="57">
        <f t="shared" si="8"/>
        <v>0</v>
      </c>
      <c r="T126" s="57">
        <f t="shared" si="9"/>
        <v>0</v>
      </c>
      <c r="U126" s="57">
        <f t="shared" si="10"/>
        <v>0</v>
      </c>
      <c r="V126" s="57">
        <f t="shared" si="12"/>
        <v>0</v>
      </c>
      <c r="W126" s="57">
        <f t="shared" si="13"/>
        <v>0</v>
      </c>
      <c r="X126" s="57">
        <f t="shared" si="11"/>
        <v>0</v>
      </c>
    </row>
    <row r="127" spans="1:24" ht="15">
      <c r="A127" s="58"/>
      <c r="B127" s="59"/>
      <c r="C127" s="59"/>
      <c r="D127" s="59"/>
      <c r="E127" s="239" t="s">
        <v>318</v>
      </c>
      <c r="F127" s="59"/>
      <c r="G127" s="59"/>
      <c r="H127" s="61"/>
      <c r="I127" s="61"/>
      <c r="J127" s="61"/>
      <c r="K127" s="61"/>
      <c r="L127" s="61"/>
      <c r="M127" s="61"/>
      <c r="N127" s="207"/>
      <c r="O127" s="207"/>
      <c r="P127" s="207"/>
      <c r="Q127" s="211"/>
      <c r="R127" s="199"/>
      <c r="S127" s="57">
        <f t="shared" si="8"/>
        <v>0</v>
      </c>
      <c r="T127" s="57">
        <f t="shared" si="9"/>
        <v>0</v>
      </c>
      <c r="U127" s="57">
        <f t="shared" si="10"/>
        <v>0</v>
      </c>
      <c r="V127" s="57">
        <f t="shared" si="12"/>
        <v>0</v>
      </c>
      <c r="W127" s="57">
        <f t="shared" si="13"/>
        <v>0</v>
      </c>
      <c r="X127" s="57">
        <f t="shared" si="11"/>
        <v>0</v>
      </c>
    </row>
    <row r="128" spans="1:24" ht="15">
      <c r="A128" s="50">
        <v>5.2</v>
      </c>
      <c r="B128" s="51"/>
      <c r="C128" s="51"/>
      <c r="D128" s="51"/>
      <c r="E128" s="236" t="s">
        <v>319</v>
      </c>
      <c r="F128" s="51"/>
      <c r="G128" s="51"/>
      <c r="H128" s="53" t="s">
        <v>48</v>
      </c>
      <c r="I128" s="53"/>
      <c r="J128" s="53"/>
      <c r="K128" s="53"/>
      <c r="L128" s="53"/>
      <c r="M128" s="53"/>
      <c r="N128" s="212"/>
      <c r="O128" s="212"/>
      <c r="P128" s="212"/>
      <c r="Q128" s="213"/>
      <c r="R128" s="198" t="s">
        <v>252</v>
      </c>
      <c r="S128" s="57">
        <f t="shared" si="8"/>
        <v>0</v>
      </c>
      <c r="T128" s="57">
        <f t="shared" si="9"/>
        <v>0</v>
      </c>
      <c r="U128" s="57">
        <f t="shared" si="10"/>
        <v>0</v>
      </c>
      <c r="V128" s="57">
        <f t="shared" si="12"/>
        <v>0</v>
      </c>
      <c r="W128" s="57">
        <f t="shared" si="13"/>
        <v>0</v>
      </c>
      <c r="X128" s="57">
        <f t="shared" si="11"/>
        <v>0</v>
      </c>
    </row>
    <row r="129" spans="1:24" ht="15">
      <c r="A129" s="73"/>
      <c r="B129" s="74"/>
      <c r="C129" s="74"/>
      <c r="D129" s="74"/>
      <c r="E129" s="238" t="s">
        <v>320</v>
      </c>
      <c r="F129" s="74"/>
      <c r="G129" s="74"/>
      <c r="H129" s="65"/>
      <c r="I129" s="65"/>
      <c r="J129" s="65"/>
      <c r="K129" s="65"/>
      <c r="L129" s="65"/>
      <c r="M129" s="65"/>
      <c r="N129" s="209"/>
      <c r="O129" s="209"/>
      <c r="P129" s="209"/>
      <c r="Q129" s="210"/>
      <c r="R129" s="201"/>
      <c r="S129" s="57"/>
      <c r="T129" s="57">
        <f t="shared" si="9"/>
        <v>0</v>
      </c>
      <c r="U129" s="57">
        <f t="shared" si="10"/>
        <v>0</v>
      </c>
      <c r="V129" s="57">
        <f t="shared" si="12"/>
        <v>0</v>
      </c>
      <c r="W129" s="57">
        <f t="shared" si="13"/>
        <v>0</v>
      </c>
      <c r="X129" s="57">
        <f t="shared" si="11"/>
        <v>0</v>
      </c>
    </row>
    <row r="130" spans="1:24" ht="15">
      <c r="A130" s="73"/>
      <c r="B130" s="74"/>
      <c r="C130" s="74"/>
      <c r="D130" s="74"/>
      <c r="E130" s="238" t="s">
        <v>321</v>
      </c>
      <c r="F130" s="74"/>
      <c r="G130" s="74"/>
      <c r="H130" s="65"/>
      <c r="I130" s="65"/>
      <c r="J130" s="65"/>
      <c r="K130" s="65"/>
      <c r="L130" s="65"/>
      <c r="M130" s="65"/>
      <c r="N130" s="209"/>
      <c r="O130" s="209"/>
      <c r="P130" s="209"/>
      <c r="Q130" s="210"/>
      <c r="R130" s="201"/>
      <c r="S130" s="57">
        <f t="shared" si="8"/>
        <v>0</v>
      </c>
      <c r="T130" s="57">
        <f t="shared" si="9"/>
        <v>0</v>
      </c>
      <c r="U130" s="57">
        <f t="shared" si="10"/>
        <v>0</v>
      </c>
      <c r="V130" s="57">
        <f t="shared" si="12"/>
        <v>0</v>
      </c>
      <c r="W130" s="57">
        <f t="shared" si="13"/>
        <v>0</v>
      </c>
      <c r="X130" s="57">
        <f t="shared" si="11"/>
        <v>0</v>
      </c>
    </row>
    <row r="131" spans="1:24" ht="15">
      <c r="A131" s="50">
        <v>5.3</v>
      </c>
      <c r="B131" s="51"/>
      <c r="C131" s="51"/>
      <c r="D131" s="51"/>
      <c r="E131" s="236" t="s">
        <v>322</v>
      </c>
      <c r="F131" s="51"/>
      <c r="G131" s="51"/>
      <c r="H131" s="53" t="s">
        <v>48</v>
      </c>
      <c r="I131" s="53"/>
      <c r="J131" s="53"/>
      <c r="K131" s="53"/>
      <c r="L131" s="53"/>
      <c r="M131" s="53"/>
      <c r="N131" s="212"/>
      <c r="O131" s="212"/>
      <c r="P131" s="212"/>
      <c r="Q131" s="213"/>
      <c r="R131" s="198" t="s">
        <v>252</v>
      </c>
      <c r="S131" s="57">
        <f t="shared" si="8"/>
        <v>0</v>
      </c>
      <c r="T131" s="57">
        <f t="shared" si="9"/>
        <v>0</v>
      </c>
      <c r="U131" s="57">
        <f t="shared" si="10"/>
        <v>0</v>
      </c>
      <c r="V131" s="57">
        <f t="shared" si="12"/>
        <v>0</v>
      </c>
      <c r="W131" s="57">
        <f t="shared" si="13"/>
        <v>0</v>
      </c>
      <c r="X131" s="57">
        <f t="shared" si="11"/>
        <v>0</v>
      </c>
    </row>
    <row r="132" spans="1:24" ht="15">
      <c r="A132" s="73"/>
      <c r="B132" s="74"/>
      <c r="C132" s="74"/>
      <c r="D132" s="74"/>
      <c r="E132" s="238" t="s">
        <v>323</v>
      </c>
      <c r="F132" s="74"/>
      <c r="G132" s="74"/>
      <c r="H132" s="65"/>
      <c r="I132" s="65"/>
      <c r="J132" s="65"/>
      <c r="K132" s="65"/>
      <c r="L132" s="65"/>
      <c r="M132" s="65"/>
      <c r="N132" s="209"/>
      <c r="O132" s="209"/>
      <c r="P132" s="209"/>
      <c r="Q132" s="210"/>
      <c r="R132" s="201"/>
      <c r="S132" s="57">
        <f t="shared" si="8"/>
        <v>0</v>
      </c>
      <c r="T132" s="57">
        <f t="shared" si="9"/>
        <v>0</v>
      </c>
      <c r="U132" s="57">
        <f t="shared" si="10"/>
        <v>0</v>
      </c>
      <c r="V132" s="57">
        <f t="shared" si="12"/>
        <v>0</v>
      </c>
      <c r="W132" s="57">
        <f t="shared" si="13"/>
        <v>0</v>
      </c>
      <c r="X132" s="57">
        <f t="shared" si="11"/>
        <v>0</v>
      </c>
    </row>
    <row r="133" spans="1:24" ht="15">
      <c r="A133" s="73"/>
      <c r="B133" s="74"/>
      <c r="C133" s="74"/>
      <c r="D133" s="74"/>
      <c r="E133" s="238" t="s">
        <v>324</v>
      </c>
      <c r="F133" s="74"/>
      <c r="G133" s="74"/>
      <c r="H133" s="65"/>
      <c r="I133" s="65"/>
      <c r="J133" s="65"/>
      <c r="K133" s="65"/>
      <c r="L133" s="65"/>
      <c r="M133" s="65"/>
      <c r="N133" s="209"/>
      <c r="O133" s="209"/>
      <c r="P133" s="209"/>
      <c r="Q133" s="210"/>
      <c r="R133" s="201"/>
      <c r="S133" s="57">
        <f t="shared" si="8"/>
        <v>0</v>
      </c>
      <c r="T133" s="57">
        <f t="shared" si="9"/>
        <v>0</v>
      </c>
      <c r="U133" s="57">
        <f t="shared" si="10"/>
        <v>0</v>
      </c>
      <c r="V133" s="57">
        <f t="shared" si="12"/>
        <v>0</v>
      </c>
      <c r="W133" s="57">
        <f t="shared" si="13"/>
        <v>0</v>
      </c>
      <c r="X133" s="57">
        <f t="shared" si="11"/>
        <v>0</v>
      </c>
    </row>
    <row r="134" spans="1:24" ht="15">
      <c r="A134" s="73"/>
      <c r="B134" s="74"/>
      <c r="C134" s="74"/>
      <c r="D134" s="74"/>
      <c r="E134" s="238" t="s">
        <v>325</v>
      </c>
      <c r="F134" s="74"/>
      <c r="G134" s="74"/>
      <c r="H134" s="65"/>
      <c r="I134" s="65"/>
      <c r="J134" s="65"/>
      <c r="K134" s="65"/>
      <c r="L134" s="65"/>
      <c r="M134" s="65"/>
      <c r="N134" s="209"/>
      <c r="O134" s="209"/>
      <c r="P134" s="209"/>
      <c r="Q134" s="210"/>
      <c r="R134" s="201"/>
      <c r="S134" s="57">
        <f t="shared" si="8"/>
        <v>0</v>
      </c>
      <c r="T134" s="57">
        <f t="shared" si="9"/>
        <v>0</v>
      </c>
      <c r="U134" s="57">
        <f t="shared" si="10"/>
        <v>0</v>
      </c>
      <c r="V134" s="57">
        <f t="shared" si="12"/>
        <v>0</v>
      </c>
      <c r="W134" s="57">
        <f t="shared" si="13"/>
        <v>0</v>
      </c>
      <c r="X134" s="57">
        <f t="shared" si="11"/>
        <v>0</v>
      </c>
    </row>
    <row r="135" spans="1:24" ht="15.75" thickBot="1">
      <c r="A135" s="66"/>
      <c r="B135" s="67"/>
      <c r="C135" s="67"/>
      <c r="D135" s="67"/>
      <c r="E135" s="263" t="s">
        <v>326</v>
      </c>
      <c r="F135" s="67"/>
      <c r="G135" s="67"/>
      <c r="H135" s="69"/>
      <c r="I135" s="69"/>
      <c r="J135" s="69"/>
      <c r="K135" s="69"/>
      <c r="L135" s="69"/>
      <c r="M135" s="69"/>
      <c r="N135" s="214"/>
      <c r="O135" s="214"/>
      <c r="P135" s="214"/>
      <c r="Q135" s="215"/>
      <c r="R135" s="206"/>
      <c r="S135" s="57">
        <f t="shared" si="8"/>
        <v>0</v>
      </c>
      <c r="T135" s="57">
        <f t="shared" si="9"/>
        <v>0</v>
      </c>
      <c r="U135" s="57">
        <f t="shared" si="10"/>
        <v>0</v>
      </c>
      <c r="V135" s="57">
        <f t="shared" si="12"/>
        <v>0</v>
      </c>
      <c r="W135" s="57">
        <f t="shared" si="13"/>
        <v>0</v>
      </c>
      <c r="X135" s="57">
        <f t="shared" si="11"/>
        <v>0</v>
      </c>
    </row>
    <row r="136" spans="1:24" ht="15">
      <c r="A136" s="58"/>
      <c r="B136" s="59"/>
      <c r="C136" s="59"/>
      <c r="D136" s="59"/>
      <c r="E136" s="239" t="s">
        <v>327</v>
      </c>
      <c r="F136" s="59"/>
      <c r="G136" s="59"/>
      <c r="H136" s="61"/>
      <c r="I136" s="61"/>
      <c r="J136" s="61"/>
      <c r="K136" s="61"/>
      <c r="L136" s="61"/>
      <c r="M136" s="61"/>
      <c r="N136" s="207"/>
      <c r="O136" s="207"/>
      <c r="P136" s="207"/>
      <c r="Q136" s="211"/>
      <c r="R136" s="199"/>
      <c r="S136" s="57">
        <f t="shared" si="8"/>
        <v>0</v>
      </c>
      <c r="T136" s="57">
        <f t="shared" si="9"/>
        <v>0</v>
      </c>
      <c r="U136" s="57">
        <f t="shared" si="10"/>
        <v>0</v>
      </c>
      <c r="V136" s="57">
        <f t="shared" si="12"/>
        <v>0</v>
      </c>
      <c r="W136" s="57">
        <f t="shared" si="13"/>
        <v>0</v>
      </c>
      <c r="X136" s="57">
        <f t="shared" si="11"/>
        <v>0</v>
      </c>
    </row>
    <row r="137" spans="1:24" ht="15.75">
      <c r="A137" s="256" t="s">
        <v>328</v>
      </c>
      <c r="B137" s="91"/>
      <c r="C137" s="91"/>
      <c r="D137" s="91"/>
      <c r="E137" s="257" t="s">
        <v>329</v>
      </c>
      <c r="F137" s="91"/>
      <c r="G137" s="91"/>
      <c r="H137" s="258"/>
      <c r="I137" s="259"/>
      <c r="J137" s="258"/>
      <c r="K137" s="258"/>
      <c r="L137" s="258"/>
      <c r="M137" s="258"/>
      <c r="N137" s="260"/>
      <c r="O137" s="260"/>
      <c r="P137" s="260"/>
      <c r="Q137" s="261"/>
      <c r="R137" s="262"/>
      <c r="S137" s="57">
        <f t="shared" si="8"/>
        <v>0</v>
      </c>
      <c r="T137" s="57">
        <f t="shared" si="9"/>
        <v>0</v>
      </c>
      <c r="U137" s="57">
        <f t="shared" si="10"/>
        <v>0</v>
      </c>
      <c r="V137" s="57">
        <f t="shared" si="12"/>
        <v>0</v>
      </c>
      <c r="W137" s="57">
        <f t="shared" si="13"/>
        <v>0</v>
      </c>
      <c r="X137" s="57">
        <f t="shared" si="11"/>
        <v>0</v>
      </c>
    </row>
    <row r="138" spans="1:24" ht="15">
      <c r="A138" s="50">
        <v>6.1</v>
      </c>
      <c r="B138" s="51"/>
      <c r="C138" s="51"/>
      <c r="D138" s="51"/>
      <c r="E138" s="236" t="s">
        <v>330</v>
      </c>
      <c r="F138" s="51"/>
      <c r="G138" s="51"/>
      <c r="H138" s="53" t="s">
        <v>48</v>
      </c>
      <c r="I138" s="53"/>
      <c r="J138" s="53"/>
      <c r="K138" s="53"/>
      <c r="L138" s="53"/>
      <c r="M138" s="53"/>
      <c r="N138" s="212"/>
      <c r="O138" s="212"/>
      <c r="P138" s="212"/>
      <c r="Q138" s="213"/>
      <c r="R138" s="198" t="s">
        <v>252</v>
      </c>
      <c r="S138" s="57">
        <f t="shared" si="8"/>
        <v>0</v>
      </c>
      <c r="T138" s="57">
        <f t="shared" si="9"/>
        <v>0</v>
      </c>
      <c r="U138" s="57">
        <f t="shared" si="10"/>
        <v>0</v>
      </c>
      <c r="V138" s="57">
        <f t="shared" si="12"/>
        <v>0</v>
      </c>
      <c r="W138" s="57">
        <f t="shared" si="13"/>
        <v>0</v>
      </c>
      <c r="X138" s="57">
        <f t="shared" si="11"/>
        <v>0</v>
      </c>
    </row>
    <row r="139" spans="1:24" ht="15">
      <c r="A139" s="81"/>
      <c r="B139" s="82"/>
      <c r="C139" s="82"/>
      <c r="D139" s="82"/>
      <c r="E139" s="239" t="s">
        <v>331</v>
      </c>
      <c r="F139" s="59"/>
      <c r="G139" s="59"/>
      <c r="H139" s="61"/>
      <c r="I139" s="87"/>
      <c r="J139" s="87"/>
      <c r="K139" s="87"/>
      <c r="L139" s="61"/>
      <c r="M139" s="87"/>
      <c r="N139" s="207"/>
      <c r="O139" s="207"/>
      <c r="P139" s="207"/>
      <c r="Q139" s="211"/>
      <c r="R139" s="199"/>
      <c r="S139" s="57">
        <f t="shared" si="8"/>
        <v>0</v>
      </c>
      <c r="T139" s="57">
        <f t="shared" si="9"/>
        <v>0</v>
      </c>
      <c r="U139" s="57">
        <f t="shared" si="10"/>
        <v>0</v>
      </c>
      <c r="V139" s="57">
        <f t="shared" si="12"/>
        <v>0</v>
      </c>
      <c r="W139" s="57">
        <f t="shared" si="13"/>
        <v>0</v>
      </c>
      <c r="X139" s="57">
        <f t="shared" si="11"/>
        <v>0</v>
      </c>
    </row>
    <row r="140" spans="1:24" ht="15">
      <c r="A140" s="50">
        <v>6.2</v>
      </c>
      <c r="B140" s="51"/>
      <c r="C140" s="51"/>
      <c r="D140" s="51"/>
      <c r="E140" s="236" t="s">
        <v>332</v>
      </c>
      <c r="F140" s="51"/>
      <c r="G140" s="51"/>
      <c r="H140" s="53" t="s">
        <v>48</v>
      </c>
      <c r="I140" s="53"/>
      <c r="J140" s="53"/>
      <c r="K140" s="53"/>
      <c r="L140" s="53"/>
      <c r="M140" s="53"/>
      <c r="N140" s="212"/>
      <c r="O140" s="212"/>
      <c r="P140" s="212"/>
      <c r="Q140" s="213"/>
      <c r="R140" s="198" t="s">
        <v>252</v>
      </c>
      <c r="S140" s="57">
        <f t="shared" si="8"/>
        <v>0</v>
      </c>
      <c r="T140" s="57">
        <f t="shared" si="9"/>
        <v>0</v>
      </c>
      <c r="U140" s="57">
        <f t="shared" si="10"/>
        <v>0</v>
      </c>
      <c r="V140" s="57">
        <f t="shared" si="12"/>
        <v>0</v>
      </c>
      <c r="W140" s="57">
        <f t="shared" si="13"/>
        <v>0</v>
      </c>
      <c r="X140" s="57">
        <f t="shared" si="11"/>
        <v>0</v>
      </c>
    </row>
    <row r="141" spans="1:24" ht="15">
      <c r="A141" s="73"/>
      <c r="B141" s="74"/>
      <c r="C141" s="74"/>
      <c r="D141" s="74"/>
      <c r="E141" s="238" t="s">
        <v>333</v>
      </c>
      <c r="F141" s="74"/>
      <c r="G141" s="74"/>
      <c r="H141" s="65"/>
      <c r="I141" s="65"/>
      <c r="J141" s="65"/>
      <c r="K141" s="65"/>
      <c r="L141" s="65"/>
      <c r="M141" s="65"/>
      <c r="N141" s="209"/>
      <c r="O141" s="209"/>
      <c r="P141" s="209"/>
      <c r="Q141" s="210"/>
      <c r="R141" s="201"/>
      <c r="S141" s="57">
        <f t="shared" si="8"/>
        <v>0</v>
      </c>
      <c r="T141" s="57">
        <f t="shared" si="9"/>
        <v>0</v>
      </c>
      <c r="U141" s="57">
        <f t="shared" si="10"/>
        <v>0</v>
      </c>
      <c r="V141" s="57">
        <f t="shared" si="12"/>
        <v>0</v>
      </c>
      <c r="W141" s="57">
        <f t="shared" si="13"/>
        <v>0</v>
      </c>
      <c r="X141" s="57">
        <f t="shared" si="11"/>
        <v>0</v>
      </c>
    </row>
    <row r="142" spans="1:24" ht="15">
      <c r="A142" s="81"/>
      <c r="B142" s="82"/>
      <c r="C142" s="82"/>
      <c r="D142" s="82"/>
      <c r="E142" s="239" t="s">
        <v>334</v>
      </c>
      <c r="F142" s="59"/>
      <c r="G142" s="59"/>
      <c r="H142" s="61"/>
      <c r="I142" s="87"/>
      <c r="J142" s="87"/>
      <c r="K142" s="87"/>
      <c r="L142" s="61"/>
      <c r="M142" s="87"/>
      <c r="N142" s="207"/>
      <c r="O142" s="207"/>
      <c r="P142" s="207"/>
      <c r="Q142" s="211"/>
      <c r="R142" s="199"/>
      <c r="S142" s="57">
        <f t="shared" si="8"/>
        <v>0</v>
      </c>
      <c r="T142" s="57">
        <f t="shared" si="9"/>
        <v>0</v>
      </c>
      <c r="U142" s="57">
        <f t="shared" si="10"/>
        <v>0</v>
      </c>
      <c r="V142" s="57">
        <f t="shared" si="12"/>
        <v>0</v>
      </c>
      <c r="W142" s="57">
        <f t="shared" si="13"/>
        <v>0</v>
      </c>
      <c r="X142" s="57">
        <f t="shared" si="11"/>
        <v>0</v>
      </c>
    </row>
    <row r="143" spans="1:24" ht="15">
      <c r="A143" s="50">
        <v>6.3</v>
      </c>
      <c r="B143" s="51"/>
      <c r="C143" s="51"/>
      <c r="D143" s="51"/>
      <c r="E143" s="236" t="s">
        <v>335</v>
      </c>
      <c r="F143" s="51"/>
      <c r="G143" s="51"/>
      <c r="H143" s="53" t="s">
        <v>48</v>
      </c>
      <c r="I143" s="53"/>
      <c r="J143" s="53"/>
      <c r="K143" s="53"/>
      <c r="L143" s="53"/>
      <c r="M143" s="53"/>
      <c r="N143" s="212"/>
      <c r="O143" s="212"/>
      <c r="P143" s="212"/>
      <c r="Q143" s="213"/>
      <c r="R143" s="198" t="s">
        <v>252</v>
      </c>
      <c r="S143" s="57">
        <f t="shared" si="8"/>
        <v>0</v>
      </c>
      <c r="T143" s="57">
        <f t="shared" si="9"/>
        <v>0</v>
      </c>
      <c r="U143" s="57">
        <f t="shared" si="10"/>
        <v>0</v>
      </c>
      <c r="V143" s="57">
        <f t="shared" si="12"/>
        <v>0</v>
      </c>
      <c r="W143" s="57">
        <f t="shared" si="13"/>
        <v>0</v>
      </c>
      <c r="X143" s="57">
        <f t="shared" si="11"/>
        <v>0</v>
      </c>
    </row>
    <row r="144" spans="1:24" ht="15">
      <c r="A144" s="81"/>
      <c r="B144" s="82"/>
      <c r="C144" s="82"/>
      <c r="D144" s="82"/>
      <c r="E144" s="239" t="s">
        <v>336</v>
      </c>
      <c r="F144" s="59"/>
      <c r="G144" s="59"/>
      <c r="H144" s="61"/>
      <c r="I144" s="87"/>
      <c r="J144" s="87"/>
      <c r="K144" s="87"/>
      <c r="L144" s="61"/>
      <c r="M144" s="87"/>
      <c r="N144" s="207"/>
      <c r="O144" s="207"/>
      <c r="P144" s="207"/>
      <c r="Q144" s="211"/>
      <c r="R144" s="199"/>
      <c r="S144" s="57">
        <f t="shared" si="8"/>
        <v>0</v>
      </c>
      <c r="T144" s="57">
        <f t="shared" si="9"/>
        <v>0</v>
      </c>
      <c r="U144" s="57">
        <f t="shared" si="10"/>
        <v>0</v>
      </c>
      <c r="V144" s="57">
        <f t="shared" si="12"/>
        <v>0</v>
      </c>
      <c r="W144" s="57">
        <f t="shared" si="13"/>
        <v>0</v>
      </c>
      <c r="X144" s="57">
        <f t="shared" si="11"/>
        <v>0</v>
      </c>
    </row>
    <row r="145" spans="1:24" ht="15">
      <c r="A145" s="50">
        <v>6.4</v>
      </c>
      <c r="B145" s="51"/>
      <c r="C145" s="51"/>
      <c r="D145" s="51"/>
      <c r="E145" s="236" t="s">
        <v>337</v>
      </c>
      <c r="F145" s="51"/>
      <c r="G145" s="51"/>
      <c r="H145" s="53" t="s">
        <v>48</v>
      </c>
      <c r="I145" s="53"/>
      <c r="J145" s="53"/>
      <c r="K145" s="53"/>
      <c r="L145" s="53"/>
      <c r="M145" s="53"/>
      <c r="N145" s="212"/>
      <c r="O145" s="212"/>
      <c r="P145" s="212"/>
      <c r="Q145" s="213"/>
      <c r="R145" s="198" t="s">
        <v>252</v>
      </c>
      <c r="S145" s="57">
        <f t="shared" si="8"/>
        <v>0</v>
      </c>
      <c r="T145" s="57">
        <f t="shared" si="9"/>
        <v>0</v>
      </c>
      <c r="U145" s="57">
        <f t="shared" si="10"/>
        <v>0</v>
      </c>
      <c r="V145" s="57">
        <f t="shared" si="12"/>
        <v>0</v>
      </c>
      <c r="W145" s="57">
        <f t="shared" si="13"/>
        <v>0</v>
      </c>
      <c r="X145" s="57">
        <f t="shared" si="11"/>
        <v>0</v>
      </c>
    </row>
    <row r="146" spans="1:24" ht="15">
      <c r="A146" s="58"/>
      <c r="B146" s="59"/>
      <c r="C146" s="59"/>
      <c r="D146" s="59"/>
      <c r="E146" s="239" t="s">
        <v>338</v>
      </c>
      <c r="F146" s="59"/>
      <c r="G146" s="59"/>
      <c r="H146" s="61"/>
      <c r="I146" s="61"/>
      <c r="J146" s="61"/>
      <c r="K146" s="61"/>
      <c r="L146" s="61"/>
      <c r="M146" s="61"/>
      <c r="N146" s="207"/>
      <c r="O146" s="207"/>
      <c r="P146" s="207"/>
      <c r="Q146" s="211"/>
      <c r="R146" s="199"/>
      <c r="S146" s="57">
        <f t="shared" si="8"/>
        <v>0</v>
      </c>
      <c r="T146" s="57">
        <f t="shared" si="9"/>
        <v>0</v>
      </c>
      <c r="U146" s="57">
        <f t="shared" si="10"/>
        <v>0</v>
      </c>
      <c r="V146" s="57">
        <f t="shared" si="12"/>
        <v>0</v>
      </c>
      <c r="W146" s="57">
        <f t="shared" si="13"/>
        <v>0</v>
      </c>
      <c r="X146" s="57">
        <f t="shared" si="11"/>
        <v>0</v>
      </c>
    </row>
    <row r="147" spans="1:24" ht="15">
      <c r="A147" s="73">
        <v>6.5</v>
      </c>
      <c r="B147" s="74"/>
      <c r="C147" s="74"/>
      <c r="D147" s="74"/>
      <c r="E147" s="238" t="s">
        <v>339</v>
      </c>
      <c r="F147" s="74"/>
      <c r="G147" s="74"/>
      <c r="H147" s="65" t="s">
        <v>48</v>
      </c>
      <c r="I147" s="65"/>
      <c r="J147" s="65"/>
      <c r="K147" s="65"/>
      <c r="L147" s="65"/>
      <c r="M147" s="65"/>
      <c r="N147" s="209"/>
      <c r="O147" s="209"/>
      <c r="P147" s="209"/>
      <c r="Q147" s="210"/>
      <c r="R147" s="14" t="s">
        <v>252</v>
      </c>
      <c r="S147" s="57">
        <f t="shared" si="8"/>
        <v>0</v>
      </c>
      <c r="T147" s="57">
        <f t="shared" si="9"/>
        <v>0</v>
      </c>
      <c r="U147" s="57">
        <f t="shared" si="10"/>
        <v>0</v>
      </c>
      <c r="V147" s="57">
        <f t="shared" si="12"/>
        <v>0</v>
      </c>
      <c r="W147" s="57">
        <f t="shared" si="13"/>
        <v>0</v>
      </c>
      <c r="X147" s="57">
        <f t="shared" si="11"/>
        <v>0</v>
      </c>
    </row>
    <row r="148" spans="1:24" ht="15">
      <c r="A148" s="73"/>
      <c r="B148" s="74"/>
      <c r="C148" s="74"/>
      <c r="D148" s="74"/>
      <c r="E148" s="238" t="s">
        <v>340</v>
      </c>
      <c r="F148" s="74"/>
      <c r="G148" s="74"/>
      <c r="H148" s="65"/>
      <c r="I148" s="65"/>
      <c r="J148" s="65"/>
      <c r="K148" s="65"/>
      <c r="L148" s="65"/>
      <c r="M148" s="65"/>
      <c r="N148" s="209"/>
      <c r="O148" s="209"/>
      <c r="P148" s="209"/>
      <c r="Q148" s="210"/>
      <c r="R148" s="201"/>
      <c r="S148" s="57">
        <f t="shared" si="8"/>
        <v>0</v>
      </c>
      <c r="T148" s="57">
        <f t="shared" si="9"/>
        <v>0</v>
      </c>
      <c r="U148" s="57">
        <f t="shared" si="10"/>
        <v>0</v>
      </c>
      <c r="V148" s="57">
        <f t="shared" si="12"/>
        <v>0</v>
      </c>
      <c r="W148" s="57">
        <f t="shared" si="13"/>
        <v>0</v>
      </c>
      <c r="X148" s="57">
        <f t="shared" si="11"/>
        <v>0</v>
      </c>
    </row>
    <row r="149" spans="1:24" ht="15">
      <c r="A149" s="58"/>
      <c r="B149" s="59"/>
      <c r="C149" s="59"/>
      <c r="D149" s="59"/>
      <c r="E149" s="239" t="s">
        <v>341</v>
      </c>
      <c r="F149" s="59"/>
      <c r="G149" s="59"/>
      <c r="H149" s="61"/>
      <c r="I149" s="61"/>
      <c r="J149" s="61"/>
      <c r="K149" s="61"/>
      <c r="L149" s="61"/>
      <c r="M149" s="61"/>
      <c r="N149" s="207"/>
      <c r="O149" s="207"/>
      <c r="P149" s="207"/>
      <c r="Q149" s="211"/>
      <c r="R149" s="199"/>
      <c r="S149" s="57">
        <f t="shared" si="8"/>
        <v>0</v>
      </c>
      <c r="T149" s="57">
        <f t="shared" si="9"/>
        <v>0</v>
      </c>
      <c r="U149" s="57">
        <f t="shared" si="10"/>
        <v>0</v>
      </c>
      <c r="V149" s="57">
        <f t="shared" si="12"/>
        <v>0</v>
      </c>
      <c r="W149" s="57">
        <f t="shared" si="13"/>
        <v>0</v>
      </c>
      <c r="X149" s="57">
        <f t="shared" si="11"/>
        <v>0</v>
      </c>
    </row>
    <row r="150" spans="1:24" ht="15">
      <c r="A150" s="50">
        <v>6.6</v>
      </c>
      <c r="B150" s="51"/>
      <c r="C150" s="51"/>
      <c r="D150" s="51"/>
      <c r="E150" s="236" t="s">
        <v>342</v>
      </c>
      <c r="F150" s="51"/>
      <c r="G150" s="51"/>
      <c r="H150" s="53" t="s">
        <v>48</v>
      </c>
      <c r="I150" s="53"/>
      <c r="J150" s="53"/>
      <c r="K150" s="53"/>
      <c r="L150" s="53"/>
      <c r="M150" s="53"/>
      <c r="N150" s="212"/>
      <c r="O150" s="212"/>
      <c r="P150" s="212"/>
      <c r="Q150" s="213"/>
      <c r="R150" s="14" t="s">
        <v>252</v>
      </c>
      <c r="S150" s="57">
        <f t="shared" si="8"/>
        <v>0</v>
      </c>
      <c r="T150" s="57">
        <f t="shared" si="9"/>
        <v>0</v>
      </c>
      <c r="U150" s="57">
        <f t="shared" si="10"/>
        <v>0</v>
      </c>
      <c r="V150" s="57">
        <f t="shared" si="12"/>
        <v>0</v>
      </c>
      <c r="W150" s="57">
        <f t="shared" si="13"/>
        <v>0</v>
      </c>
      <c r="X150" s="57">
        <f t="shared" si="11"/>
        <v>0</v>
      </c>
    </row>
    <row r="151" spans="1:24" ht="15">
      <c r="A151" s="81"/>
      <c r="B151" s="82"/>
      <c r="C151" s="82"/>
      <c r="D151" s="82"/>
      <c r="E151" s="239" t="s">
        <v>343</v>
      </c>
      <c r="F151" s="59"/>
      <c r="G151" s="59"/>
      <c r="H151" s="61"/>
      <c r="I151" s="87"/>
      <c r="J151" s="87"/>
      <c r="K151" s="87"/>
      <c r="L151" s="61"/>
      <c r="M151" s="87"/>
      <c r="N151" s="207"/>
      <c r="O151" s="207"/>
      <c r="P151" s="207"/>
      <c r="Q151" s="211"/>
      <c r="R151" s="199"/>
      <c r="S151" s="57">
        <f t="shared" si="8"/>
        <v>0</v>
      </c>
      <c r="T151" s="57">
        <f t="shared" si="9"/>
        <v>0</v>
      </c>
      <c r="U151" s="57">
        <f t="shared" si="10"/>
        <v>0</v>
      </c>
      <c r="V151" s="57">
        <f t="shared" si="12"/>
        <v>0</v>
      </c>
      <c r="W151" s="57">
        <f t="shared" si="13"/>
        <v>0</v>
      </c>
      <c r="X151" s="57">
        <f t="shared" si="11"/>
        <v>0</v>
      </c>
    </row>
    <row r="152" spans="1:24" ht="15">
      <c r="A152" s="50">
        <v>6.7</v>
      </c>
      <c r="B152" s="51"/>
      <c r="C152" s="51"/>
      <c r="D152" s="51"/>
      <c r="E152" s="264" t="s">
        <v>344</v>
      </c>
      <c r="F152" s="51"/>
      <c r="G152" s="51"/>
      <c r="H152" s="53" t="s">
        <v>48</v>
      </c>
      <c r="I152" s="53"/>
      <c r="J152" s="53"/>
      <c r="K152" s="53"/>
      <c r="L152" s="53"/>
      <c r="M152" s="53"/>
      <c r="N152" s="212"/>
      <c r="O152" s="212"/>
      <c r="P152" s="212"/>
      <c r="Q152" s="213"/>
      <c r="R152" s="14" t="s">
        <v>252</v>
      </c>
      <c r="S152" s="57">
        <f aca="true" t="shared" si="16" ref="S152:S164">IF(K152="D",1,0)</f>
        <v>0</v>
      </c>
      <c r="T152" s="57">
        <f aca="true" t="shared" si="17" ref="T152:T164">IF(L152="C",1,0)</f>
        <v>0</v>
      </c>
      <c r="U152" s="57">
        <f aca="true" t="shared" si="18" ref="U152:U164">IF(OR(M152="D",M152="A"),1,0)</f>
        <v>0</v>
      </c>
      <c r="V152" s="57">
        <f aca="true" t="shared" si="19" ref="V152:V164">IF(N152="H",1,0)</f>
        <v>0</v>
      </c>
      <c r="W152" s="57">
        <f aca="true" t="shared" si="20" ref="W152:W164">IF(O152="M",1,0)</f>
        <v>0</v>
      </c>
      <c r="X152" s="57">
        <f aca="true" t="shared" si="21" ref="X152:X164">SUM(S152:W152)</f>
        <v>0</v>
      </c>
    </row>
    <row r="153" spans="1:24" ht="15">
      <c r="A153" s="73"/>
      <c r="B153" s="74"/>
      <c r="C153" s="74"/>
      <c r="D153" s="74"/>
      <c r="E153" s="265" t="s">
        <v>345</v>
      </c>
      <c r="F153" s="74"/>
      <c r="G153" s="74"/>
      <c r="H153" s="65"/>
      <c r="I153" s="65"/>
      <c r="J153" s="65"/>
      <c r="K153" s="65"/>
      <c r="L153" s="65"/>
      <c r="M153" s="65"/>
      <c r="N153" s="209"/>
      <c r="O153" s="209"/>
      <c r="P153" s="209"/>
      <c r="Q153" s="210"/>
      <c r="R153" s="201"/>
      <c r="S153" s="57">
        <f t="shared" si="16"/>
        <v>0</v>
      </c>
      <c r="T153" s="57">
        <f t="shared" si="17"/>
        <v>0</v>
      </c>
      <c r="U153" s="57">
        <f t="shared" si="18"/>
        <v>0</v>
      </c>
      <c r="V153" s="57">
        <f t="shared" si="19"/>
        <v>0</v>
      </c>
      <c r="W153" s="57">
        <f t="shared" si="20"/>
        <v>0</v>
      </c>
      <c r="X153" s="57">
        <f t="shared" si="21"/>
        <v>0</v>
      </c>
    </row>
    <row r="154" spans="1:24" ht="15">
      <c r="A154" s="73"/>
      <c r="B154" s="74"/>
      <c r="C154" s="74"/>
      <c r="D154" s="74"/>
      <c r="E154" s="238" t="s">
        <v>346</v>
      </c>
      <c r="F154" s="74"/>
      <c r="G154" s="74"/>
      <c r="H154" s="65"/>
      <c r="I154" s="65"/>
      <c r="J154" s="65"/>
      <c r="K154" s="65"/>
      <c r="L154" s="65"/>
      <c r="M154" s="65"/>
      <c r="N154" s="209"/>
      <c r="O154" s="209"/>
      <c r="P154" s="209"/>
      <c r="Q154" s="210"/>
      <c r="R154" s="201"/>
      <c r="S154" s="57">
        <f t="shared" si="16"/>
        <v>0</v>
      </c>
      <c r="T154" s="57">
        <f t="shared" si="17"/>
        <v>0</v>
      </c>
      <c r="U154" s="57">
        <f t="shared" si="18"/>
        <v>0</v>
      </c>
      <c r="V154" s="57">
        <f t="shared" si="19"/>
        <v>0</v>
      </c>
      <c r="W154" s="57">
        <f t="shared" si="20"/>
        <v>0</v>
      </c>
      <c r="X154" s="57">
        <f t="shared" si="21"/>
        <v>0</v>
      </c>
    </row>
    <row r="155" spans="1:24" ht="15">
      <c r="A155" s="58"/>
      <c r="B155" s="59"/>
      <c r="C155" s="59"/>
      <c r="D155" s="59"/>
      <c r="E155" s="239" t="s">
        <v>347</v>
      </c>
      <c r="F155" s="59"/>
      <c r="G155" s="59"/>
      <c r="H155" s="61"/>
      <c r="I155" s="61"/>
      <c r="J155" s="61"/>
      <c r="K155" s="61"/>
      <c r="L155" s="61"/>
      <c r="M155" s="61"/>
      <c r="N155" s="207"/>
      <c r="O155" s="207"/>
      <c r="P155" s="207"/>
      <c r="Q155" s="211"/>
      <c r="R155" s="199"/>
      <c r="S155" s="57">
        <f t="shared" si="16"/>
        <v>0</v>
      </c>
      <c r="T155" s="57">
        <f t="shared" si="17"/>
        <v>0</v>
      </c>
      <c r="U155" s="57">
        <f t="shared" si="18"/>
        <v>0</v>
      </c>
      <c r="V155" s="57">
        <f t="shared" si="19"/>
        <v>0</v>
      </c>
      <c r="W155" s="57">
        <f t="shared" si="20"/>
        <v>0</v>
      </c>
      <c r="X155" s="57">
        <f t="shared" si="21"/>
        <v>0</v>
      </c>
    </row>
    <row r="156" spans="1:24" ht="15">
      <c r="A156" s="50">
        <v>6.8</v>
      </c>
      <c r="B156" s="51"/>
      <c r="C156" s="51"/>
      <c r="D156" s="51"/>
      <c r="E156" s="236" t="s">
        <v>348</v>
      </c>
      <c r="F156" s="51"/>
      <c r="G156" s="51"/>
      <c r="H156" s="53" t="s">
        <v>48</v>
      </c>
      <c r="I156" s="53"/>
      <c r="J156" s="53"/>
      <c r="K156" s="53"/>
      <c r="L156" s="53"/>
      <c r="M156" s="53"/>
      <c r="N156" s="212"/>
      <c r="O156" s="212"/>
      <c r="P156" s="212"/>
      <c r="Q156" s="213"/>
      <c r="R156" s="14" t="s">
        <v>252</v>
      </c>
      <c r="S156" s="57">
        <f t="shared" si="16"/>
        <v>0</v>
      </c>
      <c r="T156" s="57">
        <f t="shared" si="17"/>
        <v>0</v>
      </c>
      <c r="U156" s="57">
        <f t="shared" si="18"/>
        <v>0</v>
      </c>
      <c r="V156" s="57">
        <f t="shared" si="19"/>
        <v>0</v>
      </c>
      <c r="W156" s="57">
        <f t="shared" si="20"/>
        <v>0</v>
      </c>
      <c r="X156" s="57">
        <f t="shared" si="21"/>
        <v>0</v>
      </c>
    </row>
    <row r="157" spans="1:24" ht="15">
      <c r="A157" s="73"/>
      <c r="B157" s="74"/>
      <c r="C157" s="74"/>
      <c r="D157" s="74"/>
      <c r="E157" s="238" t="s">
        <v>349</v>
      </c>
      <c r="F157" s="74"/>
      <c r="G157" s="74"/>
      <c r="H157" s="65"/>
      <c r="I157" s="65"/>
      <c r="J157" s="65"/>
      <c r="K157" s="65"/>
      <c r="L157" s="65"/>
      <c r="M157" s="65"/>
      <c r="N157" s="209"/>
      <c r="O157" s="209"/>
      <c r="P157" s="209"/>
      <c r="Q157" s="210"/>
      <c r="R157" s="201"/>
      <c r="S157" s="57">
        <f t="shared" si="16"/>
        <v>0</v>
      </c>
      <c r="T157" s="57">
        <f t="shared" si="17"/>
        <v>0</v>
      </c>
      <c r="U157" s="57">
        <f t="shared" si="18"/>
        <v>0</v>
      </c>
      <c r="V157" s="57">
        <f t="shared" si="19"/>
        <v>0</v>
      </c>
      <c r="W157" s="57">
        <f t="shared" si="20"/>
        <v>0</v>
      </c>
      <c r="X157" s="57">
        <f t="shared" si="21"/>
        <v>0</v>
      </c>
    </row>
    <row r="158" spans="1:24" ht="15">
      <c r="A158" s="73"/>
      <c r="B158" s="74"/>
      <c r="C158" s="74"/>
      <c r="D158" s="74"/>
      <c r="E158" s="238" t="s">
        <v>350</v>
      </c>
      <c r="F158" s="74"/>
      <c r="G158" s="74"/>
      <c r="H158" s="65"/>
      <c r="I158" s="65"/>
      <c r="J158" s="65"/>
      <c r="K158" s="65"/>
      <c r="L158" s="65"/>
      <c r="M158" s="65"/>
      <c r="N158" s="209"/>
      <c r="O158" s="209"/>
      <c r="P158" s="209"/>
      <c r="Q158" s="210"/>
      <c r="R158" s="201"/>
      <c r="S158" s="57">
        <f t="shared" si="16"/>
        <v>0</v>
      </c>
      <c r="T158" s="57">
        <f t="shared" si="17"/>
        <v>0</v>
      </c>
      <c r="U158" s="57">
        <f t="shared" si="18"/>
        <v>0</v>
      </c>
      <c r="V158" s="57">
        <f t="shared" si="19"/>
        <v>0</v>
      </c>
      <c r="W158" s="57">
        <f t="shared" si="20"/>
        <v>0</v>
      </c>
      <c r="X158" s="57">
        <f t="shared" si="21"/>
        <v>0</v>
      </c>
    </row>
    <row r="159" spans="1:24" ht="15">
      <c r="A159" s="58"/>
      <c r="B159" s="59"/>
      <c r="C159" s="59"/>
      <c r="D159" s="59"/>
      <c r="E159" s="239" t="s">
        <v>351</v>
      </c>
      <c r="F159" s="59"/>
      <c r="G159" s="59"/>
      <c r="H159" s="61"/>
      <c r="I159" s="61"/>
      <c r="J159" s="61"/>
      <c r="K159" s="61"/>
      <c r="L159" s="61"/>
      <c r="M159" s="61"/>
      <c r="N159" s="207"/>
      <c r="O159" s="207"/>
      <c r="P159" s="207"/>
      <c r="Q159" s="211"/>
      <c r="R159" s="199"/>
      <c r="S159" s="57">
        <f t="shared" si="16"/>
        <v>0</v>
      </c>
      <c r="T159" s="57">
        <f t="shared" si="17"/>
        <v>0</v>
      </c>
      <c r="U159" s="57">
        <f t="shared" si="18"/>
        <v>0</v>
      </c>
      <c r="V159" s="57">
        <f t="shared" si="19"/>
        <v>0</v>
      </c>
      <c r="W159" s="57">
        <f t="shared" si="20"/>
        <v>0</v>
      </c>
      <c r="X159" s="57">
        <f t="shared" si="21"/>
        <v>0</v>
      </c>
    </row>
    <row r="160" spans="1:24" ht="15">
      <c r="A160" s="50">
        <v>6.9</v>
      </c>
      <c r="B160" s="51"/>
      <c r="C160" s="51"/>
      <c r="D160" s="51"/>
      <c r="E160" s="236" t="s">
        <v>352</v>
      </c>
      <c r="F160" s="51"/>
      <c r="G160" s="51"/>
      <c r="H160" s="53" t="s">
        <v>48</v>
      </c>
      <c r="I160" s="53"/>
      <c r="J160" s="53"/>
      <c r="K160" s="53"/>
      <c r="L160" s="53"/>
      <c r="M160" s="53"/>
      <c r="N160" s="212"/>
      <c r="O160" s="212"/>
      <c r="P160" s="212"/>
      <c r="Q160" s="213"/>
      <c r="R160" s="14" t="s">
        <v>252</v>
      </c>
      <c r="S160" s="57">
        <f t="shared" si="16"/>
        <v>0</v>
      </c>
      <c r="T160" s="57">
        <f t="shared" si="17"/>
        <v>0</v>
      </c>
      <c r="U160" s="57">
        <f t="shared" si="18"/>
        <v>0</v>
      </c>
      <c r="V160" s="57">
        <f t="shared" si="19"/>
        <v>0</v>
      </c>
      <c r="W160" s="57">
        <f t="shared" si="20"/>
        <v>0</v>
      </c>
      <c r="X160" s="57">
        <f t="shared" si="21"/>
        <v>0</v>
      </c>
    </row>
    <row r="161" spans="1:24" ht="15">
      <c r="A161" s="73"/>
      <c r="B161" s="74"/>
      <c r="C161" s="74"/>
      <c r="D161" s="74"/>
      <c r="E161" s="265" t="s">
        <v>353</v>
      </c>
      <c r="F161" s="74"/>
      <c r="G161" s="74"/>
      <c r="H161" s="65"/>
      <c r="I161" s="65"/>
      <c r="J161" s="65"/>
      <c r="K161" s="65"/>
      <c r="L161" s="65"/>
      <c r="M161" s="65"/>
      <c r="N161" s="209"/>
      <c r="O161" s="209"/>
      <c r="P161" s="209"/>
      <c r="Q161" s="210"/>
      <c r="R161" s="201"/>
      <c r="S161" s="57">
        <f t="shared" si="16"/>
        <v>0</v>
      </c>
      <c r="T161" s="57">
        <f t="shared" si="17"/>
        <v>0</v>
      </c>
      <c r="U161" s="57">
        <f t="shared" si="18"/>
        <v>0</v>
      </c>
      <c r="V161" s="57">
        <f t="shared" si="19"/>
        <v>0</v>
      </c>
      <c r="W161" s="57">
        <f t="shared" si="20"/>
        <v>0</v>
      </c>
      <c r="X161" s="57">
        <f t="shared" si="21"/>
        <v>0</v>
      </c>
    </row>
    <row r="162" spans="1:24" ht="15">
      <c r="A162" s="73"/>
      <c r="B162" s="74"/>
      <c r="C162" s="74"/>
      <c r="D162" s="74"/>
      <c r="E162" s="238" t="s">
        <v>623</v>
      </c>
      <c r="F162" s="74"/>
      <c r="G162" s="74"/>
      <c r="H162" s="65"/>
      <c r="I162" s="65"/>
      <c r="J162" s="65"/>
      <c r="K162" s="65"/>
      <c r="L162" s="65"/>
      <c r="M162" s="65"/>
      <c r="N162" s="209"/>
      <c r="O162" s="209"/>
      <c r="P162" s="209"/>
      <c r="Q162" s="210"/>
      <c r="R162" s="201"/>
      <c r="S162" s="57">
        <f t="shared" si="16"/>
        <v>0</v>
      </c>
      <c r="T162" s="57">
        <f t="shared" si="17"/>
        <v>0</v>
      </c>
      <c r="U162" s="57">
        <f t="shared" si="18"/>
        <v>0</v>
      </c>
      <c r="V162" s="57">
        <f t="shared" si="19"/>
        <v>0</v>
      </c>
      <c r="W162" s="57">
        <f t="shared" si="20"/>
        <v>0</v>
      </c>
      <c r="X162" s="57">
        <f t="shared" si="21"/>
        <v>0</v>
      </c>
    </row>
    <row r="163" spans="1:24" ht="15">
      <c r="A163" s="73"/>
      <c r="B163" s="74"/>
      <c r="C163" s="74"/>
      <c r="D163" s="74"/>
      <c r="E163" s="238" t="s">
        <v>354</v>
      </c>
      <c r="F163" s="74"/>
      <c r="G163" s="74"/>
      <c r="H163" s="65"/>
      <c r="I163" s="65"/>
      <c r="J163" s="65"/>
      <c r="K163" s="65"/>
      <c r="L163" s="65"/>
      <c r="M163" s="65"/>
      <c r="N163" s="209"/>
      <c r="O163" s="209"/>
      <c r="P163" s="209"/>
      <c r="Q163" s="210"/>
      <c r="R163" s="201"/>
      <c r="S163" s="57">
        <f t="shared" si="16"/>
        <v>0</v>
      </c>
      <c r="T163" s="57">
        <f t="shared" si="17"/>
        <v>0</v>
      </c>
      <c r="U163" s="57">
        <f t="shared" si="18"/>
        <v>0</v>
      </c>
      <c r="V163" s="57">
        <f t="shared" si="19"/>
        <v>0</v>
      </c>
      <c r="W163" s="57">
        <f t="shared" si="20"/>
        <v>0</v>
      </c>
      <c r="X163" s="57">
        <f t="shared" si="21"/>
        <v>0</v>
      </c>
    </row>
    <row r="164" spans="1:24" ht="15.75" thickBot="1">
      <c r="A164" s="66"/>
      <c r="B164" s="67"/>
      <c r="C164" s="67"/>
      <c r="D164" s="67"/>
      <c r="E164" s="263" t="s">
        <v>355</v>
      </c>
      <c r="F164" s="67"/>
      <c r="G164" s="67"/>
      <c r="H164" s="69"/>
      <c r="I164" s="69"/>
      <c r="J164" s="69"/>
      <c r="K164" s="69"/>
      <c r="L164" s="69"/>
      <c r="M164" s="69"/>
      <c r="N164" s="214"/>
      <c r="O164" s="214"/>
      <c r="P164" s="214"/>
      <c r="Q164" s="215"/>
      <c r="R164" s="206"/>
      <c r="S164" s="57">
        <f t="shared" si="16"/>
        <v>0</v>
      </c>
      <c r="T164" s="57">
        <f t="shared" si="17"/>
        <v>0</v>
      </c>
      <c r="U164" s="57">
        <f t="shared" si="18"/>
        <v>0</v>
      </c>
      <c r="V164" s="57">
        <f t="shared" si="19"/>
        <v>0</v>
      </c>
      <c r="W164" s="57">
        <f t="shared" si="20"/>
        <v>0</v>
      </c>
      <c r="X164" s="57">
        <f t="shared" si="21"/>
        <v>0</v>
      </c>
    </row>
    <row r="627" ht="15.75" customHeight="1"/>
  </sheetData>
  <mergeCells count="10">
    <mergeCell ref="A26:R26"/>
    <mergeCell ref="K28:N28"/>
    <mergeCell ref="A25:R25"/>
    <mergeCell ref="A17:R17"/>
    <mergeCell ref="A18:L18"/>
    <mergeCell ref="A20:R20"/>
    <mergeCell ref="A21:R21"/>
    <mergeCell ref="A22:R22"/>
    <mergeCell ref="A23:R23"/>
    <mergeCell ref="A24:R24"/>
  </mergeCells>
  <printOptions horizontalCentered="1"/>
  <pageMargins left="1" right="1" top="0.75" bottom="1" header="0.5" footer="0.5"/>
  <pageSetup fitToHeight="0" fitToWidth="1" horizontalDpi="600" verticalDpi="600" orientation="landscape" scale="68" r:id="rId1"/>
  <headerFooter alignWithMargins="0">
    <oddHeader>&amp;CNAS Operations Manager (NOM) JT/A</oddHeader>
    <oddFooter>&amp;CNom-ZAN&amp;RPage &amp;P</oddFooter>
  </headerFooter>
  <rowBreaks count="3" manualBreakCount="3">
    <brk id="43" max="17" man="1"/>
    <brk id="109" max="17" man="1"/>
    <brk id="14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1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0.13671875" style="0" hidden="1" customWidth="1"/>
    <col min="3" max="3" width="14.140625" style="0" hidden="1" customWidth="1"/>
    <col min="4" max="4" width="9.140625" style="0" hidden="1" customWidth="1"/>
    <col min="5" max="5" width="38.00390625" style="0" customWidth="1"/>
    <col min="6" max="6" width="1.28515625" style="0" hidden="1" customWidth="1"/>
    <col min="7" max="7" width="5.00390625" style="0" hidden="1" customWidth="1"/>
    <col min="8" max="8" width="8.28125" style="0" customWidth="1"/>
    <col min="9" max="9" width="6.140625" style="0" customWidth="1"/>
    <col min="10" max="10" width="7.7109375" style="0" customWidth="1"/>
    <col min="11" max="11" width="8.28125" style="0" customWidth="1"/>
    <col min="12" max="12" width="7.7109375" style="0" customWidth="1"/>
    <col min="13" max="13" width="6.28125" style="0" customWidth="1"/>
    <col min="16" max="16" width="7.421875" style="0" customWidth="1"/>
    <col min="17" max="17" width="14.7109375" style="0" customWidth="1"/>
    <col min="18" max="18" width="38.8515625" style="0" customWidth="1"/>
    <col min="19" max="19" width="117.7109375" style="0" customWidth="1"/>
  </cols>
  <sheetData>
    <row r="1" spans="1:18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1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5">
      <c r="A4" s="1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1:18" ht="1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5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18" ht="1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ht="15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15">
      <c r="A10" s="11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1:18" ht="15">
      <c r="A11" s="11" t="s">
        <v>356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1:18" ht="15">
      <c r="A12" s="11" t="s">
        <v>357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8" ht="15">
      <c r="A13" s="11" t="s">
        <v>358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1:18" ht="15">
      <c r="A14" s="11" t="s">
        <v>359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1:18" ht="15.75">
      <c r="A15" s="12" t="s">
        <v>189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1:18" ht="15">
      <c r="A16" s="11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1:18" ht="15">
      <c r="A17" s="398" t="s">
        <v>15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400"/>
    </row>
    <row r="18" spans="1:18" ht="15">
      <c r="A18" s="398" t="s">
        <v>360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7"/>
      <c r="N18" s="7"/>
      <c r="O18" s="7"/>
      <c r="P18" s="7"/>
      <c r="Q18" s="7"/>
      <c r="R18" s="8"/>
    </row>
    <row r="19" spans="1:18" ht="15">
      <c r="A19" s="11" t="s">
        <v>361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ht="15.75">
      <c r="A20" s="395" t="s">
        <v>18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7"/>
    </row>
    <row r="21" spans="1:18" ht="15">
      <c r="A21" s="392" t="s">
        <v>19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4"/>
    </row>
    <row r="22" spans="1:18" ht="15">
      <c r="A22" s="401" t="s">
        <v>20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3"/>
    </row>
    <row r="23" spans="1:18" ht="15">
      <c r="A23" s="392" t="s">
        <v>21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4"/>
    </row>
    <row r="24" spans="1:18" ht="15">
      <c r="A24" s="392" t="s">
        <v>22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4"/>
    </row>
    <row r="25" spans="1:18" ht="15">
      <c r="A25" s="392" t="s">
        <v>23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4"/>
    </row>
    <row r="26" spans="1:18" ht="15.75" thickBot="1">
      <c r="A26" s="407" t="s">
        <v>24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9"/>
    </row>
    <row r="27" spans="1:18" ht="15.75">
      <c r="A27" s="184" t="s">
        <v>198</v>
      </c>
      <c r="B27" s="16" t="s">
        <v>26</v>
      </c>
      <c r="C27" s="16" t="s">
        <v>27</v>
      </c>
      <c r="D27" s="17"/>
      <c r="E27" s="18" t="s">
        <v>28</v>
      </c>
      <c r="F27" s="16"/>
      <c r="G27" s="19"/>
      <c r="H27" s="20"/>
      <c r="I27" s="20"/>
      <c r="J27" s="20"/>
      <c r="K27" s="21"/>
      <c r="L27" s="22"/>
      <c r="M27" s="22"/>
      <c r="N27" s="22"/>
      <c r="O27" s="22"/>
      <c r="P27" s="22"/>
      <c r="Q27" s="22"/>
      <c r="R27" s="23"/>
    </row>
    <row r="28" spans="1:18" ht="15.75">
      <c r="A28" s="185" t="s">
        <v>362</v>
      </c>
      <c r="B28" s="25"/>
      <c r="C28" s="26" t="s">
        <v>29</v>
      </c>
      <c r="D28" s="25"/>
      <c r="E28" s="27" t="s">
        <v>30</v>
      </c>
      <c r="F28" s="26"/>
      <c r="G28" s="26"/>
      <c r="H28" s="28"/>
      <c r="I28" s="29"/>
      <c r="J28" s="29"/>
      <c r="K28" s="410" t="s">
        <v>31</v>
      </c>
      <c r="L28" s="410"/>
      <c r="M28" s="410"/>
      <c r="N28" s="410"/>
      <c r="O28" s="34"/>
      <c r="P28" s="34"/>
      <c r="Q28" s="34"/>
      <c r="R28" s="35"/>
    </row>
    <row r="29" spans="1:18" ht="160.5" thickBot="1">
      <c r="A29" s="36"/>
      <c r="B29" s="37"/>
      <c r="C29" s="37"/>
      <c r="D29" s="37"/>
      <c r="E29" s="37"/>
      <c r="F29" s="37"/>
      <c r="G29" s="37"/>
      <c r="H29" s="38" t="s">
        <v>33</v>
      </c>
      <c r="I29" s="39" t="s">
        <v>200</v>
      </c>
      <c r="J29" s="39" t="s">
        <v>201</v>
      </c>
      <c r="K29" s="39" t="s">
        <v>36</v>
      </c>
      <c r="L29" s="39" t="s">
        <v>37</v>
      </c>
      <c r="M29" s="39" t="s">
        <v>38</v>
      </c>
      <c r="N29" s="39" t="s">
        <v>39</v>
      </c>
      <c r="O29" s="40" t="s">
        <v>40</v>
      </c>
      <c r="P29" s="40" t="s">
        <v>41</v>
      </c>
      <c r="Q29" s="39" t="s">
        <v>42</v>
      </c>
      <c r="R29" s="186" t="s">
        <v>43</v>
      </c>
    </row>
    <row r="30" spans="1:18" ht="15.75">
      <c r="A30" s="187" t="s">
        <v>363</v>
      </c>
      <c r="B30" s="188"/>
      <c r="C30" s="188"/>
      <c r="D30" s="188"/>
      <c r="E30" s="190" t="s">
        <v>203</v>
      </c>
      <c r="F30" s="191"/>
      <c r="G30" s="191"/>
      <c r="H30" s="191"/>
      <c r="I30" s="192" t="s">
        <v>46</v>
      </c>
      <c r="J30" s="191"/>
      <c r="K30" s="191"/>
      <c r="L30" s="191"/>
      <c r="M30" s="191"/>
      <c r="N30" s="193"/>
      <c r="O30" s="193"/>
      <c r="P30" s="193"/>
      <c r="Q30" s="193"/>
      <c r="R30" s="194"/>
    </row>
    <row r="31" spans="1:24" ht="15.75">
      <c r="A31" s="50">
        <v>1.1</v>
      </c>
      <c r="B31" s="51"/>
      <c r="C31" s="51"/>
      <c r="D31" s="51"/>
      <c r="E31" s="52" t="s">
        <v>204</v>
      </c>
      <c r="F31" s="51"/>
      <c r="G31" s="51"/>
      <c r="H31" s="54" t="s">
        <v>48</v>
      </c>
      <c r="I31" s="53" t="s">
        <v>59</v>
      </c>
      <c r="J31" s="53" t="s">
        <v>133</v>
      </c>
      <c r="K31" s="195" t="s">
        <v>364</v>
      </c>
      <c r="L31" s="196" t="s">
        <v>52</v>
      </c>
      <c r="M31" s="53" t="s">
        <v>365</v>
      </c>
      <c r="N31" s="54" t="s">
        <v>54</v>
      </c>
      <c r="O31" s="54" t="s">
        <v>54</v>
      </c>
      <c r="P31" s="54" t="s">
        <v>205</v>
      </c>
      <c r="Q31" s="197" t="s">
        <v>366</v>
      </c>
      <c r="R31" s="198" t="s">
        <v>367</v>
      </c>
      <c r="S31" s="57">
        <f>IF(K31="D",1,0)</f>
        <v>0</v>
      </c>
      <c r="T31" s="57">
        <f>IF(L31="C",1,0)</f>
        <v>1</v>
      </c>
      <c r="U31" s="57">
        <v>1</v>
      </c>
      <c r="V31" s="57">
        <f>IF(N31="H",1,0)</f>
        <v>0</v>
      </c>
      <c r="W31" s="57">
        <f>IF(O31="M",1,0)</f>
        <v>1</v>
      </c>
      <c r="X31" s="57">
        <f>SUM(S31:W31)</f>
        <v>3</v>
      </c>
    </row>
    <row r="32" spans="1:24" ht="15">
      <c r="A32" s="73"/>
      <c r="B32" s="74"/>
      <c r="C32" s="74"/>
      <c r="D32" s="74"/>
      <c r="E32" s="75" t="s">
        <v>207</v>
      </c>
      <c r="F32" s="74"/>
      <c r="G32" s="74"/>
      <c r="H32" s="76"/>
      <c r="I32" s="65" t="s">
        <v>208</v>
      </c>
      <c r="J32" s="65"/>
      <c r="K32" s="65"/>
      <c r="L32" s="76"/>
      <c r="M32" s="65"/>
      <c r="N32" s="209"/>
      <c r="O32" s="209"/>
      <c r="P32" s="209"/>
      <c r="Q32" s="210"/>
      <c r="R32" s="201"/>
      <c r="S32" s="57">
        <f aca="true" t="shared" si="0" ref="S32:S89">IF(K32="D",1,0)</f>
        <v>0</v>
      </c>
      <c r="T32" s="57">
        <f aca="true" t="shared" si="1" ref="T32:T89">IF(L32="C",1,0)</f>
        <v>0</v>
      </c>
      <c r="U32" s="57">
        <f aca="true" t="shared" si="2" ref="U32:U89">IF(OR(M32="D",M32="A"),1,0)</f>
        <v>0</v>
      </c>
      <c r="V32" s="57">
        <f aca="true" t="shared" si="3" ref="V32:V89">IF(N32="H",1,0)</f>
        <v>0</v>
      </c>
      <c r="W32" s="57">
        <f aca="true" t="shared" si="4" ref="W32:W89">IF(O32="M",1,0)</f>
        <v>0</v>
      </c>
      <c r="X32" s="57">
        <f aca="true" t="shared" si="5" ref="X32:X89">SUM(S32:W32)</f>
        <v>0</v>
      </c>
    </row>
    <row r="33" spans="1:24" ht="15">
      <c r="A33" s="81"/>
      <c r="B33" s="82"/>
      <c r="C33" s="82"/>
      <c r="D33" s="82"/>
      <c r="E33" s="83" t="s">
        <v>64</v>
      </c>
      <c r="F33" s="84"/>
      <c r="G33" s="84"/>
      <c r="H33" s="86"/>
      <c r="I33" s="87" t="s">
        <v>210</v>
      </c>
      <c r="J33" s="87"/>
      <c r="K33" s="87"/>
      <c r="L33" s="86"/>
      <c r="M33" s="87"/>
      <c r="N33" s="207"/>
      <c r="O33" s="207"/>
      <c r="P33" s="207"/>
      <c r="Q33" s="211"/>
      <c r="R33" s="199"/>
      <c r="S33" s="57">
        <f t="shared" si="0"/>
        <v>0</v>
      </c>
      <c r="T33" s="57">
        <f t="shared" si="1"/>
        <v>0</v>
      </c>
      <c r="U33" s="57">
        <f t="shared" si="2"/>
        <v>0</v>
      </c>
      <c r="V33" s="57">
        <f t="shared" si="3"/>
        <v>0</v>
      </c>
      <c r="W33" s="57">
        <f t="shared" si="4"/>
        <v>0</v>
      </c>
      <c r="X33" s="57">
        <f t="shared" si="5"/>
        <v>0</v>
      </c>
    </row>
    <row r="34" spans="1:24" ht="15.75">
      <c r="A34" s="50">
        <v>1.2</v>
      </c>
      <c r="B34" s="51"/>
      <c r="C34" s="51"/>
      <c r="D34" s="51"/>
      <c r="E34" s="52" t="s">
        <v>211</v>
      </c>
      <c r="F34" s="51"/>
      <c r="G34" s="51"/>
      <c r="H34" s="54" t="s">
        <v>48</v>
      </c>
      <c r="I34" s="53" t="s">
        <v>59</v>
      </c>
      <c r="J34" s="53" t="s">
        <v>212</v>
      </c>
      <c r="K34" s="53" t="s">
        <v>50</v>
      </c>
      <c r="L34" s="54" t="s">
        <v>52</v>
      </c>
      <c r="M34" s="53" t="s">
        <v>365</v>
      </c>
      <c r="N34" s="54" t="s">
        <v>54</v>
      </c>
      <c r="O34" s="54" t="s">
        <v>54</v>
      </c>
      <c r="P34" s="54" t="s">
        <v>205</v>
      </c>
      <c r="Q34" s="197" t="str">
        <f>IF(X34&gt;3,"PRIMARY",IF(X34=3,"PRINCIPAL","OTHER"))</f>
        <v>PRIMARY</v>
      </c>
      <c r="R34" s="200"/>
      <c r="S34" s="57">
        <f t="shared" si="0"/>
        <v>1</v>
      </c>
      <c r="T34" s="57">
        <f t="shared" si="1"/>
        <v>1</v>
      </c>
      <c r="U34" s="57">
        <v>1</v>
      </c>
      <c r="V34" s="57">
        <f t="shared" si="3"/>
        <v>0</v>
      </c>
      <c r="W34" s="57">
        <f t="shared" si="4"/>
        <v>1</v>
      </c>
      <c r="X34" s="57">
        <f t="shared" si="5"/>
        <v>4</v>
      </c>
    </row>
    <row r="35" spans="1:24" ht="15">
      <c r="A35" s="73"/>
      <c r="B35" s="74"/>
      <c r="C35" s="74"/>
      <c r="D35" s="74"/>
      <c r="E35" s="75" t="s">
        <v>213</v>
      </c>
      <c r="F35" s="74"/>
      <c r="G35" s="74"/>
      <c r="H35" s="76"/>
      <c r="I35" s="65" t="s">
        <v>214</v>
      </c>
      <c r="J35" s="65"/>
      <c r="K35" s="65"/>
      <c r="L35" s="76"/>
      <c r="M35" s="65"/>
      <c r="N35" s="209"/>
      <c r="O35" s="209"/>
      <c r="P35" s="209"/>
      <c r="Q35" s="65"/>
      <c r="R35" s="201"/>
      <c r="S35" s="57">
        <f t="shared" si="0"/>
        <v>0</v>
      </c>
      <c r="T35" s="57">
        <f t="shared" si="1"/>
        <v>0</v>
      </c>
      <c r="U35" s="57">
        <f t="shared" si="2"/>
        <v>0</v>
      </c>
      <c r="V35" s="57">
        <f t="shared" si="3"/>
        <v>0</v>
      </c>
      <c r="W35" s="57">
        <f t="shared" si="4"/>
        <v>0</v>
      </c>
      <c r="X35" s="57">
        <f t="shared" si="5"/>
        <v>0</v>
      </c>
    </row>
    <row r="36" spans="1:24" ht="15.75" thickBot="1">
      <c r="A36" s="66"/>
      <c r="B36" s="67"/>
      <c r="C36" s="67"/>
      <c r="D36" s="67"/>
      <c r="E36" s="68" t="s">
        <v>368</v>
      </c>
      <c r="F36" s="67"/>
      <c r="G36" s="67"/>
      <c r="H36" s="70"/>
      <c r="I36" s="69"/>
      <c r="J36" s="69"/>
      <c r="K36" s="69"/>
      <c r="L36" s="70"/>
      <c r="M36" s="69"/>
      <c r="N36" s="214"/>
      <c r="O36" s="214"/>
      <c r="P36" s="214"/>
      <c r="Q36" s="69"/>
      <c r="R36" s="206"/>
      <c r="S36" s="57"/>
      <c r="T36" s="57"/>
      <c r="U36" s="57"/>
      <c r="V36" s="57"/>
      <c r="W36" s="57"/>
      <c r="X36" s="57"/>
    </row>
    <row r="37" spans="1:24" ht="15">
      <c r="A37" s="81"/>
      <c r="B37" s="82"/>
      <c r="C37" s="82"/>
      <c r="D37" s="82"/>
      <c r="E37" s="83" t="s">
        <v>369</v>
      </c>
      <c r="F37" s="84"/>
      <c r="G37" s="84"/>
      <c r="H37" s="86"/>
      <c r="I37" s="87"/>
      <c r="J37" s="87"/>
      <c r="K37" s="87"/>
      <c r="L37" s="86"/>
      <c r="M37" s="87"/>
      <c r="N37" s="207"/>
      <c r="O37" s="207"/>
      <c r="P37" s="207"/>
      <c r="Q37" s="61"/>
      <c r="R37" s="199"/>
      <c r="S37" s="57">
        <f t="shared" si="0"/>
        <v>0</v>
      </c>
      <c r="T37" s="57">
        <f t="shared" si="1"/>
        <v>0</v>
      </c>
      <c r="U37" s="57">
        <f t="shared" si="2"/>
        <v>0</v>
      </c>
      <c r="V37" s="57">
        <f t="shared" si="3"/>
        <v>0</v>
      </c>
      <c r="W37" s="57">
        <f t="shared" si="4"/>
        <v>0</v>
      </c>
      <c r="X37" s="57">
        <f t="shared" si="5"/>
        <v>0</v>
      </c>
    </row>
    <row r="38" spans="1:24" ht="15.75">
      <c r="A38" s="50">
        <v>1.3</v>
      </c>
      <c r="B38" s="51"/>
      <c r="C38" s="51"/>
      <c r="D38" s="51"/>
      <c r="E38" s="52" t="s">
        <v>370</v>
      </c>
      <c r="F38" s="51"/>
      <c r="G38" s="51"/>
      <c r="H38" s="54" t="s">
        <v>48</v>
      </c>
      <c r="I38" s="53" t="s">
        <v>59</v>
      </c>
      <c r="J38" s="53" t="s">
        <v>217</v>
      </c>
      <c r="K38" s="53" t="s">
        <v>50</v>
      </c>
      <c r="L38" s="54" t="s">
        <v>52</v>
      </c>
      <c r="M38" s="53" t="s">
        <v>365</v>
      </c>
      <c r="N38" s="54" t="s">
        <v>74</v>
      </c>
      <c r="O38" s="54" t="s">
        <v>55</v>
      </c>
      <c r="P38" s="54" t="s">
        <v>205</v>
      </c>
      <c r="Q38" s="197" t="str">
        <f>IF(X38&gt;3,"PRIMARY",IF(X38=3,"PRINCIPAL","OTHER"))</f>
        <v>PRINCIPAL</v>
      </c>
      <c r="R38" s="198" t="s">
        <v>371</v>
      </c>
      <c r="S38" s="57">
        <f t="shared" si="0"/>
        <v>1</v>
      </c>
      <c r="T38" s="57">
        <f t="shared" si="1"/>
        <v>1</v>
      </c>
      <c r="U38" s="57">
        <f t="shared" si="2"/>
        <v>0</v>
      </c>
      <c r="V38" s="57">
        <f t="shared" si="3"/>
        <v>1</v>
      </c>
      <c r="W38" s="57">
        <f t="shared" si="4"/>
        <v>0</v>
      </c>
      <c r="X38" s="57">
        <f t="shared" si="5"/>
        <v>3</v>
      </c>
    </row>
    <row r="39" spans="1:24" ht="15">
      <c r="A39" s="73"/>
      <c r="B39" s="74"/>
      <c r="C39" s="74"/>
      <c r="D39" s="74"/>
      <c r="E39" s="75" t="s">
        <v>372</v>
      </c>
      <c r="F39" s="74"/>
      <c r="G39" s="74"/>
      <c r="H39" s="76"/>
      <c r="I39" s="65" t="s">
        <v>373</v>
      </c>
      <c r="J39" s="65"/>
      <c r="K39" s="65"/>
      <c r="L39" s="76"/>
      <c r="M39" s="65"/>
      <c r="N39" s="76"/>
      <c r="O39" s="76"/>
      <c r="P39" s="76"/>
      <c r="Q39" s="65"/>
      <c r="R39" s="201"/>
      <c r="S39" s="57">
        <f t="shared" si="0"/>
        <v>0</v>
      </c>
      <c r="T39" s="57">
        <f t="shared" si="1"/>
        <v>0</v>
      </c>
      <c r="U39" s="57">
        <f t="shared" si="2"/>
        <v>0</v>
      </c>
      <c r="V39" s="57">
        <f t="shared" si="3"/>
        <v>0</v>
      </c>
      <c r="W39" s="57">
        <f t="shared" si="4"/>
        <v>0</v>
      </c>
      <c r="X39" s="57">
        <f t="shared" si="5"/>
        <v>0</v>
      </c>
    </row>
    <row r="40" spans="1:24" ht="15">
      <c r="A40" s="58"/>
      <c r="B40" s="59"/>
      <c r="C40" s="59"/>
      <c r="D40" s="59"/>
      <c r="E40" s="60" t="s">
        <v>221</v>
      </c>
      <c r="F40" s="59"/>
      <c r="G40" s="59"/>
      <c r="H40" s="62"/>
      <c r="I40" s="61"/>
      <c r="J40" s="61"/>
      <c r="K40" s="61"/>
      <c r="L40" s="62"/>
      <c r="M40" s="61"/>
      <c r="N40" s="62"/>
      <c r="O40" s="62"/>
      <c r="P40" s="62"/>
      <c r="Q40" s="61"/>
      <c r="R40" s="199"/>
      <c r="S40" s="57">
        <f t="shared" si="0"/>
        <v>0</v>
      </c>
      <c r="T40" s="57">
        <f t="shared" si="1"/>
        <v>0</v>
      </c>
      <c r="U40" s="57">
        <f t="shared" si="2"/>
        <v>0</v>
      </c>
      <c r="V40" s="57">
        <f t="shared" si="3"/>
        <v>0</v>
      </c>
      <c r="W40" s="57">
        <f t="shared" si="4"/>
        <v>0</v>
      </c>
      <c r="X40" s="57">
        <f t="shared" si="5"/>
        <v>0</v>
      </c>
    </row>
    <row r="41" spans="1:24" ht="15.75">
      <c r="A41" s="73">
        <v>1.4</v>
      </c>
      <c r="B41" s="74"/>
      <c r="C41" s="74"/>
      <c r="D41" s="74"/>
      <c r="E41" s="75" t="s">
        <v>624</v>
      </c>
      <c r="F41" s="74"/>
      <c r="G41" s="74"/>
      <c r="H41" s="76" t="s">
        <v>48</v>
      </c>
      <c r="I41" s="65" t="s">
        <v>223</v>
      </c>
      <c r="J41" s="65" t="s">
        <v>50</v>
      </c>
      <c r="K41" s="65" t="s">
        <v>51</v>
      </c>
      <c r="L41" s="76" t="s">
        <v>52</v>
      </c>
      <c r="M41" s="65" t="s">
        <v>53</v>
      </c>
      <c r="N41" s="76" t="s">
        <v>74</v>
      </c>
      <c r="O41" s="76" t="s">
        <v>55</v>
      </c>
      <c r="P41" s="76" t="s">
        <v>205</v>
      </c>
      <c r="Q41" s="135" t="str">
        <f>IF(X41&gt;3,"PRIMARY",IF(X41=3,"PRINCIPAL","OTHER"))</f>
        <v>PRINCIPAL</v>
      </c>
      <c r="R41" s="201"/>
      <c r="S41" s="57">
        <f t="shared" si="0"/>
        <v>0</v>
      </c>
      <c r="T41" s="57">
        <f t="shared" si="1"/>
        <v>1</v>
      </c>
      <c r="U41" s="57">
        <f t="shared" si="2"/>
        <v>1</v>
      </c>
      <c r="V41" s="57">
        <f t="shared" si="3"/>
        <v>1</v>
      </c>
      <c r="W41" s="57">
        <f t="shared" si="4"/>
        <v>0</v>
      </c>
      <c r="X41" s="57">
        <f t="shared" si="5"/>
        <v>3</v>
      </c>
    </row>
    <row r="42" spans="1:24" ht="15">
      <c r="A42" s="73"/>
      <c r="B42" s="74"/>
      <c r="C42" s="74"/>
      <c r="D42" s="74"/>
      <c r="E42" s="75" t="s">
        <v>625</v>
      </c>
      <c r="F42" s="74"/>
      <c r="G42" s="74"/>
      <c r="H42" s="76"/>
      <c r="I42" s="65" t="s">
        <v>150</v>
      </c>
      <c r="J42" s="65"/>
      <c r="K42" s="65"/>
      <c r="L42" s="76"/>
      <c r="M42" s="65"/>
      <c r="N42" s="76"/>
      <c r="O42" s="76"/>
      <c r="P42" s="76"/>
      <c r="Q42" s="65"/>
      <c r="R42" s="201"/>
      <c r="S42" s="57">
        <f t="shared" si="0"/>
        <v>0</v>
      </c>
      <c r="T42" s="57">
        <f t="shared" si="1"/>
        <v>0</v>
      </c>
      <c r="U42" s="57">
        <f t="shared" si="2"/>
        <v>0</v>
      </c>
      <c r="V42" s="57">
        <f t="shared" si="3"/>
        <v>0</v>
      </c>
      <c r="W42" s="57">
        <f t="shared" si="4"/>
        <v>0</v>
      </c>
      <c r="X42" s="57">
        <f t="shared" si="5"/>
        <v>0</v>
      </c>
    </row>
    <row r="43" spans="1:24" ht="15">
      <c r="A43" s="73"/>
      <c r="B43" s="74"/>
      <c r="C43" s="74"/>
      <c r="D43" s="74"/>
      <c r="E43" s="75" t="s">
        <v>620</v>
      </c>
      <c r="F43" s="74"/>
      <c r="G43" s="74"/>
      <c r="H43" s="76"/>
      <c r="I43" s="65"/>
      <c r="J43" s="65"/>
      <c r="K43" s="65"/>
      <c r="L43" s="76"/>
      <c r="M43" s="65"/>
      <c r="N43" s="76"/>
      <c r="O43" s="76"/>
      <c r="P43" s="76"/>
      <c r="Q43" s="65"/>
      <c r="R43" s="201"/>
      <c r="S43" s="57">
        <f t="shared" si="0"/>
        <v>0</v>
      </c>
      <c r="T43" s="57">
        <f t="shared" si="1"/>
        <v>0</v>
      </c>
      <c r="U43" s="57">
        <f t="shared" si="2"/>
        <v>0</v>
      </c>
      <c r="V43" s="57">
        <f t="shared" si="3"/>
        <v>0</v>
      </c>
      <c r="W43" s="57">
        <f t="shared" si="4"/>
        <v>0</v>
      </c>
      <c r="X43" s="57">
        <f t="shared" si="5"/>
        <v>0</v>
      </c>
    </row>
    <row r="44" spans="1:24" ht="15">
      <c r="A44" s="58"/>
      <c r="B44" s="59"/>
      <c r="C44" s="59"/>
      <c r="D44" s="59"/>
      <c r="E44" s="60" t="s">
        <v>374</v>
      </c>
      <c r="F44" s="59"/>
      <c r="G44" s="59"/>
      <c r="H44" s="62"/>
      <c r="I44" s="61"/>
      <c r="J44" s="61"/>
      <c r="K44" s="61"/>
      <c r="L44" s="62"/>
      <c r="M44" s="61"/>
      <c r="N44" s="62"/>
      <c r="O44" s="62"/>
      <c r="P44" s="62"/>
      <c r="Q44" s="61"/>
      <c r="R44" s="199"/>
      <c r="S44" s="57">
        <f t="shared" si="0"/>
        <v>0</v>
      </c>
      <c r="T44" s="57">
        <f t="shared" si="1"/>
        <v>0</v>
      </c>
      <c r="U44" s="57">
        <f t="shared" si="2"/>
        <v>0</v>
      </c>
      <c r="V44" s="57">
        <f t="shared" si="3"/>
        <v>0</v>
      </c>
      <c r="W44" s="57">
        <f t="shared" si="4"/>
        <v>0</v>
      </c>
      <c r="X44" s="57">
        <f t="shared" si="5"/>
        <v>0</v>
      </c>
    </row>
    <row r="45" spans="1:24" ht="15.75">
      <c r="A45" s="50">
        <v>1.5</v>
      </c>
      <c r="B45" s="51"/>
      <c r="C45" s="51"/>
      <c r="D45" s="51"/>
      <c r="E45" s="52" t="s">
        <v>375</v>
      </c>
      <c r="F45" s="51"/>
      <c r="G45" s="51"/>
      <c r="H45" s="54" t="s">
        <v>48</v>
      </c>
      <c r="I45" s="53" t="s">
        <v>59</v>
      </c>
      <c r="J45" s="53" t="s">
        <v>50</v>
      </c>
      <c r="K45" s="53" t="s">
        <v>66</v>
      </c>
      <c r="L45" s="54" t="s">
        <v>52</v>
      </c>
      <c r="M45" s="53" t="s">
        <v>53</v>
      </c>
      <c r="N45" s="54" t="s">
        <v>74</v>
      </c>
      <c r="O45" s="54" t="s">
        <v>55</v>
      </c>
      <c r="P45" s="54" t="s">
        <v>205</v>
      </c>
      <c r="Q45" s="197" t="str">
        <f>IF(X45&gt;3,"PRIMARY",IF(X45=3,"PRINCIPAL","OTHER"))</f>
        <v>PRINCIPAL</v>
      </c>
      <c r="R45" s="200"/>
      <c r="S45" s="57">
        <f t="shared" si="0"/>
        <v>0</v>
      </c>
      <c r="T45" s="57">
        <f t="shared" si="1"/>
        <v>1</v>
      </c>
      <c r="U45" s="57">
        <f t="shared" si="2"/>
        <v>1</v>
      </c>
      <c r="V45" s="57">
        <f t="shared" si="3"/>
        <v>1</v>
      </c>
      <c r="W45" s="57">
        <f t="shared" si="4"/>
        <v>0</v>
      </c>
      <c r="X45" s="57">
        <f t="shared" si="5"/>
        <v>3</v>
      </c>
    </row>
    <row r="46" spans="1:24" ht="15">
      <c r="A46" s="58"/>
      <c r="B46" s="59"/>
      <c r="C46" s="59"/>
      <c r="D46" s="59"/>
      <c r="E46" s="60" t="s">
        <v>228</v>
      </c>
      <c r="F46" s="59"/>
      <c r="G46" s="59"/>
      <c r="H46" s="62"/>
      <c r="I46" s="61"/>
      <c r="J46" s="61"/>
      <c r="K46" s="61"/>
      <c r="L46" s="62"/>
      <c r="M46" s="61"/>
      <c r="N46" s="62"/>
      <c r="O46" s="62"/>
      <c r="P46" s="62"/>
      <c r="Q46" s="61"/>
      <c r="R46" s="199"/>
      <c r="S46" s="57">
        <f t="shared" si="0"/>
        <v>0</v>
      </c>
      <c r="T46" s="57">
        <f t="shared" si="1"/>
        <v>0</v>
      </c>
      <c r="U46" s="57">
        <f t="shared" si="2"/>
        <v>0</v>
      </c>
      <c r="V46" s="57">
        <f t="shared" si="3"/>
        <v>0</v>
      </c>
      <c r="W46" s="57">
        <f t="shared" si="4"/>
        <v>0</v>
      </c>
      <c r="X46" s="57">
        <f t="shared" si="5"/>
        <v>0</v>
      </c>
    </row>
    <row r="47" spans="1:24" ht="15">
      <c r="A47" s="50">
        <v>1.6</v>
      </c>
      <c r="B47" s="51"/>
      <c r="C47" s="51"/>
      <c r="D47" s="51"/>
      <c r="E47" s="52" t="s">
        <v>230</v>
      </c>
      <c r="F47" s="51"/>
      <c r="G47" s="51"/>
      <c r="H47" s="54" t="s">
        <v>48</v>
      </c>
      <c r="I47" s="53" t="s">
        <v>59</v>
      </c>
      <c r="J47" s="53" t="s">
        <v>50</v>
      </c>
      <c r="K47" s="53" t="s">
        <v>66</v>
      </c>
      <c r="L47" s="54" t="s">
        <v>52</v>
      </c>
      <c r="M47" s="53" t="s">
        <v>365</v>
      </c>
      <c r="N47" s="54" t="s">
        <v>63</v>
      </c>
      <c r="O47" s="54" t="s">
        <v>55</v>
      </c>
      <c r="P47" s="54" t="s">
        <v>205</v>
      </c>
      <c r="Q47" s="53" t="str">
        <f>IF(X47&gt;3,"PRIMARY",IF(X47=3,"PRINCIPAL","OTHER"))</f>
        <v>OTHER</v>
      </c>
      <c r="R47" s="200"/>
      <c r="S47" s="57">
        <f t="shared" si="0"/>
        <v>0</v>
      </c>
      <c r="T47" s="57">
        <f t="shared" si="1"/>
        <v>1</v>
      </c>
      <c r="U47" s="57">
        <v>1</v>
      </c>
      <c r="V47" s="57">
        <f t="shared" si="3"/>
        <v>0</v>
      </c>
      <c r="W47" s="57">
        <f t="shared" si="4"/>
        <v>0</v>
      </c>
      <c r="X47" s="57">
        <f t="shared" si="5"/>
        <v>2</v>
      </c>
    </row>
    <row r="48" spans="1:24" ht="15">
      <c r="A48" s="73"/>
      <c r="B48" s="74"/>
      <c r="C48" s="74"/>
      <c r="D48" s="74"/>
      <c r="E48" s="75" t="s">
        <v>233</v>
      </c>
      <c r="F48" s="74"/>
      <c r="G48" s="74"/>
      <c r="H48" s="76"/>
      <c r="I48" s="65"/>
      <c r="J48" s="65"/>
      <c r="K48" s="65"/>
      <c r="L48" s="76"/>
      <c r="M48" s="65"/>
      <c r="N48" s="209"/>
      <c r="O48" s="209"/>
      <c r="P48" s="209"/>
      <c r="Q48" s="65"/>
      <c r="R48" s="201"/>
      <c r="S48" s="57">
        <f t="shared" si="0"/>
        <v>0</v>
      </c>
      <c r="T48" s="57">
        <f t="shared" si="1"/>
        <v>0</v>
      </c>
      <c r="U48" s="57">
        <f t="shared" si="2"/>
        <v>0</v>
      </c>
      <c r="V48" s="57">
        <f t="shared" si="3"/>
        <v>0</v>
      </c>
      <c r="W48" s="57">
        <f t="shared" si="4"/>
        <v>0</v>
      </c>
      <c r="X48" s="57">
        <f t="shared" si="5"/>
        <v>0</v>
      </c>
    </row>
    <row r="49" spans="1:24" ht="15">
      <c r="A49" s="58"/>
      <c r="B49" s="59"/>
      <c r="C49" s="59"/>
      <c r="D49" s="59"/>
      <c r="E49" s="60" t="s">
        <v>235</v>
      </c>
      <c r="F49" s="59"/>
      <c r="G49" s="59"/>
      <c r="H49" s="62"/>
      <c r="I49" s="61"/>
      <c r="J49" s="61"/>
      <c r="K49" s="61"/>
      <c r="L49" s="62"/>
      <c r="M49" s="61"/>
      <c r="N49" s="207"/>
      <c r="O49" s="207"/>
      <c r="P49" s="207"/>
      <c r="Q49" s="61"/>
      <c r="R49" s="199"/>
      <c r="S49" s="57">
        <f t="shared" si="0"/>
        <v>0</v>
      </c>
      <c r="T49" s="57">
        <f t="shared" si="1"/>
        <v>0</v>
      </c>
      <c r="U49" s="57">
        <f t="shared" si="2"/>
        <v>0</v>
      </c>
      <c r="V49" s="57">
        <f t="shared" si="3"/>
        <v>0</v>
      </c>
      <c r="W49" s="57">
        <f t="shared" si="4"/>
        <v>0</v>
      </c>
      <c r="X49" s="57">
        <f t="shared" si="5"/>
        <v>0</v>
      </c>
    </row>
    <row r="50" spans="1:24" ht="15.75">
      <c r="A50" s="50">
        <v>1.7</v>
      </c>
      <c r="B50" s="51"/>
      <c r="C50" s="51"/>
      <c r="D50" s="51"/>
      <c r="E50" s="52" t="s">
        <v>236</v>
      </c>
      <c r="F50" s="51"/>
      <c r="G50" s="51"/>
      <c r="H50" s="54" t="s">
        <v>48</v>
      </c>
      <c r="I50" s="53" t="s">
        <v>71</v>
      </c>
      <c r="J50" s="53" t="s">
        <v>50</v>
      </c>
      <c r="K50" s="53" t="s">
        <v>66</v>
      </c>
      <c r="L50" s="54" t="s">
        <v>52</v>
      </c>
      <c r="M50" s="53" t="s">
        <v>53</v>
      </c>
      <c r="N50" s="54" t="s">
        <v>74</v>
      </c>
      <c r="O50" s="54" t="s">
        <v>128</v>
      </c>
      <c r="P50" s="54" t="s">
        <v>205</v>
      </c>
      <c r="Q50" s="197" t="str">
        <f>IF(X50&gt;3,"PRIMARY",IF(X50=3,"PRINCIPAL","OTHER"))</f>
        <v>PRINCIPAL</v>
      </c>
      <c r="R50" s="200"/>
      <c r="S50" s="57">
        <f t="shared" si="0"/>
        <v>0</v>
      </c>
      <c r="T50" s="57">
        <f t="shared" si="1"/>
        <v>1</v>
      </c>
      <c r="U50" s="57">
        <f t="shared" si="2"/>
        <v>1</v>
      </c>
      <c r="V50" s="57">
        <f t="shared" si="3"/>
        <v>1</v>
      </c>
      <c r="W50" s="57">
        <f t="shared" si="4"/>
        <v>0</v>
      </c>
      <c r="X50" s="57">
        <f t="shared" si="5"/>
        <v>3</v>
      </c>
    </row>
    <row r="51" spans="1:24" ht="15">
      <c r="A51" s="73"/>
      <c r="B51" s="74"/>
      <c r="C51" s="74"/>
      <c r="D51" s="74"/>
      <c r="E51" s="75" t="s">
        <v>237</v>
      </c>
      <c r="F51" s="74"/>
      <c r="G51" s="74"/>
      <c r="H51" s="76"/>
      <c r="I51" s="65"/>
      <c r="J51" s="65"/>
      <c r="K51" s="65"/>
      <c r="L51" s="76"/>
      <c r="M51" s="65"/>
      <c r="N51" s="76"/>
      <c r="O51" s="76"/>
      <c r="P51" s="76"/>
      <c r="Q51" s="65"/>
      <c r="R51" s="201"/>
      <c r="S51" s="57">
        <f t="shared" si="0"/>
        <v>0</v>
      </c>
      <c r="T51" s="57">
        <f t="shared" si="1"/>
        <v>0</v>
      </c>
      <c r="U51" s="57">
        <f t="shared" si="2"/>
        <v>0</v>
      </c>
      <c r="V51" s="57">
        <f t="shared" si="3"/>
        <v>0</v>
      </c>
      <c r="W51" s="57">
        <f t="shared" si="4"/>
        <v>0</v>
      </c>
      <c r="X51" s="57">
        <f t="shared" si="5"/>
        <v>0</v>
      </c>
    </row>
    <row r="52" spans="1:24" ht="15">
      <c r="A52" s="73"/>
      <c r="B52" s="74"/>
      <c r="C52" s="74"/>
      <c r="D52" s="74"/>
      <c r="E52" s="75" t="s">
        <v>238</v>
      </c>
      <c r="F52" s="74"/>
      <c r="G52" s="74"/>
      <c r="H52" s="76"/>
      <c r="I52" s="65"/>
      <c r="J52" s="65"/>
      <c r="K52" s="65"/>
      <c r="L52" s="76"/>
      <c r="M52" s="65"/>
      <c r="N52" s="209"/>
      <c r="O52" s="209"/>
      <c r="P52" s="209"/>
      <c r="Q52" s="65"/>
      <c r="R52" s="201"/>
      <c r="S52" s="57">
        <f t="shared" si="0"/>
        <v>0</v>
      </c>
      <c r="T52" s="57">
        <f t="shared" si="1"/>
        <v>0</v>
      </c>
      <c r="U52" s="57">
        <f t="shared" si="2"/>
        <v>0</v>
      </c>
      <c r="V52" s="57">
        <f t="shared" si="3"/>
        <v>0</v>
      </c>
      <c r="W52" s="57">
        <f t="shared" si="4"/>
        <v>0</v>
      </c>
      <c r="X52" s="57">
        <f t="shared" si="5"/>
        <v>0</v>
      </c>
    </row>
    <row r="53" spans="1:24" ht="15">
      <c r="A53" s="58"/>
      <c r="B53" s="59"/>
      <c r="C53" s="59"/>
      <c r="D53" s="59"/>
      <c r="E53" s="60" t="s">
        <v>239</v>
      </c>
      <c r="F53" s="59"/>
      <c r="G53" s="59"/>
      <c r="H53" s="62"/>
      <c r="I53" s="61"/>
      <c r="J53" s="61"/>
      <c r="K53" s="61"/>
      <c r="L53" s="62"/>
      <c r="M53" s="61"/>
      <c r="N53" s="207"/>
      <c r="O53" s="207"/>
      <c r="P53" s="207"/>
      <c r="Q53" s="61"/>
      <c r="R53" s="199"/>
      <c r="S53" s="57">
        <f t="shared" si="0"/>
        <v>0</v>
      </c>
      <c r="T53" s="57">
        <f t="shared" si="1"/>
        <v>0</v>
      </c>
      <c r="U53" s="57">
        <f t="shared" si="2"/>
        <v>0</v>
      </c>
      <c r="V53" s="57">
        <f t="shared" si="3"/>
        <v>0</v>
      </c>
      <c r="W53" s="57">
        <f t="shared" si="4"/>
        <v>0</v>
      </c>
      <c r="X53" s="57">
        <f t="shared" si="5"/>
        <v>0</v>
      </c>
    </row>
    <row r="54" spans="1:24" ht="15">
      <c r="A54" s="50">
        <v>1.8</v>
      </c>
      <c r="B54" s="51"/>
      <c r="C54" s="51"/>
      <c r="D54" s="51"/>
      <c r="E54" s="52" t="s">
        <v>240</v>
      </c>
      <c r="F54" s="51"/>
      <c r="G54" s="51"/>
      <c r="H54" s="54" t="s">
        <v>48</v>
      </c>
      <c r="I54" s="53" t="s">
        <v>71</v>
      </c>
      <c r="J54" s="53" t="s">
        <v>50</v>
      </c>
      <c r="K54" s="53" t="s">
        <v>66</v>
      </c>
      <c r="L54" s="54" t="s">
        <v>52</v>
      </c>
      <c r="M54" s="53" t="s">
        <v>53</v>
      </c>
      <c r="N54" s="54" t="s">
        <v>54</v>
      </c>
      <c r="O54" s="54" t="s">
        <v>55</v>
      </c>
      <c r="P54" s="54" t="s">
        <v>205</v>
      </c>
      <c r="Q54" s="53" t="str">
        <f>IF(X54&gt;3,"PRIMARY",IF(X54=3,"PRINCIPAL","OTHER"))</f>
        <v>OTHER</v>
      </c>
      <c r="R54" s="200"/>
      <c r="S54" s="57">
        <f t="shared" si="0"/>
        <v>0</v>
      </c>
      <c r="T54" s="57">
        <f t="shared" si="1"/>
        <v>1</v>
      </c>
      <c r="U54" s="57">
        <f t="shared" si="2"/>
        <v>1</v>
      </c>
      <c r="V54" s="57">
        <f t="shared" si="3"/>
        <v>0</v>
      </c>
      <c r="W54" s="57">
        <f t="shared" si="4"/>
        <v>0</v>
      </c>
      <c r="X54" s="57">
        <f t="shared" si="5"/>
        <v>2</v>
      </c>
    </row>
    <row r="55" spans="1:24" ht="15">
      <c r="A55" s="73"/>
      <c r="B55" s="74"/>
      <c r="C55" s="74"/>
      <c r="D55" s="74"/>
      <c r="E55" s="75" t="s">
        <v>241</v>
      </c>
      <c r="F55" s="74"/>
      <c r="G55" s="74"/>
      <c r="H55" s="76"/>
      <c r="I55" s="65"/>
      <c r="J55" s="65"/>
      <c r="K55" s="65"/>
      <c r="L55" s="76"/>
      <c r="M55" s="65"/>
      <c r="N55" s="76"/>
      <c r="O55" s="76"/>
      <c r="P55" s="76"/>
      <c r="Q55" s="65"/>
      <c r="R55" s="201"/>
      <c r="S55" s="57">
        <f t="shared" si="0"/>
        <v>0</v>
      </c>
      <c r="T55" s="57">
        <f t="shared" si="1"/>
        <v>0</v>
      </c>
      <c r="U55" s="57">
        <f t="shared" si="2"/>
        <v>0</v>
      </c>
      <c r="V55" s="57">
        <f t="shared" si="3"/>
        <v>0</v>
      </c>
      <c r="W55" s="57">
        <f t="shared" si="4"/>
        <v>0</v>
      </c>
      <c r="X55" s="57">
        <f t="shared" si="5"/>
        <v>0</v>
      </c>
    </row>
    <row r="56" spans="1:24" ht="15">
      <c r="A56" s="73"/>
      <c r="B56" s="74"/>
      <c r="C56" s="74"/>
      <c r="D56" s="74"/>
      <c r="E56" s="75" t="s">
        <v>376</v>
      </c>
      <c r="F56" s="74"/>
      <c r="G56" s="74"/>
      <c r="H56" s="76"/>
      <c r="I56" s="65"/>
      <c r="J56" s="65"/>
      <c r="K56" s="65"/>
      <c r="L56" s="76"/>
      <c r="M56" s="65"/>
      <c r="N56" s="76"/>
      <c r="O56" s="76"/>
      <c r="P56" s="76"/>
      <c r="Q56" s="65"/>
      <c r="R56" s="201"/>
      <c r="S56" s="57">
        <f t="shared" si="0"/>
        <v>0</v>
      </c>
      <c r="T56" s="57">
        <f t="shared" si="1"/>
        <v>0</v>
      </c>
      <c r="U56" s="57">
        <f t="shared" si="2"/>
        <v>0</v>
      </c>
      <c r="V56" s="57">
        <f t="shared" si="3"/>
        <v>0</v>
      </c>
      <c r="W56" s="57">
        <f t="shared" si="4"/>
        <v>0</v>
      </c>
      <c r="X56" s="57">
        <f t="shared" si="5"/>
        <v>0</v>
      </c>
    </row>
    <row r="57" spans="1:24" ht="15">
      <c r="A57" s="58"/>
      <c r="B57" s="59"/>
      <c r="C57" s="59"/>
      <c r="D57" s="59"/>
      <c r="E57" s="60" t="s">
        <v>242</v>
      </c>
      <c r="F57" s="59"/>
      <c r="G57" s="59"/>
      <c r="H57" s="62"/>
      <c r="I57" s="61"/>
      <c r="J57" s="61"/>
      <c r="K57" s="61"/>
      <c r="L57" s="62"/>
      <c r="M57" s="61"/>
      <c r="N57" s="62"/>
      <c r="O57" s="62"/>
      <c r="P57" s="62"/>
      <c r="Q57" s="61"/>
      <c r="R57" s="199"/>
      <c r="S57" s="57">
        <f t="shared" si="0"/>
        <v>0</v>
      </c>
      <c r="T57" s="57">
        <f t="shared" si="1"/>
        <v>0</v>
      </c>
      <c r="U57" s="57">
        <f t="shared" si="2"/>
        <v>0</v>
      </c>
      <c r="V57" s="57">
        <f t="shared" si="3"/>
        <v>0</v>
      </c>
      <c r="W57" s="57">
        <f t="shared" si="4"/>
        <v>0</v>
      </c>
      <c r="X57" s="57">
        <f t="shared" si="5"/>
        <v>0</v>
      </c>
    </row>
    <row r="58" spans="1:24" ht="15">
      <c r="A58" s="50">
        <v>1.9</v>
      </c>
      <c r="B58" s="51"/>
      <c r="C58" s="51"/>
      <c r="D58" s="51"/>
      <c r="E58" s="52" t="s">
        <v>243</v>
      </c>
      <c r="F58" s="51"/>
      <c r="G58" s="51"/>
      <c r="H58" s="54" t="s">
        <v>48</v>
      </c>
      <c r="I58" s="53" t="s">
        <v>71</v>
      </c>
      <c r="J58" s="53" t="s">
        <v>50</v>
      </c>
      <c r="K58" s="53" t="s">
        <v>66</v>
      </c>
      <c r="L58" s="54" t="s">
        <v>52</v>
      </c>
      <c r="M58" s="53" t="s">
        <v>53</v>
      </c>
      <c r="N58" s="54" t="s">
        <v>54</v>
      </c>
      <c r="O58" s="54" t="s">
        <v>55</v>
      </c>
      <c r="P58" s="54" t="s">
        <v>205</v>
      </c>
      <c r="Q58" s="53" t="str">
        <f>IF(X58&gt;3,"PRIMARY",IF(X58=3,"PRINCIPAL","OTHER"))</f>
        <v>OTHER</v>
      </c>
      <c r="R58" s="200"/>
      <c r="S58" s="57">
        <f t="shared" si="0"/>
        <v>0</v>
      </c>
      <c r="T58" s="57">
        <f t="shared" si="1"/>
        <v>1</v>
      </c>
      <c r="U58" s="57">
        <f t="shared" si="2"/>
        <v>1</v>
      </c>
      <c r="V58" s="57">
        <f t="shared" si="3"/>
        <v>0</v>
      </c>
      <c r="W58" s="57">
        <f t="shared" si="4"/>
        <v>0</v>
      </c>
      <c r="X58" s="57">
        <f t="shared" si="5"/>
        <v>2</v>
      </c>
    </row>
    <row r="59" spans="1:24" ht="15">
      <c r="A59" s="73"/>
      <c r="B59" s="74"/>
      <c r="C59" s="74"/>
      <c r="D59" s="74"/>
      <c r="E59" s="75" t="s">
        <v>244</v>
      </c>
      <c r="F59" s="74"/>
      <c r="G59" s="74"/>
      <c r="H59" s="76"/>
      <c r="I59" s="65"/>
      <c r="J59" s="65"/>
      <c r="K59" s="65"/>
      <c r="L59" s="76"/>
      <c r="M59" s="65"/>
      <c r="N59" s="76"/>
      <c r="O59" s="76"/>
      <c r="P59" s="76"/>
      <c r="Q59" s="65"/>
      <c r="R59" s="201"/>
      <c r="S59" s="57">
        <f t="shared" si="0"/>
        <v>0</v>
      </c>
      <c r="T59" s="57">
        <f t="shared" si="1"/>
        <v>0</v>
      </c>
      <c r="U59" s="57">
        <f t="shared" si="2"/>
        <v>0</v>
      </c>
      <c r="V59" s="57">
        <f t="shared" si="3"/>
        <v>0</v>
      </c>
      <c r="W59" s="57">
        <f t="shared" si="4"/>
        <v>0</v>
      </c>
      <c r="X59" s="57">
        <f t="shared" si="5"/>
        <v>0</v>
      </c>
    </row>
    <row r="60" spans="1:24" ht="15">
      <c r="A60" s="58"/>
      <c r="B60" s="59"/>
      <c r="C60" s="59"/>
      <c r="D60" s="59"/>
      <c r="E60" s="60"/>
      <c r="F60" s="59"/>
      <c r="G60" s="59"/>
      <c r="H60" s="62"/>
      <c r="I60" s="61"/>
      <c r="J60" s="61"/>
      <c r="K60" s="61"/>
      <c r="L60" s="62"/>
      <c r="M60" s="61"/>
      <c r="N60" s="62"/>
      <c r="O60" s="62"/>
      <c r="P60" s="62"/>
      <c r="Q60" s="61"/>
      <c r="R60" s="199"/>
      <c r="S60" s="57">
        <f t="shared" si="0"/>
        <v>0</v>
      </c>
      <c r="T60" s="57">
        <f t="shared" si="1"/>
        <v>0</v>
      </c>
      <c r="U60" s="57">
        <f t="shared" si="2"/>
        <v>0</v>
      </c>
      <c r="V60" s="57">
        <f t="shared" si="3"/>
        <v>0</v>
      </c>
      <c r="W60" s="57">
        <f t="shared" si="4"/>
        <v>0</v>
      </c>
      <c r="X60" s="57">
        <f t="shared" si="5"/>
        <v>0</v>
      </c>
    </row>
    <row r="61" spans="1:24" ht="15">
      <c r="A61" s="50">
        <v>1.1</v>
      </c>
      <c r="B61" s="51"/>
      <c r="C61" s="51"/>
      <c r="D61" s="51"/>
      <c r="E61" s="52" t="s">
        <v>245</v>
      </c>
      <c r="F61" s="51"/>
      <c r="G61" s="51"/>
      <c r="H61" s="54" t="s">
        <v>48</v>
      </c>
      <c r="I61" s="53" t="s">
        <v>69</v>
      </c>
      <c r="J61" s="53" t="s">
        <v>50</v>
      </c>
      <c r="K61" s="53" t="s">
        <v>377</v>
      </c>
      <c r="L61" s="54" t="s">
        <v>52</v>
      </c>
      <c r="M61" s="53" t="s">
        <v>53</v>
      </c>
      <c r="N61" s="54" t="s">
        <v>63</v>
      </c>
      <c r="O61" s="54" t="s">
        <v>55</v>
      </c>
      <c r="P61" s="54" t="s">
        <v>54</v>
      </c>
      <c r="Q61" s="53" t="str">
        <f>IF(X61&gt;3,"PRIMARY",IF(X61=3,"PRINCIPAL","OTHER"))</f>
        <v>OTHER</v>
      </c>
      <c r="R61" s="198" t="s">
        <v>378</v>
      </c>
      <c r="S61" s="57">
        <f t="shared" si="0"/>
        <v>0</v>
      </c>
      <c r="T61" s="57">
        <f t="shared" si="1"/>
        <v>1</v>
      </c>
      <c r="U61" s="57">
        <f t="shared" si="2"/>
        <v>1</v>
      </c>
      <c r="V61" s="57">
        <f t="shared" si="3"/>
        <v>0</v>
      </c>
      <c r="W61" s="57">
        <f t="shared" si="4"/>
        <v>0</v>
      </c>
      <c r="X61" s="57">
        <f t="shared" si="5"/>
        <v>2</v>
      </c>
    </row>
    <row r="62" spans="1:24" ht="15">
      <c r="A62" s="73"/>
      <c r="B62" s="74"/>
      <c r="C62" s="74"/>
      <c r="D62" s="74"/>
      <c r="E62" s="75" t="s">
        <v>247</v>
      </c>
      <c r="F62" s="74"/>
      <c r="G62" s="74"/>
      <c r="H62" s="76"/>
      <c r="I62" s="65"/>
      <c r="J62" s="65"/>
      <c r="K62" s="65"/>
      <c r="L62" s="76"/>
      <c r="M62" s="65"/>
      <c r="N62" s="76"/>
      <c r="O62" s="76"/>
      <c r="P62" s="76"/>
      <c r="Q62" s="210"/>
      <c r="R62" s="14" t="s">
        <v>379</v>
      </c>
      <c r="S62" s="57">
        <f t="shared" si="0"/>
        <v>0</v>
      </c>
      <c r="T62" s="57">
        <f t="shared" si="1"/>
        <v>0</v>
      </c>
      <c r="U62" s="57">
        <f t="shared" si="2"/>
        <v>0</v>
      </c>
      <c r="V62" s="57">
        <f t="shared" si="3"/>
        <v>0</v>
      </c>
      <c r="W62" s="57">
        <f t="shared" si="4"/>
        <v>0</v>
      </c>
      <c r="X62" s="57">
        <f t="shared" si="5"/>
        <v>0</v>
      </c>
    </row>
    <row r="63" spans="1:24" ht="15">
      <c r="A63" s="73"/>
      <c r="B63" s="74"/>
      <c r="C63" s="74"/>
      <c r="D63" s="74"/>
      <c r="E63" s="75" t="s">
        <v>249</v>
      </c>
      <c r="F63" s="74"/>
      <c r="G63" s="74"/>
      <c r="H63" s="76"/>
      <c r="I63" s="65"/>
      <c r="J63" s="65"/>
      <c r="K63" s="65"/>
      <c r="L63" s="76"/>
      <c r="M63" s="65"/>
      <c r="N63" s="76"/>
      <c r="O63" s="76"/>
      <c r="P63" s="76"/>
      <c r="Q63" s="210"/>
      <c r="R63" s="201"/>
      <c r="S63" s="57">
        <f t="shared" si="0"/>
        <v>0</v>
      </c>
      <c r="T63" s="57">
        <f t="shared" si="1"/>
        <v>0</v>
      </c>
      <c r="U63" s="57">
        <f t="shared" si="2"/>
        <v>0</v>
      </c>
      <c r="V63" s="57">
        <f t="shared" si="3"/>
        <v>0</v>
      </c>
      <c r="W63" s="57">
        <f t="shared" si="4"/>
        <v>0</v>
      </c>
      <c r="X63" s="57">
        <f t="shared" si="5"/>
        <v>0</v>
      </c>
    </row>
    <row r="64" spans="1:24" ht="15">
      <c r="A64" s="50">
        <v>1.11</v>
      </c>
      <c r="B64" s="51"/>
      <c r="C64" s="51"/>
      <c r="D64" s="51"/>
      <c r="E64" s="52" t="s">
        <v>251</v>
      </c>
      <c r="F64" s="51"/>
      <c r="G64" s="51"/>
      <c r="H64" s="54" t="s">
        <v>48</v>
      </c>
      <c r="I64" s="53"/>
      <c r="J64" s="53"/>
      <c r="K64" s="53"/>
      <c r="L64" s="54"/>
      <c r="M64" s="53"/>
      <c r="N64" s="54"/>
      <c r="O64" s="54"/>
      <c r="P64" s="54"/>
      <c r="Q64" s="213"/>
      <c r="R64" s="198" t="s">
        <v>380</v>
      </c>
      <c r="S64" s="57">
        <f t="shared" si="0"/>
        <v>0</v>
      </c>
      <c r="T64" s="57">
        <f t="shared" si="1"/>
        <v>0</v>
      </c>
      <c r="U64" s="57">
        <f t="shared" si="2"/>
        <v>0</v>
      </c>
      <c r="V64" s="57">
        <f t="shared" si="3"/>
        <v>0</v>
      </c>
      <c r="W64" s="57">
        <f t="shared" si="4"/>
        <v>0</v>
      </c>
      <c r="X64" s="57">
        <f t="shared" si="5"/>
        <v>0</v>
      </c>
    </row>
    <row r="65" spans="1:24" ht="15">
      <c r="A65" s="73"/>
      <c r="B65" s="74"/>
      <c r="C65" s="74"/>
      <c r="D65" s="74"/>
      <c r="E65" s="75" t="s">
        <v>381</v>
      </c>
      <c r="F65" s="74"/>
      <c r="G65" s="74"/>
      <c r="H65" s="76"/>
      <c r="I65" s="65"/>
      <c r="J65" s="65"/>
      <c r="K65" s="65"/>
      <c r="L65" s="76"/>
      <c r="M65" s="65"/>
      <c r="N65" s="76"/>
      <c r="O65" s="76"/>
      <c r="P65" s="76"/>
      <c r="Q65" s="210"/>
      <c r="R65" s="201"/>
      <c r="S65" s="57">
        <f t="shared" si="0"/>
        <v>0</v>
      </c>
      <c r="T65" s="57">
        <f t="shared" si="1"/>
        <v>0</v>
      </c>
      <c r="U65" s="57">
        <f t="shared" si="2"/>
        <v>0</v>
      </c>
      <c r="V65" s="57">
        <f t="shared" si="3"/>
        <v>0</v>
      </c>
      <c r="W65" s="57">
        <f t="shared" si="4"/>
        <v>0</v>
      </c>
      <c r="X65" s="57">
        <f t="shared" si="5"/>
        <v>0</v>
      </c>
    </row>
    <row r="66" spans="1:24" ht="15">
      <c r="A66" s="73"/>
      <c r="B66" s="74"/>
      <c r="C66" s="74"/>
      <c r="D66" s="74"/>
      <c r="E66" s="75" t="s">
        <v>382</v>
      </c>
      <c r="F66" s="74"/>
      <c r="G66" s="74"/>
      <c r="H66" s="76"/>
      <c r="I66" s="65"/>
      <c r="J66" s="65"/>
      <c r="K66" s="65"/>
      <c r="L66" s="76"/>
      <c r="M66" s="65"/>
      <c r="N66" s="76"/>
      <c r="O66" s="76"/>
      <c r="P66" s="76"/>
      <c r="Q66" s="210"/>
      <c r="R66" s="201"/>
      <c r="S66" s="57">
        <f t="shared" si="0"/>
        <v>0</v>
      </c>
      <c r="T66" s="57">
        <f t="shared" si="1"/>
        <v>0</v>
      </c>
      <c r="U66" s="57">
        <f t="shared" si="2"/>
        <v>0</v>
      </c>
      <c r="V66" s="57">
        <f t="shared" si="3"/>
        <v>0</v>
      </c>
      <c r="W66" s="57">
        <f t="shared" si="4"/>
        <v>0</v>
      </c>
      <c r="X66" s="57">
        <f t="shared" si="5"/>
        <v>0</v>
      </c>
    </row>
    <row r="67" spans="1:24" ht="15">
      <c r="A67" s="73"/>
      <c r="B67" s="74"/>
      <c r="C67" s="74"/>
      <c r="D67" s="74"/>
      <c r="E67" s="75" t="s">
        <v>383</v>
      </c>
      <c r="F67" s="74"/>
      <c r="G67" s="74"/>
      <c r="H67" s="76"/>
      <c r="I67" s="65"/>
      <c r="J67" s="65"/>
      <c r="K67" s="65"/>
      <c r="L67" s="76"/>
      <c r="M67" s="65"/>
      <c r="N67" s="76"/>
      <c r="O67" s="76"/>
      <c r="P67" s="76"/>
      <c r="Q67" s="210"/>
      <c r="R67" s="201"/>
      <c r="S67" s="57">
        <f t="shared" si="0"/>
        <v>0</v>
      </c>
      <c r="T67" s="57">
        <f t="shared" si="1"/>
        <v>0</v>
      </c>
      <c r="U67" s="57">
        <f t="shared" si="2"/>
        <v>0</v>
      </c>
      <c r="V67" s="57">
        <f t="shared" si="3"/>
        <v>0</v>
      </c>
      <c r="W67" s="57">
        <f t="shared" si="4"/>
        <v>0</v>
      </c>
      <c r="X67" s="57">
        <f t="shared" si="5"/>
        <v>0</v>
      </c>
    </row>
    <row r="68" spans="1:24" ht="15">
      <c r="A68" s="73"/>
      <c r="B68" s="74"/>
      <c r="C68" s="74"/>
      <c r="D68" s="74"/>
      <c r="E68" s="75" t="s">
        <v>384</v>
      </c>
      <c r="F68" s="74"/>
      <c r="G68" s="74"/>
      <c r="H68" s="76"/>
      <c r="I68" s="65"/>
      <c r="J68" s="65"/>
      <c r="K68" s="65"/>
      <c r="L68" s="76"/>
      <c r="M68" s="65"/>
      <c r="N68" s="76"/>
      <c r="O68" s="76"/>
      <c r="P68" s="76"/>
      <c r="Q68" s="210"/>
      <c r="R68" s="201"/>
      <c r="S68" s="57">
        <f t="shared" si="0"/>
        <v>0</v>
      </c>
      <c r="T68" s="57">
        <f t="shared" si="1"/>
        <v>0</v>
      </c>
      <c r="U68" s="57">
        <f t="shared" si="2"/>
        <v>0</v>
      </c>
      <c r="V68" s="57">
        <f t="shared" si="3"/>
        <v>0</v>
      </c>
      <c r="W68" s="57">
        <f t="shared" si="4"/>
        <v>0</v>
      </c>
      <c r="X68" s="57">
        <f t="shared" si="5"/>
        <v>0</v>
      </c>
    </row>
    <row r="69" spans="1:24" ht="15.75" thickBot="1">
      <c r="A69" s="66"/>
      <c r="B69" s="67"/>
      <c r="C69" s="67"/>
      <c r="D69" s="67"/>
      <c r="E69" s="68" t="s">
        <v>64</v>
      </c>
      <c r="F69" s="67"/>
      <c r="G69" s="67"/>
      <c r="H69" s="70"/>
      <c r="I69" s="69"/>
      <c r="J69" s="69"/>
      <c r="K69" s="69"/>
      <c r="L69" s="70"/>
      <c r="M69" s="69"/>
      <c r="N69" s="70"/>
      <c r="O69" s="70"/>
      <c r="P69" s="70"/>
      <c r="Q69" s="215"/>
      <c r="R69" s="266"/>
      <c r="S69" s="57"/>
      <c r="T69" s="57"/>
      <c r="U69" s="57"/>
      <c r="V69" s="57"/>
      <c r="W69" s="57"/>
      <c r="X69" s="57"/>
    </row>
    <row r="70" spans="1:24" ht="15">
      <c r="A70" s="73">
        <v>1.12</v>
      </c>
      <c r="B70" s="74"/>
      <c r="C70" s="74"/>
      <c r="D70" s="74"/>
      <c r="E70" s="75" t="s">
        <v>256</v>
      </c>
      <c r="F70" s="74"/>
      <c r="G70" s="74"/>
      <c r="H70" s="76" t="s">
        <v>48</v>
      </c>
      <c r="I70" s="65" t="s">
        <v>71</v>
      </c>
      <c r="J70" s="65" t="s">
        <v>50</v>
      </c>
      <c r="K70" s="65" t="s">
        <v>66</v>
      </c>
      <c r="L70" s="76" t="s">
        <v>257</v>
      </c>
      <c r="M70" s="65" t="s">
        <v>53</v>
      </c>
      <c r="N70" s="76" t="s">
        <v>63</v>
      </c>
      <c r="O70" s="76" t="s">
        <v>55</v>
      </c>
      <c r="P70" s="76" t="s">
        <v>54</v>
      </c>
      <c r="Q70" s="65" t="str">
        <f>IF(X70&gt;3,"PRIMARY",IF(X70=3,"PRINCIPAL","OTHER"))</f>
        <v>OTHER</v>
      </c>
      <c r="R70" s="201"/>
      <c r="S70" s="57">
        <f t="shared" si="0"/>
        <v>0</v>
      </c>
      <c r="T70" s="57">
        <f t="shared" si="1"/>
        <v>0</v>
      </c>
      <c r="U70" s="57">
        <f t="shared" si="2"/>
        <v>1</v>
      </c>
      <c r="V70" s="57">
        <f t="shared" si="3"/>
        <v>0</v>
      </c>
      <c r="W70" s="57">
        <f t="shared" si="4"/>
        <v>0</v>
      </c>
      <c r="X70" s="57">
        <f t="shared" si="5"/>
        <v>1</v>
      </c>
    </row>
    <row r="71" spans="1:24" ht="15">
      <c r="A71" s="73"/>
      <c r="B71" s="74"/>
      <c r="C71" s="74"/>
      <c r="D71" s="74"/>
      <c r="E71" s="75" t="s">
        <v>385</v>
      </c>
      <c r="F71" s="74"/>
      <c r="G71" s="74"/>
      <c r="H71" s="76"/>
      <c r="I71" s="65"/>
      <c r="J71" s="65"/>
      <c r="K71" s="65"/>
      <c r="L71" s="76"/>
      <c r="M71" s="65"/>
      <c r="N71" s="209"/>
      <c r="O71" s="209"/>
      <c r="P71" s="209"/>
      <c r="Q71" s="65"/>
      <c r="R71" s="201"/>
      <c r="S71" s="57"/>
      <c r="T71" s="57"/>
      <c r="U71" s="57"/>
      <c r="V71" s="57"/>
      <c r="W71" s="57"/>
      <c r="X71" s="57"/>
    </row>
    <row r="72" spans="1:24" ht="15">
      <c r="A72" s="58"/>
      <c r="B72" s="59"/>
      <c r="C72" s="59"/>
      <c r="D72" s="59"/>
      <c r="E72" s="60" t="s">
        <v>259</v>
      </c>
      <c r="F72" s="59"/>
      <c r="G72" s="59"/>
      <c r="H72" s="62"/>
      <c r="I72" s="61"/>
      <c r="J72" s="61"/>
      <c r="K72" s="61"/>
      <c r="L72" s="62"/>
      <c r="M72" s="61"/>
      <c r="N72" s="207"/>
      <c r="O72" s="207"/>
      <c r="P72" s="207"/>
      <c r="Q72" s="211"/>
      <c r="R72" s="199"/>
      <c r="S72" s="57">
        <f t="shared" si="0"/>
        <v>0</v>
      </c>
      <c r="T72" s="57">
        <f t="shared" si="1"/>
        <v>0</v>
      </c>
      <c r="U72" s="57">
        <f t="shared" si="2"/>
        <v>0</v>
      </c>
      <c r="V72" s="57">
        <f t="shared" si="3"/>
        <v>0</v>
      </c>
      <c r="W72" s="57">
        <f t="shared" si="4"/>
        <v>0</v>
      </c>
      <c r="X72" s="57">
        <f t="shared" si="5"/>
        <v>0</v>
      </c>
    </row>
    <row r="73" spans="1:24" ht="15.75">
      <c r="A73" s="81" t="s">
        <v>46</v>
      </c>
      <c r="B73" s="82"/>
      <c r="C73" s="82"/>
      <c r="D73" s="82"/>
      <c r="E73" s="216" t="s">
        <v>260</v>
      </c>
      <c r="F73" s="82"/>
      <c r="G73" s="82"/>
      <c r="H73" s="103"/>
      <c r="I73" s="87"/>
      <c r="J73" s="87"/>
      <c r="K73" s="87"/>
      <c r="L73" s="103"/>
      <c r="M73" s="87"/>
      <c r="N73" s="207"/>
      <c r="O73" s="207"/>
      <c r="P73" s="207"/>
      <c r="Q73" s="211"/>
      <c r="R73" s="199"/>
      <c r="S73" s="57">
        <f t="shared" si="0"/>
        <v>0</v>
      </c>
      <c r="T73" s="57">
        <f t="shared" si="1"/>
        <v>0</v>
      </c>
      <c r="U73" s="57">
        <f t="shared" si="2"/>
        <v>0</v>
      </c>
      <c r="V73" s="57">
        <f t="shared" si="3"/>
        <v>0</v>
      </c>
      <c r="W73" s="57">
        <f t="shared" si="4"/>
        <v>0</v>
      </c>
      <c r="X73" s="57">
        <f t="shared" si="5"/>
        <v>0</v>
      </c>
    </row>
    <row r="74" spans="1:24" ht="15">
      <c r="A74" s="90" t="s">
        <v>46</v>
      </c>
      <c r="B74" s="91"/>
      <c r="C74" s="91"/>
      <c r="D74" s="91"/>
      <c r="E74" s="97" t="s">
        <v>90</v>
      </c>
      <c r="F74" s="98"/>
      <c r="G74" s="98"/>
      <c r="H74" s="100"/>
      <c r="I74" s="93"/>
      <c r="J74" s="93"/>
      <c r="K74" s="93"/>
      <c r="L74" s="100"/>
      <c r="M74" s="93"/>
      <c r="N74" s="217"/>
      <c r="O74" s="217"/>
      <c r="P74" s="217"/>
      <c r="Q74" s="218"/>
      <c r="R74" s="219"/>
      <c r="S74" s="57">
        <f t="shared" si="0"/>
        <v>0</v>
      </c>
      <c r="T74" s="57">
        <f t="shared" si="1"/>
        <v>0</v>
      </c>
      <c r="U74" s="57">
        <f t="shared" si="2"/>
        <v>0</v>
      </c>
      <c r="V74" s="57">
        <f t="shared" si="3"/>
        <v>0</v>
      </c>
      <c r="W74" s="57">
        <f t="shared" si="4"/>
        <v>0</v>
      </c>
      <c r="X74" s="57">
        <f t="shared" si="5"/>
        <v>0</v>
      </c>
    </row>
    <row r="75" spans="1:24" ht="15">
      <c r="A75" s="90"/>
      <c r="B75" s="91"/>
      <c r="C75" s="91"/>
      <c r="D75" s="91"/>
      <c r="E75" s="101" t="s">
        <v>91</v>
      </c>
      <c r="F75" s="91"/>
      <c r="G75" s="91"/>
      <c r="H75" s="94"/>
      <c r="I75" s="93"/>
      <c r="J75" s="93"/>
      <c r="K75" s="93"/>
      <c r="L75" s="94"/>
      <c r="M75" s="93"/>
      <c r="N75" s="217"/>
      <c r="O75" s="217"/>
      <c r="P75" s="217"/>
      <c r="Q75" s="218"/>
      <c r="R75" s="219"/>
      <c r="S75" s="57">
        <f t="shared" si="0"/>
        <v>0</v>
      </c>
      <c r="T75" s="57">
        <f t="shared" si="1"/>
        <v>0</v>
      </c>
      <c r="U75" s="57">
        <f t="shared" si="2"/>
        <v>0</v>
      </c>
      <c r="V75" s="57">
        <f t="shared" si="3"/>
        <v>0</v>
      </c>
      <c r="W75" s="57">
        <f t="shared" si="4"/>
        <v>0</v>
      </c>
      <c r="X75" s="57">
        <f t="shared" si="5"/>
        <v>0</v>
      </c>
    </row>
    <row r="76" spans="1:24" ht="15">
      <c r="A76" s="90"/>
      <c r="B76" s="91"/>
      <c r="C76" s="91"/>
      <c r="D76" s="91"/>
      <c r="E76" s="102" t="s">
        <v>92</v>
      </c>
      <c r="F76" s="91"/>
      <c r="G76" s="91"/>
      <c r="H76" s="94"/>
      <c r="I76" s="93"/>
      <c r="J76" s="93"/>
      <c r="K76" s="93"/>
      <c r="L76" s="94"/>
      <c r="M76" s="93"/>
      <c r="N76" s="217"/>
      <c r="O76" s="217"/>
      <c r="P76" s="217"/>
      <c r="Q76" s="218"/>
      <c r="R76" s="219"/>
      <c r="S76" s="57">
        <f t="shared" si="0"/>
        <v>0</v>
      </c>
      <c r="T76" s="57">
        <f t="shared" si="1"/>
        <v>0</v>
      </c>
      <c r="U76" s="57">
        <f t="shared" si="2"/>
        <v>0</v>
      </c>
      <c r="V76" s="57">
        <f t="shared" si="3"/>
        <v>0</v>
      </c>
      <c r="W76" s="57">
        <f t="shared" si="4"/>
        <v>0</v>
      </c>
      <c r="X76" s="57">
        <f t="shared" si="5"/>
        <v>0</v>
      </c>
    </row>
    <row r="77" spans="1:24" ht="15.75">
      <c r="A77" s="222" t="s">
        <v>386</v>
      </c>
      <c r="B77" s="223" t="s">
        <v>94</v>
      </c>
      <c r="C77" s="223"/>
      <c r="D77" s="223"/>
      <c r="E77" s="224" t="s">
        <v>387</v>
      </c>
      <c r="F77" s="223"/>
      <c r="G77" s="223"/>
      <c r="H77" s="225"/>
      <c r="I77" s="226"/>
      <c r="J77" s="225"/>
      <c r="K77" s="225"/>
      <c r="L77" s="225"/>
      <c r="M77" s="225"/>
      <c r="N77" s="227"/>
      <c r="O77" s="227"/>
      <c r="P77" s="227"/>
      <c r="Q77" s="228"/>
      <c r="R77" s="229"/>
      <c r="S77" s="57">
        <f t="shared" si="0"/>
        <v>0</v>
      </c>
      <c r="T77" s="57">
        <f t="shared" si="1"/>
        <v>0</v>
      </c>
      <c r="U77" s="57">
        <f t="shared" si="2"/>
        <v>0</v>
      </c>
      <c r="V77" s="57">
        <f t="shared" si="3"/>
        <v>0</v>
      </c>
      <c r="W77" s="57">
        <f t="shared" si="4"/>
        <v>0</v>
      </c>
      <c r="X77" s="57">
        <f t="shared" si="5"/>
        <v>0</v>
      </c>
    </row>
    <row r="78" spans="1:24" ht="15">
      <c r="A78" s="230"/>
      <c r="B78" s="119" t="s">
        <v>94</v>
      </c>
      <c r="C78" s="119"/>
      <c r="D78" s="119"/>
      <c r="E78" s="231" t="s">
        <v>263</v>
      </c>
      <c r="F78" s="119"/>
      <c r="G78" s="119"/>
      <c r="H78" s="232"/>
      <c r="I78" s="232"/>
      <c r="J78" s="232"/>
      <c r="K78" s="232"/>
      <c r="L78" s="232"/>
      <c r="M78" s="232"/>
      <c r="N78" s="233"/>
      <c r="O78" s="233"/>
      <c r="P78" s="233"/>
      <c r="Q78" s="234"/>
      <c r="R78" s="235"/>
      <c r="S78" s="57">
        <f t="shared" si="0"/>
        <v>0</v>
      </c>
      <c r="T78" s="57">
        <f t="shared" si="1"/>
        <v>0</v>
      </c>
      <c r="U78" s="57">
        <f t="shared" si="2"/>
        <v>0</v>
      </c>
      <c r="V78" s="57">
        <f t="shared" si="3"/>
        <v>0</v>
      </c>
      <c r="W78" s="57">
        <f t="shared" si="4"/>
        <v>0</v>
      </c>
      <c r="X78" s="57">
        <f t="shared" si="5"/>
        <v>0</v>
      </c>
    </row>
    <row r="79" spans="1:24" ht="15">
      <c r="A79" s="50">
        <v>2.1</v>
      </c>
      <c r="B79" s="51"/>
      <c r="C79" s="51"/>
      <c r="D79" s="51"/>
      <c r="E79" s="236" t="s">
        <v>264</v>
      </c>
      <c r="F79" s="51"/>
      <c r="G79" s="51"/>
      <c r="H79" s="53" t="s">
        <v>48</v>
      </c>
      <c r="I79" s="53" t="s">
        <v>59</v>
      </c>
      <c r="J79" s="53" t="s">
        <v>50</v>
      </c>
      <c r="K79" s="53" t="s">
        <v>66</v>
      </c>
      <c r="L79" s="53" t="s">
        <v>52</v>
      </c>
      <c r="M79" s="53" t="s">
        <v>53</v>
      </c>
      <c r="N79" s="54" t="s">
        <v>63</v>
      </c>
      <c r="O79" s="54" t="s">
        <v>55</v>
      </c>
      <c r="P79" s="54" t="s">
        <v>54</v>
      </c>
      <c r="Q79" s="53" t="str">
        <f>IF(X79&gt;3,"PRIMARY",IF(X79=3,"PRINCIPAL","OTHER"))</f>
        <v>OTHER</v>
      </c>
      <c r="R79" s="200"/>
      <c r="S79" s="57">
        <f t="shared" si="0"/>
        <v>0</v>
      </c>
      <c r="T79" s="57">
        <f t="shared" si="1"/>
        <v>1</v>
      </c>
      <c r="U79" s="57">
        <f t="shared" si="2"/>
        <v>1</v>
      </c>
      <c r="V79" s="57">
        <f t="shared" si="3"/>
        <v>0</v>
      </c>
      <c r="W79" s="57">
        <f t="shared" si="4"/>
        <v>0</v>
      </c>
      <c r="X79" s="57">
        <f t="shared" si="5"/>
        <v>2</v>
      </c>
    </row>
    <row r="80" spans="1:24" ht="15">
      <c r="A80" s="81"/>
      <c r="B80" s="119"/>
      <c r="C80" s="119"/>
      <c r="D80" s="119"/>
      <c r="E80" s="237" t="s">
        <v>266</v>
      </c>
      <c r="F80" s="82"/>
      <c r="G80" s="82"/>
      <c r="H80" s="87"/>
      <c r="I80" s="87" t="s">
        <v>69</v>
      </c>
      <c r="J80" s="87"/>
      <c r="K80" s="87"/>
      <c r="L80" s="87"/>
      <c r="M80" s="87"/>
      <c r="N80" s="207"/>
      <c r="O80" s="207"/>
      <c r="P80" s="207"/>
      <c r="Q80" s="61"/>
      <c r="R80" s="199"/>
      <c r="S80" s="57">
        <f t="shared" si="0"/>
        <v>0</v>
      </c>
      <c r="T80" s="57">
        <f t="shared" si="1"/>
        <v>0</v>
      </c>
      <c r="U80" s="57">
        <f t="shared" si="2"/>
        <v>0</v>
      </c>
      <c r="V80" s="57">
        <f t="shared" si="3"/>
        <v>0</v>
      </c>
      <c r="W80" s="57">
        <f t="shared" si="4"/>
        <v>0</v>
      </c>
      <c r="X80" s="57">
        <f t="shared" si="5"/>
        <v>0</v>
      </c>
    </row>
    <row r="81" spans="1:24" ht="15">
      <c r="A81" s="50">
        <v>2.2</v>
      </c>
      <c r="B81" s="51"/>
      <c r="C81" s="51"/>
      <c r="D81" s="51"/>
      <c r="E81" s="236" t="s">
        <v>267</v>
      </c>
      <c r="F81" s="51"/>
      <c r="G81" s="51"/>
      <c r="H81" s="53" t="s">
        <v>48</v>
      </c>
      <c r="I81" s="53"/>
      <c r="J81" s="53"/>
      <c r="K81" s="53"/>
      <c r="L81" s="53"/>
      <c r="M81" s="53"/>
      <c r="N81" s="212"/>
      <c r="O81" s="212"/>
      <c r="P81" s="212"/>
      <c r="Q81" s="53" t="str">
        <f>IF(X81&gt;3,"PRIMARY",IF(X81=3,"PRINCIPAL","OTHER"))</f>
        <v>OTHER</v>
      </c>
      <c r="R81" s="198" t="s">
        <v>380</v>
      </c>
      <c r="S81" s="57">
        <f t="shared" si="0"/>
        <v>0</v>
      </c>
      <c r="T81" s="57">
        <f t="shared" si="1"/>
        <v>0</v>
      </c>
      <c r="U81" s="57">
        <f t="shared" si="2"/>
        <v>0</v>
      </c>
      <c r="V81" s="57">
        <f t="shared" si="3"/>
        <v>0</v>
      </c>
      <c r="W81" s="57">
        <f t="shared" si="4"/>
        <v>0</v>
      </c>
      <c r="X81" s="57">
        <f t="shared" si="5"/>
        <v>0</v>
      </c>
    </row>
    <row r="82" spans="1:24" ht="15">
      <c r="A82" s="73"/>
      <c r="B82" s="74"/>
      <c r="C82" s="74"/>
      <c r="D82" s="74"/>
      <c r="E82" s="238" t="s">
        <v>268</v>
      </c>
      <c r="F82" s="74"/>
      <c r="G82" s="74"/>
      <c r="H82" s="65"/>
      <c r="I82" s="65"/>
      <c r="J82" s="65"/>
      <c r="K82" s="65"/>
      <c r="L82" s="65"/>
      <c r="M82" s="65"/>
      <c r="N82" s="209"/>
      <c r="O82" s="209"/>
      <c r="P82" s="209"/>
      <c r="Q82" s="65"/>
      <c r="R82" s="201"/>
      <c r="S82" s="57">
        <f t="shared" si="0"/>
        <v>0</v>
      </c>
      <c r="T82" s="57">
        <f t="shared" si="1"/>
        <v>0</v>
      </c>
      <c r="U82" s="57">
        <f t="shared" si="2"/>
        <v>0</v>
      </c>
      <c r="V82" s="57">
        <f t="shared" si="3"/>
        <v>0</v>
      </c>
      <c r="W82" s="57">
        <f t="shared" si="4"/>
        <v>0</v>
      </c>
      <c r="X82" s="57">
        <f t="shared" si="5"/>
        <v>0</v>
      </c>
    </row>
    <row r="83" spans="1:24" ht="15">
      <c r="A83" s="58"/>
      <c r="B83" s="59"/>
      <c r="C83" s="59"/>
      <c r="D83" s="59"/>
      <c r="E83" s="239"/>
      <c r="F83" s="59"/>
      <c r="G83" s="59"/>
      <c r="H83" s="61"/>
      <c r="I83" s="61"/>
      <c r="J83" s="61"/>
      <c r="K83" s="61"/>
      <c r="L83" s="61"/>
      <c r="M83" s="61"/>
      <c r="N83" s="207"/>
      <c r="O83" s="207"/>
      <c r="P83" s="207"/>
      <c r="Q83" s="61"/>
      <c r="R83" s="199"/>
      <c r="S83" s="57">
        <f t="shared" si="0"/>
        <v>0</v>
      </c>
      <c r="T83" s="57">
        <f t="shared" si="1"/>
        <v>0</v>
      </c>
      <c r="U83" s="57">
        <f t="shared" si="2"/>
        <v>0</v>
      </c>
      <c r="V83" s="57">
        <f t="shared" si="3"/>
        <v>0</v>
      </c>
      <c r="W83" s="57">
        <f t="shared" si="4"/>
        <v>0</v>
      </c>
      <c r="X83" s="57">
        <f t="shared" si="5"/>
        <v>0</v>
      </c>
    </row>
    <row r="84" spans="1:24" ht="15">
      <c r="A84" s="73">
        <v>2.3</v>
      </c>
      <c r="B84" s="74"/>
      <c r="C84" s="74"/>
      <c r="D84" s="74"/>
      <c r="E84" s="238" t="s">
        <v>271</v>
      </c>
      <c r="F84" s="74"/>
      <c r="G84" s="74"/>
      <c r="H84" s="65" t="s">
        <v>48</v>
      </c>
      <c r="I84" s="65"/>
      <c r="J84" s="65"/>
      <c r="K84" s="65"/>
      <c r="L84" s="65"/>
      <c r="M84" s="65"/>
      <c r="N84" s="209"/>
      <c r="O84" s="209"/>
      <c r="P84" s="209"/>
      <c r="Q84" s="65" t="str">
        <f>IF(X84&gt;3,"PRIMARY",IF(X84=3,"PRINCIPAL","OTHER"))</f>
        <v>OTHER</v>
      </c>
      <c r="R84" s="198" t="s">
        <v>380</v>
      </c>
      <c r="S84" s="57">
        <f t="shared" si="0"/>
        <v>0</v>
      </c>
      <c r="T84" s="57">
        <f t="shared" si="1"/>
        <v>0</v>
      </c>
      <c r="U84" s="57">
        <f t="shared" si="2"/>
        <v>0</v>
      </c>
      <c r="V84" s="57">
        <f t="shared" si="3"/>
        <v>0</v>
      </c>
      <c r="W84" s="57">
        <f t="shared" si="4"/>
        <v>0</v>
      </c>
      <c r="X84" s="57">
        <f t="shared" si="5"/>
        <v>0</v>
      </c>
    </row>
    <row r="85" spans="1:24" ht="15">
      <c r="A85" s="73"/>
      <c r="B85" s="74"/>
      <c r="C85" s="74"/>
      <c r="D85" s="74"/>
      <c r="E85" s="238" t="s">
        <v>272</v>
      </c>
      <c r="F85" s="74"/>
      <c r="G85" s="74"/>
      <c r="H85" s="65"/>
      <c r="I85" s="65"/>
      <c r="J85" s="65"/>
      <c r="K85" s="65"/>
      <c r="L85" s="65"/>
      <c r="M85" s="65"/>
      <c r="N85" s="209"/>
      <c r="O85" s="209"/>
      <c r="P85" s="209"/>
      <c r="Q85" s="65"/>
      <c r="R85" s="201"/>
      <c r="S85" s="57">
        <f t="shared" si="0"/>
        <v>0</v>
      </c>
      <c r="T85" s="57">
        <f t="shared" si="1"/>
        <v>0</v>
      </c>
      <c r="U85" s="57">
        <f t="shared" si="2"/>
        <v>0</v>
      </c>
      <c r="V85" s="57">
        <f t="shared" si="3"/>
        <v>0</v>
      </c>
      <c r="W85" s="57">
        <f t="shared" si="4"/>
        <v>0</v>
      </c>
      <c r="X85" s="57">
        <f t="shared" si="5"/>
        <v>0</v>
      </c>
    </row>
    <row r="86" spans="1:24" ht="15">
      <c r="A86" s="73"/>
      <c r="B86" s="74"/>
      <c r="C86" s="74"/>
      <c r="D86" s="74"/>
      <c r="E86" s="238" t="s">
        <v>273</v>
      </c>
      <c r="F86" s="74"/>
      <c r="G86" s="74"/>
      <c r="H86" s="65"/>
      <c r="I86" s="65"/>
      <c r="J86" s="65"/>
      <c r="K86" s="65"/>
      <c r="L86" s="65"/>
      <c r="M86" s="65"/>
      <c r="N86" s="209"/>
      <c r="O86" s="209"/>
      <c r="P86" s="209"/>
      <c r="Q86" s="65"/>
      <c r="R86" s="201"/>
      <c r="S86" s="57">
        <f t="shared" si="0"/>
        <v>0</v>
      </c>
      <c r="T86" s="57">
        <f t="shared" si="1"/>
        <v>0</v>
      </c>
      <c r="U86" s="57">
        <f t="shared" si="2"/>
        <v>0</v>
      </c>
      <c r="V86" s="57">
        <f t="shared" si="3"/>
        <v>0</v>
      </c>
      <c r="W86" s="57">
        <f t="shared" si="4"/>
        <v>0</v>
      </c>
      <c r="X86" s="57">
        <f t="shared" si="5"/>
        <v>0</v>
      </c>
    </row>
    <row r="87" spans="1:24" ht="15">
      <c r="A87" s="58"/>
      <c r="B87" s="59"/>
      <c r="C87" s="59"/>
      <c r="D87" s="59"/>
      <c r="E87" s="239" t="s">
        <v>274</v>
      </c>
      <c r="F87" s="59"/>
      <c r="G87" s="59"/>
      <c r="H87" s="61"/>
      <c r="I87" s="61"/>
      <c r="J87" s="61"/>
      <c r="K87" s="61"/>
      <c r="L87" s="61"/>
      <c r="M87" s="61"/>
      <c r="N87" s="207"/>
      <c r="O87" s="207"/>
      <c r="P87" s="207"/>
      <c r="Q87" s="61"/>
      <c r="R87" s="199"/>
      <c r="S87" s="57">
        <f t="shared" si="0"/>
        <v>0</v>
      </c>
      <c r="T87" s="57">
        <f t="shared" si="1"/>
        <v>0</v>
      </c>
      <c r="U87" s="57">
        <f t="shared" si="2"/>
        <v>0</v>
      </c>
      <c r="V87" s="57">
        <f t="shared" si="3"/>
        <v>0</v>
      </c>
      <c r="W87" s="57">
        <f t="shared" si="4"/>
        <v>0</v>
      </c>
      <c r="X87" s="57">
        <f t="shared" si="5"/>
        <v>0</v>
      </c>
    </row>
    <row r="88" spans="1:24" ht="15.75">
      <c r="A88" s="50">
        <v>2.4</v>
      </c>
      <c r="B88" s="51"/>
      <c r="C88" s="51"/>
      <c r="D88" s="51"/>
      <c r="E88" s="236" t="s">
        <v>275</v>
      </c>
      <c r="F88" s="51"/>
      <c r="G88" s="51"/>
      <c r="H88" s="53" t="s">
        <v>48</v>
      </c>
      <c r="I88" s="53" t="s">
        <v>59</v>
      </c>
      <c r="J88" s="53" t="s">
        <v>50</v>
      </c>
      <c r="K88" s="53" t="s">
        <v>66</v>
      </c>
      <c r="L88" s="53" t="s">
        <v>52</v>
      </c>
      <c r="M88" s="53" t="s">
        <v>53</v>
      </c>
      <c r="N88" s="212" t="s">
        <v>276</v>
      </c>
      <c r="O88" s="212" t="s">
        <v>55</v>
      </c>
      <c r="P88" s="212" t="s">
        <v>54</v>
      </c>
      <c r="Q88" s="197" t="str">
        <f>IF(X88&gt;3,"PRIMARY",IF(X88=3,"PRINCIPAL","OTHER"))</f>
        <v>PRINCIPAL</v>
      </c>
      <c r="R88" s="200"/>
      <c r="S88" s="57">
        <f t="shared" si="0"/>
        <v>0</v>
      </c>
      <c r="T88" s="57">
        <f t="shared" si="1"/>
        <v>1</v>
      </c>
      <c r="U88" s="57">
        <f t="shared" si="2"/>
        <v>1</v>
      </c>
      <c r="V88" s="57">
        <v>1</v>
      </c>
      <c r="W88" s="57">
        <f t="shared" si="4"/>
        <v>0</v>
      </c>
      <c r="X88" s="57">
        <f t="shared" si="5"/>
        <v>3</v>
      </c>
    </row>
    <row r="89" spans="1:24" ht="15">
      <c r="A89" s="73"/>
      <c r="B89" s="74"/>
      <c r="C89" s="74"/>
      <c r="D89" s="74"/>
      <c r="E89" s="238" t="s">
        <v>277</v>
      </c>
      <c r="F89" s="74"/>
      <c r="G89" s="74"/>
      <c r="H89" s="65"/>
      <c r="I89" s="65" t="s">
        <v>278</v>
      </c>
      <c r="J89" s="65"/>
      <c r="K89" s="65"/>
      <c r="L89" s="65"/>
      <c r="M89" s="65"/>
      <c r="N89" s="209"/>
      <c r="O89" s="209"/>
      <c r="P89" s="209"/>
      <c r="Q89" s="65"/>
      <c r="R89" s="201"/>
      <c r="S89" s="57">
        <f t="shared" si="0"/>
        <v>0</v>
      </c>
      <c r="T89" s="57">
        <f t="shared" si="1"/>
        <v>0</v>
      </c>
      <c r="U89" s="57">
        <f t="shared" si="2"/>
        <v>0</v>
      </c>
      <c r="V89" s="57">
        <f t="shared" si="3"/>
        <v>0</v>
      </c>
      <c r="W89" s="57">
        <f t="shared" si="4"/>
        <v>0</v>
      </c>
      <c r="X89" s="57">
        <f t="shared" si="5"/>
        <v>0</v>
      </c>
    </row>
    <row r="90" spans="1:24" ht="15">
      <c r="A90" s="58"/>
      <c r="B90" s="59"/>
      <c r="C90" s="59"/>
      <c r="D90" s="59"/>
      <c r="E90" s="239" t="s">
        <v>279</v>
      </c>
      <c r="F90" s="59"/>
      <c r="G90" s="59"/>
      <c r="H90" s="61"/>
      <c r="I90" s="61"/>
      <c r="J90" s="61"/>
      <c r="K90" s="61"/>
      <c r="L90" s="61"/>
      <c r="M90" s="61"/>
      <c r="N90" s="207"/>
      <c r="O90" s="207"/>
      <c r="P90" s="207"/>
      <c r="Q90" s="61"/>
      <c r="R90" s="199"/>
      <c r="S90" s="57">
        <f aca="true" t="shared" si="6" ref="S90:S161">IF(K90="D",1,0)</f>
        <v>0</v>
      </c>
      <c r="T90" s="57">
        <f aca="true" t="shared" si="7" ref="T90:T161">IF(L90="C",1,0)</f>
        <v>0</v>
      </c>
      <c r="U90" s="57">
        <f aca="true" t="shared" si="8" ref="U90:U161">IF(OR(M90="D",M90="A"),1,0)</f>
        <v>0</v>
      </c>
      <c r="V90" s="57">
        <f aca="true" t="shared" si="9" ref="V90:V161">IF(N90="H",1,0)</f>
        <v>0</v>
      </c>
      <c r="W90" s="57">
        <f aca="true" t="shared" si="10" ref="W90:W161">IF(O90="M",1,0)</f>
        <v>0</v>
      </c>
      <c r="X90" s="57">
        <f aca="true" t="shared" si="11" ref="X90:X161">SUM(S90:W90)</f>
        <v>0</v>
      </c>
    </row>
    <row r="91" spans="1:24" ht="15">
      <c r="A91" s="73">
        <v>2.5</v>
      </c>
      <c r="B91" s="74"/>
      <c r="C91" s="74"/>
      <c r="D91" s="74"/>
      <c r="E91" s="238" t="s">
        <v>388</v>
      </c>
      <c r="F91" s="74"/>
      <c r="G91" s="74"/>
      <c r="H91" s="65" t="s">
        <v>48</v>
      </c>
      <c r="I91" s="65" t="s">
        <v>59</v>
      </c>
      <c r="J91" s="65" t="s">
        <v>50</v>
      </c>
      <c r="K91" s="65" t="s">
        <v>66</v>
      </c>
      <c r="L91" s="65" t="s">
        <v>52</v>
      </c>
      <c r="M91" s="65" t="s">
        <v>53</v>
      </c>
      <c r="N91" s="209" t="s">
        <v>281</v>
      </c>
      <c r="O91" s="209" t="s">
        <v>55</v>
      </c>
      <c r="P91" s="209" t="s">
        <v>54</v>
      </c>
      <c r="Q91" s="65" t="str">
        <f>IF(X91&gt;3,"PRIMARY",IF(X91=3,"PRINCIPAL","OTHER"))</f>
        <v>OTHER</v>
      </c>
      <c r="R91" s="201"/>
      <c r="S91" s="57">
        <f t="shared" si="6"/>
        <v>0</v>
      </c>
      <c r="T91" s="57">
        <f t="shared" si="7"/>
        <v>1</v>
      </c>
      <c r="U91" s="57">
        <f t="shared" si="8"/>
        <v>1</v>
      </c>
      <c r="V91" s="57">
        <f t="shared" si="9"/>
        <v>0</v>
      </c>
      <c r="W91" s="57">
        <f t="shared" si="10"/>
        <v>0</v>
      </c>
      <c r="X91" s="57">
        <f t="shared" si="11"/>
        <v>2</v>
      </c>
    </row>
    <row r="92" spans="1:24" ht="15">
      <c r="A92" s="73"/>
      <c r="B92" s="74"/>
      <c r="C92" s="74"/>
      <c r="D92" s="74"/>
      <c r="E92" s="238" t="s">
        <v>282</v>
      </c>
      <c r="F92" s="74"/>
      <c r="G92" s="74"/>
      <c r="H92" s="65"/>
      <c r="I92" s="65"/>
      <c r="J92" s="65"/>
      <c r="K92" s="65"/>
      <c r="L92" s="65"/>
      <c r="M92" s="65"/>
      <c r="N92" s="209"/>
      <c r="O92" s="209"/>
      <c r="P92" s="209"/>
      <c r="Q92" s="65"/>
      <c r="R92" s="201"/>
      <c r="S92" s="57"/>
      <c r="T92" s="57"/>
      <c r="U92" s="57"/>
      <c r="V92" s="57"/>
      <c r="W92" s="57"/>
      <c r="X92" s="57"/>
    </row>
    <row r="93" spans="1:24" ht="15">
      <c r="A93" s="58"/>
      <c r="B93" s="59"/>
      <c r="C93" s="59"/>
      <c r="D93" s="59"/>
      <c r="E93" s="239" t="s">
        <v>283</v>
      </c>
      <c r="F93" s="59"/>
      <c r="G93" s="59"/>
      <c r="H93" s="61"/>
      <c r="I93" s="61"/>
      <c r="J93" s="61"/>
      <c r="K93" s="61"/>
      <c r="L93" s="61"/>
      <c r="M93" s="61"/>
      <c r="N93" s="207"/>
      <c r="O93" s="207"/>
      <c r="P93" s="207"/>
      <c r="Q93" s="61"/>
      <c r="R93" s="199"/>
      <c r="S93" s="57">
        <f t="shared" si="6"/>
        <v>0</v>
      </c>
      <c r="T93" s="57">
        <f t="shared" si="7"/>
        <v>0</v>
      </c>
      <c r="U93" s="57">
        <f t="shared" si="8"/>
        <v>0</v>
      </c>
      <c r="V93" s="57">
        <f t="shared" si="9"/>
        <v>0</v>
      </c>
      <c r="W93" s="57">
        <f t="shared" si="10"/>
        <v>0</v>
      </c>
      <c r="X93" s="57">
        <f t="shared" si="11"/>
        <v>0</v>
      </c>
    </row>
    <row r="94" spans="1:24" ht="15">
      <c r="A94" s="50">
        <v>2.6</v>
      </c>
      <c r="B94" s="51"/>
      <c r="C94" s="51"/>
      <c r="D94" s="51"/>
      <c r="E94" s="236" t="s">
        <v>284</v>
      </c>
      <c r="F94" s="51"/>
      <c r="G94" s="51"/>
      <c r="H94" s="53" t="s">
        <v>48</v>
      </c>
      <c r="I94" s="53"/>
      <c r="J94" s="53"/>
      <c r="K94" s="53"/>
      <c r="L94" s="53"/>
      <c r="M94" s="53"/>
      <c r="N94" s="212"/>
      <c r="O94" s="212"/>
      <c r="P94" s="212"/>
      <c r="Q94" s="53" t="str">
        <f>IF(X94&gt;3,"PRIMARY",IF(X94=3,"PRINCIPAL","OTHER"))</f>
        <v>OTHER</v>
      </c>
      <c r="R94" s="198" t="s">
        <v>380</v>
      </c>
      <c r="S94" s="57">
        <f t="shared" si="6"/>
        <v>0</v>
      </c>
      <c r="T94" s="57">
        <f t="shared" si="7"/>
        <v>0</v>
      </c>
      <c r="U94" s="57">
        <f t="shared" si="8"/>
        <v>0</v>
      </c>
      <c r="V94" s="57">
        <f t="shared" si="9"/>
        <v>0</v>
      </c>
      <c r="W94" s="57">
        <f t="shared" si="10"/>
        <v>0</v>
      </c>
      <c r="X94" s="57">
        <f t="shared" si="11"/>
        <v>0</v>
      </c>
    </row>
    <row r="95" spans="1:24" ht="15">
      <c r="A95" s="73"/>
      <c r="B95" s="74"/>
      <c r="C95" s="74"/>
      <c r="D95" s="74"/>
      <c r="E95" s="238" t="s">
        <v>389</v>
      </c>
      <c r="F95" s="74"/>
      <c r="G95" s="74"/>
      <c r="H95" s="65"/>
      <c r="I95" s="65"/>
      <c r="J95" s="65"/>
      <c r="K95" s="65"/>
      <c r="L95" s="65"/>
      <c r="M95" s="65"/>
      <c r="N95" s="209"/>
      <c r="O95" s="209"/>
      <c r="P95" s="209"/>
      <c r="Q95" s="65"/>
      <c r="R95" s="201"/>
      <c r="S95" s="57">
        <f t="shared" si="6"/>
        <v>0</v>
      </c>
      <c r="T95" s="57">
        <f t="shared" si="7"/>
        <v>0</v>
      </c>
      <c r="U95" s="57">
        <f t="shared" si="8"/>
        <v>0</v>
      </c>
      <c r="V95" s="57">
        <f t="shared" si="9"/>
        <v>0</v>
      </c>
      <c r="W95" s="57">
        <f t="shared" si="10"/>
        <v>0</v>
      </c>
      <c r="X95" s="57">
        <f t="shared" si="11"/>
        <v>0</v>
      </c>
    </row>
    <row r="96" spans="1:24" ht="15">
      <c r="A96" s="58"/>
      <c r="B96" s="59"/>
      <c r="C96" s="59"/>
      <c r="D96" s="59"/>
      <c r="E96" s="239" t="s">
        <v>286</v>
      </c>
      <c r="F96" s="59"/>
      <c r="G96" s="59"/>
      <c r="H96" s="61"/>
      <c r="I96" s="61"/>
      <c r="J96" s="61"/>
      <c r="K96" s="61"/>
      <c r="L96" s="61"/>
      <c r="M96" s="61"/>
      <c r="N96" s="207"/>
      <c r="O96" s="207"/>
      <c r="P96" s="207"/>
      <c r="Q96" s="61"/>
      <c r="R96" s="199"/>
      <c r="S96" s="57">
        <f t="shared" si="6"/>
        <v>0</v>
      </c>
      <c r="T96" s="57">
        <f t="shared" si="7"/>
        <v>0</v>
      </c>
      <c r="U96" s="57">
        <f t="shared" si="8"/>
        <v>0</v>
      </c>
      <c r="V96" s="57">
        <f t="shared" si="9"/>
        <v>0</v>
      </c>
      <c r="W96" s="57">
        <f t="shared" si="10"/>
        <v>0</v>
      </c>
      <c r="X96" s="57">
        <f t="shared" si="11"/>
        <v>0</v>
      </c>
    </row>
    <row r="97" spans="1:24" ht="15">
      <c r="A97" s="50">
        <v>2.7</v>
      </c>
      <c r="B97" s="51"/>
      <c r="C97" s="51"/>
      <c r="D97" s="51"/>
      <c r="E97" s="236" t="s">
        <v>287</v>
      </c>
      <c r="F97" s="51"/>
      <c r="G97" s="51"/>
      <c r="H97" s="53" t="s">
        <v>48</v>
      </c>
      <c r="I97" s="53" t="s">
        <v>59</v>
      </c>
      <c r="J97" s="53" t="s">
        <v>98</v>
      </c>
      <c r="K97" s="53" t="s">
        <v>66</v>
      </c>
      <c r="L97" s="53" t="s">
        <v>52</v>
      </c>
      <c r="M97" s="53" t="s">
        <v>53</v>
      </c>
      <c r="N97" s="212" t="s">
        <v>54</v>
      </c>
      <c r="O97" s="212" t="s">
        <v>55</v>
      </c>
      <c r="P97" s="212" t="s">
        <v>54</v>
      </c>
      <c r="Q97" s="53" t="str">
        <f>IF(X97&gt;3,"PRIMARY",IF(X97=3,"PRINCIPAL","OTHER"))</f>
        <v>OTHER</v>
      </c>
      <c r="R97" s="14" t="s">
        <v>390</v>
      </c>
      <c r="S97" s="57">
        <f t="shared" si="6"/>
        <v>0</v>
      </c>
      <c r="T97" s="57">
        <f t="shared" si="7"/>
        <v>1</v>
      </c>
      <c r="U97" s="57">
        <f t="shared" si="8"/>
        <v>1</v>
      </c>
      <c r="V97" s="57">
        <f t="shared" si="9"/>
        <v>0</v>
      </c>
      <c r="W97" s="57">
        <f t="shared" si="10"/>
        <v>0</v>
      </c>
      <c r="X97" s="57">
        <f t="shared" si="11"/>
        <v>2</v>
      </c>
    </row>
    <row r="98" spans="1:24" ht="15">
      <c r="A98" s="73"/>
      <c r="B98" s="74"/>
      <c r="C98" s="74"/>
      <c r="D98" s="74"/>
      <c r="E98" s="238" t="s">
        <v>288</v>
      </c>
      <c r="F98" s="74"/>
      <c r="G98" s="74"/>
      <c r="H98" s="65"/>
      <c r="I98" s="65" t="s">
        <v>289</v>
      </c>
      <c r="J98" s="65"/>
      <c r="K98" s="65"/>
      <c r="L98" s="65"/>
      <c r="M98" s="65"/>
      <c r="N98" s="209"/>
      <c r="O98" s="209"/>
      <c r="P98" s="209"/>
      <c r="Q98" s="210"/>
      <c r="R98" s="267" t="s">
        <v>391</v>
      </c>
      <c r="S98" s="57">
        <f t="shared" si="6"/>
        <v>0</v>
      </c>
      <c r="T98" s="57">
        <f t="shared" si="7"/>
        <v>0</v>
      </c>
      <c r="U98" s="57">
        <f t="shared" si="8"/>
        <v>0</v>
      </c>
      <c r="V98" s="57">
        <f t="shared" si="9"/>
        <v>0</v>
      </c>
      <c r="W98" s="57">
        <f t="shared" si="10"/>
        <v>0</v>
      </c>
      <c r="X98" s="57">
        <f t="shared" si="11"/>
        <v>0</v>
      </c>
    </row>
    <row r="99" spans="1:24" ht="15">
      <c r="A99" s="73"/>
      <c r="B99" s="74"/>
      <c r="C99" s="74"/>
      <c r="D99" s="74"/>
      <c r="E99" s="238" t="s">
        <v>290</v>
      </c>
      <c r="F99" s="74"/>
      <c r="G99" s="74"/>
      <c r="H99" s="65"/>
      <c r="I99" s="65"/>
      <c r="J99" s="65"/>
      <c r="K99" s="65"/>
      <c r="L99" s="65"/>
      <c r="M99" s="65"/>
      <c r="N99" s="209"/>
      <c r="O99" s="209"/>
      <c r="P99" s="209"/>
      <c r="Q99" s="210"/>
      <c r="R99" s="201"/>
      <c r="S99" s="57">
        <f t="shared" si="6"/>
        <v>0</v>
      </c>
      <c r="T99" s="57">
        <f t="shared" si="7"/>
        <v>0</v>
      </c>
      <c r="U99" s="57">
        <f t="shared" si="8"/>
        <v>0</v>
      </c>
      <c r="V99" s="57">
        <f t="shared" si="9"/>
        <v>0</v>
      </c>
      <c r="W99" s="57">
        <f t="shared" si="10"/>
        <v>0</v>
      </c>
      <c r="X99" s="57">
        <f t="shared" si="11"/>
        <v>0</v>
      </c>
    </row>
    <row r="100" spans="1:24" ht="15">
      <c r="A100" s="58"/>
      <c r="B100" s="59"/>
      <c r="C100" s="59"/>
      <c r="D100" s="59"/>
      <c r="E100" s="239" t="s">
        <v>291</v>
      </c>
      <c r="F100" s="59"/>
      <c r="G100" s="59"/>
      <c r="H100" s="61"/>
      <c r="I100" s="61"/>
      <c r="J100" s="61"/>
      <c r="K100" s="61"/>
      <c r="L100" s="61"/>
      <c r="M100" s="61"/>
      <c r="N100" s="207"/>
      <c r="O100" s="207"/>
      <c r="P100" s="207"/>
      <c r="Q100" s="211"/>
      <c r="R100" s="199"/>
      <c r="S100" s="57">
        <f t="shared" si="6"/>
        <v>0</v>
      </c>
      <c r="T100" s="57">
        <f t="shared" si="7"/>
        <v>0</v>
      </c>
      <c r="U100" s="57">
        <f t="shared" si="8"/>
        <v>0</v>
      </c>
      <c r="V100" s="57">
        <f t="shared" si="9"/>
        <v>0</v>
      </c>
      <c r="W100" s="57">
        <f t="shared" si="10"/>
        <v>0</v>
      </c>
      <c r="X100" s="57">
        <f t="shared" si="11"/>
        <v>0</v>
      </c>
    </row>
    <row r="101" spans="1:24" ht="15.75">
      <c r="A101" s="240" t="s">
        <v>392</v>
      </c>
      <c r="B101" s="241"/>
      <c r="C101" s="241"/>
      <c r="D101" s="241"/>
      <c r="E101" s="242" t="s">
        <v>293</v>
      </c>
      <c r="F101" s="241"/>
      <c r="G101" s="241"/>
      <c r="H101" s="243"/>
      <c r="I101" s="244"/>
      <c r="J101" s="243"/>
      <c r="K101" s="243"/>
      <c r="L101" s="243"/>
      <c r="M101" s="243"/>
      <c r="N101" s="268"/>
      <c r="O101" s="268"/>
      <c r="P101" s="268"/>
      <c r="Q101" s="246"/>
      <c r="R101" s="247"/>
      <c r="S101" s="57">
        <f t="shared" si="6"/>
        <v>0</v>
      </c>
      <c r="T101" s="57">
        <f t="shared" si="7"/>
        <v>0</v>
      </c>
      <c r="U101" s="57">
        <f t="shared" si="8"/>
        <v>0</v>
      </c>
      <c r="V101" s="57">
        <f t="shared" si="9"/>
        <v>0</v>
      </c>
      <c r="W101" s="57">
        <f t="shared" si="10"/>
        <v>0</v>
      </c>
      <c r="X101" s="57">
        <f t="shared" si="11"/>
        <v>0</v>
      </c>
    </row>
    <row r="102" spans="1:24" ht="15.75" thickBot="1">
      <c r="A102" s="248"/>
      <c r="B102" s="249"/>
      <c r="C102" s="249"/>
      <c r="D102" s="249"/>
      <c r="E102" s="250" t="s">
        <v>393</v>
      </c>
      <c r="F102" s="249"/>
      <c r="G102" s="249"/>
      <c r="H102" s="251"/>
      <c r="I102" s="251"/>
      <c r="J102" s="251"/>
      <c r="K102" s="251"/>
      <c r="L102" s="251"/>
      <c r="M102" s="251"/>
      <c r="N102" s="269"/>
      <c r="O102" s="269"/>
      <c r="P102" s="269"/>
      <c r="Q102" s="253"/>
      <c r="R102" s="254"/>
      <c r="S102" s="57">
        <f t="shared" si="6"/>
        <v>0</v>
      </c>
      <c r="T102" s="57">
        <f t="shared" si="7"/>
        <v>0</v>
      </c>
      <c r="U102" s="57">
        <f t="shared" si="8"/>
        <v>0</v>
      </c>
      <c r="V102" s="57">
        <f t="shared" si="9"/>
        <v>0</v>
      </c>
      <c r="W102" s="57">
        <f t="shared" si="10"/>
        <v>0</v>
      </c>
      <c r="X102" s="57">
        <f t="shared" si="11"/>
        <v>0</v>
      </c>
    </row>
    <row r="103" spans="1:24" ht="15">
      <c r="A103" s="73">
        <v>3.1</v>
      </c>
      <c r="B103" s="74"/>
      <c r="C103" s="74"/>
      <c r="D103" s="74"/>
      <c r="E103" s="238" t="s">
        <v>295</v>
      </c>
      <c r="F103" s="74"/>
      <c r="G103" s="74"/>
      <c r="H103" s="65" t="s">
        <v>48</v>
      </c>
      <c r="I103" s="65" t="s">
        <v>69</v>
      </c>
      <c r="J103" s="65" t="s">
        <v>98</v>
      </c>
      <c r="K103" s="65" t="s">
        <v>51</v>
      </c>
      <c r="L103" s="65" t="s">
        <v>52</v>
      </c>
      <c r="M103" s="65" t="s">
        <v>53</v>
      </c>
      <c r="N103" s="209" t="s">
        <v>63</v>
      </c>
      <c r="O103" s="209" t="s">
        <v>55</v>
      </c>
      <c r="P103" s="209" t="s">
        <v>54</v>
      </c>
      <c r="Q103" s="65" t="str">
        <f aca="true" t="shared" si="12" ref="Q103:Q108">IF(X103&gt;3,"PRIMARY",IF(X103=3,"PRINCIPAL","OTHER"))</f>
        <v>OTHER</v>
      </c>
      <c r="R103" s="201"/>
      <c r="S103" s="57">
        <f t="shared" si="6"/>
        <v>0</v>
      </c>
      <c r="T103" s="57">
        <f t="shared" si="7"/>
        <v>1</v>
      </c>
      <c r="U103" s="57">
        <f t="shared" si="8"/>
        <v>1</v>
      </c>
      <c r="V103" s="57">
        <f t="shared" si="9"/>
        <v>0</v>
      </c>
      <c r="W103" s="57">
        <f t="shared" si="10"/>
        <v>0</v>
      </c>
      <c r="X103" s="57">
        <f t="shared" si="11"/>
        <v>2</v>
      </c>
    </row>
    <row r="104" spans="1:24" ht="15">
      <c r="A104" s="81"/>
      <c r="B104" s="82"/>
      <c r="C104" s="82"/>
      <c r="D104" s="82"/>
      <c r="E104" s="239" t="s">
        <v>296</v>
      </c>
      <c r="F104" s="82"/>
      <c r="G104" s="82"/>
      <c r="H104" s="87"/>
      <c r="I104" s="87"/>
      <c r="J104" s="87"/>
      <c r="K104" s="87"/>
      <c r="L104" s="87"/>
      <c r="M104" s="87"/>
      <c r="N104" s="207"/>
      <c r="O104" s="207"/>
      <c r="P104" s="207"/>
      <c r="Q104" s="61"/>
      <c r="R104" s="199"/>
      <c r="S104" s="57">
        <f t="shared" si="6"/>
        <v>0</v>
      </c>
      <c r="T104" s="57">
        <f t="shared" si="7"/>
        <v>0</v>
      </c>
      <c r="U104" s="57">
        <f t="shared" si="8"/>
        <v>0</v>
      </c>
      <c r="V104" s="57">
        <f t="shared" si="9"/>
        <v>0</v>
      </c>
      <c r="W104" s="57">
        <f t="shared" si="10"/>
        <v>0</v>
      </c>
      <c r="X104" s="57">
        <f t="shared" si="11"/>
        <v>0</v>
      </c>
    </row>
    <row r="105" spans="1:24" ht="15">
      <c r="A105" s="50">
        <v>3.2</v>
      </c>
      <c r="B105" s="51"/>
      <c r="C105" s="51"/>
      <c r="D105" s="51"/>
      <c r="E105" s="236" t="s">
        <v>297</v>
      </c>
      <c r="F105" s="51"/>
      <c r="G105" s="51"/>
      <c r="H105" s="53" t="s">
        <v>48</v>
      </c>
      <c r="I105" s="53"/>
      <c r="J105" s="53"/>
      <c r="K105" s="53"/>
      <c r="L105" s="53"/>
      <c r="M105" s="53"/>
      <c r="N105" s="212"/>
      <c r="O105" s="212"/>
      <c r="P105" s="212"/>
      <c r="Q105" s="53" t="str">
        <f t="shared" si="12"/>
        <v>OTHER</v>
      </c>
      <c r="R105" s="198" t="s">
        <v>380</v>
      </c>
      <c r="S105" s="57">
        <f t="shared" si="6"/>
        <v>0</v>
      </c>
      <c r="T105" s="57">
        <f t="shared" si="7"/>
        <v>0</v>
      </c>
      <c r="U105" s="57">
        <f t="shared" si="8"/>
        <v>0</v>
      </c>
      <c r="V105" s="57">
        <f t="shared" si="9"/>
        <v>0</v>
      </c>
      <c r="W105" s="57">
        <f t="shared" si="10"/>
        <v>0</v>
      </c>
      <c r="X105" s="57">
        <f t="shared" si="11"/>
        <v>0</v>
      </c>
    </row>
    <row r="106" spans="1:24" ht="15">
      <c r="A106" s="73"/>
      <c r="B106" s="74"/>
      <c r="C106" s="74"/>
      <c r="D106" s="74"/>
      <c r="E106" s="238" t="s">
        <v>298</v>
      </c>
      <c r="F106" s="74"/>
      <c r="G106" s="74"/>
      <c r="H106" s="65"/>
      <c r="I106" s="65"/>
      <c r="J106" s="65"/>
      <c r="K106" s="65"/>
      <c r="L106" s="65"/>
      <c r="M106" s="65"/>
      <c r="N106" s="209"/>
      <c r="O106" s="209"/>
      <c r="P106" s="209"/>
      <c r="Q106" s="65"/>
      <c r="R106" s="201"/>
      <c r="S106" s="57">
        <f t="shared" si="6"/>
        <v>0</v>
      </c>
      <c r="T106" s="57">
        <f t="shared" si="7"/>
        <v>0</v>
      </c>
      <c r="U106" s="57">
        <f t="shared" si="8"/>
        <v>0</v>
      </c>
      <c r="V106" s="57">
        <f t="shared" si="9"/>
        <v>0</v>
      </c>
      <c r="W106" s="57">
        <f t="shared" si="10"/>
        <v>0</v>
      </c>
      <c r="X106" s="57">
        <f t="shared" si="11"/>
        <v>0</v>
      </c>
    </row>
    <row r="107" spans="1:24" ht="15">
      <c r="A107" s="58"/>
      <c r="B107" s="59"/>
      <c r="C107" s="59"/>
      <c r="D107" s="59"/>
      <c r="E107" s="239" t="s">
        <v>299</v>
      </c>
      <c r="F107" s="59"/>
      <c r="G107" s="59"/>
      <c r="H107" s="61"/>
      <c r="I107" s="61"/>
      <c r="J107" s="61"/>
      <c r="K107" s="61"/>
      <c r="L107" s="61"/>
      <c r="M107" s="61"/>
      <c r="N107" s="207"/>
      <c r="O107" s="207"/>
      <c r="P107" s="207"/>
      <c r="Q107" s="61"/>
      <c r="R107" s="199"/>
      <c r="S107" s="57">
        <f t="shared" si="6"/>
        <v>0</v>
      </c>
      <c r="T107" s="57">
        <f t="shared" si="7"/>
        <v>0</v>
      </c>
      <c r="U107" s="57">
        <f t="shared" si="8"/>
        <v>0</v>
      </c>
      <c r="V107" s="57">
        <f t="shared" si="9"/>
        <v>0</v>
      </c>
      <c r="W107" s="57">
        <f t="shared" si="10"/>
        <v>0</v>
      </c>
      <c r="X107" s="57">
        <f t="shared" si="11"/>
        <v>0</v>
      </c>
    </row>
    <row r="108" spans="1:24" ht="15">
      <c r="A108" s="50">
        <v>3.3</v>
      </c>
      <c r="B108" s="51"/>
      <c r="C108" s="51"/>
      <c r="D108" s="51"/>
      <c r="E108" s="236" t="s">
        <v>394</v>
      </c>
      <c r="F108" s="51"/>
      <c r="G108" s="51"/>
      <c r="H108" s="53" t="s">
        <v>48</v>
      </c>
      <c r="I108" s="53" t="s">
        <v>69</v>
      </c>
      <c r="J108" s="53" t="s">
        <v>98</v>
      </c>
      <c r="K108" s="53" t="s">
        <v>66</v>
      </c>
      <c r="L108" s="53" t="s">
        <v>52</v>
      </c>
      <c r="M108" s="53" t="s">
        <v>53</v>
      </c>
      <c r="N108" s="212" t="s">
        <v>54</v>
      </c>
      <c r="O108" s="212" t="s">
        <v>55</v>
      </c>
      <c r="P108" s="212" t="s">
        <v>54</v>
      </c>
      <c r="Q108" s="53" t="str">
        <f t="shared" si="12"/>
        <v>OTHER</v>
      </c>
      <c r="R108" s="200"/>
      <c r="S108" s="57">
        <f t="shared" si="6"/>
        <v>0</v>
      </c>
      <c r="T108" s="57">
        <f t="shared" si="7"/>
        <v>1</v>
      </c>
      <c r="U108" s="57">
        <f t="shared" si="8"/>
        <v>1</v>
      </c>
      <c r="V108" s="57">
        <f t="shared" si="9"/>
        <v>0</v>
      </c>
      <c r="W108" s="57">
        <f t="shared" si="10"/>
        <v>0</v>
      </c>
      <c r="X108" s="57">
        <f t="shared" si="11"/>
        <v>2</v>
      </c>
    </row>
    <row r="109" spans="1:24" ht="15">
      <c r="A109" s="58"/>
      <c r="B109" s="59"/>
      <c r="C109" s="59"/>
      <c r="D109" s="59"/>
      <c r="E109" s="239" t="s">
        <v>301</v>
      </c>
      <c r="F109" s="59"/>
      <c r="G109" s="59"/>
      <c r="H109" s="61"/>
      <c r="I109" s="61"/>
      <c r="J109" s="61"/>
      <c r="K109" s="61"/>
      <c r="L109" s="61"/>
      <c r="M109" s="61"/>
      <c r="N109" s="207"/>
      <c r="O109" s="207"/>
      <c r="P109" s="207"/>
      <c r="Q109" s="211"/>
      <c r="R109" s="199"/>
      <c r="S109" s="57">
        <f t="shared" si="6"/>
        <v>0</v>
      </c>
      <c r="T109" s="57">
        <f t="shared" si="7"/>
        <v>0</v>
      </c>
      <c r="U109" s="57">
        <f t="shared" si="8"/>
        <v>0</v>
      </c>
      <c r="V109" s="57">
        <f t="shared" si="9"/>
        <v>0</v>
      </c>
      <c r="W109" s="57">
        <f t="shared" si="10"/>
        <v>0</v>
      </c>
      <c r="X109" s="57">
        <f t="shared" si="11"/>
        <v>0</v>
      </c>
    </row>
    <row r="110" spans="1:24" ht="15.75">
      <c r="A110" s="240" t="s">
        <v>395</v>
      </c>
      <c r="B110" s="241"/>
      <c r="C110" s="241"/>
      <c r="D110" s="241"/>
      <c r="E110" s="242" t="s">
        <v>303</v>
      </c>
      <c r="F110" s="241"/>
      <c r="G110" s="241"/>
      <c r="H110" s="243"/>
      <c r="I110" s="244"/>
      <c r="J110" s="243"/>
      <c r="K110" s="243"/>
      <c r="L110" s="243"/>
      <c r="M110" s="243"/>
      <c r="N110" s="268"/>
      <c r="O110" s="268"/>
      <c r="P110" s="268"/>
      <c r="Q110" s="246"/>
      <c r="R110" s="247"/>
      <c r="S110" s="57">
        <f t="shared" si="6"/>
        <v>0</v>
      </c>
      <c r="T110" s="57">
        <f t="shared" si="7"/>
        <v>0</v>
      </c>
      <c r="U110" s="57">
        <f t="shared" si="8"/>
        <v>0</v>
      </c>
      <c r="V110" s="57">
        <f t="shared" si="9"/>
        <v>0</v>
      </c>
      <c r="W110" s="57">
        <f t="shared" si="10"/>
        <v>0</v>
      </c>
      <c r="X110" s="57">
        <f t="shared" si="11"/>
        <v>0</v>
      </c>
    </row>
    <row r="111" spans="1:24" ht="15">
      <c r="A111" s="230"/>
      <c r="B111" s="119"/>
      <c r="C111" s="119"/>
      <c r="D111" s="119"/>
      <c r="E111" s="231" t="s">
        <v>304</v>
      </c>
      <c r="F111" s="119"/>
      <c r="G111" s="119"/>
      <c r="H111" s="232"/>
      <c r="I111" s="232"/>
      <c r="J111" s="232"/>
      <c r="K111" s="232"/>
      <c r="L111" s="232"/>
      <c r="M111" s="232"/>
      <c r="N111" s="233"/>
      <c r="O111" s="233"/>
      <c r="P111" s="233"/>
      <c r="Q111" s="234"/>
      <c r="R111" s="235"/>
      <c r="S111" s="57">
        <f t="shared" si="6"/>
        <v>0</v>
      </c>
      <c r="T111" s="57">
        <f t="shared" si="7"/>
        <v>0</v>
      </c>
      <c r="U111" s="57">
        <f t="shared" si="8"/>
        <v>0</v>
      </c>
      <c r="V111" s="57">
        <f t="shared" si="9"/>
        <v>0</v>
      </c>
      <c r="W111" s="57">
        <f t="shared" si="10"/>
        <v>0</v>
      </c>
      <c r="X111" s="57">
        <f t="shared" si="11"/>
        <v>0</v>
      </c>
    </row>
    <row r="112" spans="1:24" ht="15">
      <c r="A112" s="50">
        <v>4.1</v>
      </c>
      <c r="B112" s="51"/>
      <c r="C112" s="51"/>
      <c r="D112" s="51"/>
      <c r="E112" s="236" t="s">
        <v>305</v>
      </c>
      <c r="F112" s="51"/>
      <c r="G112" s="51"/>
      <c r="H112" s="53" t="s">
        <v>48</v>
      </c>
      <c r="I112" s="53" t="s">
        <v>69</v>
      </c>
      <c r="J112" s="53" t="s">
        <v>50</v>
      </c>
      <c r="K112" s="53" t="s">
        <v>51</v>
      </c>
      <c r="L112" s="53" t="s">
        <v>54</v>
      </c>
      <c r="M112" s="53" t="s">
        <v>50</v>
      </c>
      <c r="N112" s="212" t="s">
        <v>63</v>
      </c>
      <c r="O112" s="212" t="s">
        <v>55</v>
      </c>
      <c r="P112" s="212" t="s">
        <v>54</v>
      </c>
      <c r="Q112" s="53" t="str">
        <f aca="true" t="shared" si="13" ref="Q112:Q122">IF(X112&gt;3,"PRIMARY",IF(X112=3,"PRINCIPAL","OTHER"))</f>
        <v>OTHER</v>
      </c>
      <c r="R112" s="200"/>
      <c r="S112" s="57">
        <f t="shared" si="6"/>
        <v>0</v>
      </c>
      <c r="T112" s="57">
        <f t="shared" si="7"/>
        <v>0</v>
      </c>
      <c r="U112" s="57">
        <f t="shared" si="8"/>
        <v>1</v>
      </c>
      <c r="V112" s="57">
        <f t="shared" si="9"/>
        <v>0</v>
      </c>
      <c r="W112" s="57">
        <f t="shared" si="10"/>
        <v>0</v>
      </c>
      <c r="X112" s="57">
        <f t="shared" si="11"/>
        <v>1</v>
      </c>
    </row>
    <row r="113" spans="1:24" ht="15">
      <c r="A113" s="73"/>
      <c r="B113" s="74"/>
      <c r="C113" s="74"/>
      <c r="D113" s="74"/>
      <c r="E113" s="238" t="s">
        <v>306</v>
      </c>
      <c r="F113" s="74"/>
      <c r="G113" s="74"/>
      <c r="H113" s="65"/>
      <c r="I113" s="65"/>
      <c r="J113" s="65"/>
      <c r="K113" s="65"/>
      <c r="L113" s="65"/>
      <c r="M113" s="65"/>
      <c r="N113" s="209"/>
      <c r="O113" s="209"/>
      <c r="P113" s="209"/>
      <c r="Q113" s="65"/>
      <c r="R113" s="201"/>
      <c r="S113" s="57">
        <f t="shared" si="6"/>
        <v>0</v>
      </c>
      <c r="T113" s="57">
        <f t="shared" si="7"/>
        <v>0</v>
      </c>
      <c r="U113" s="57">
        <f t="shared" si="8"/>
        <v>0</v>
      </c>
      <c r="V113" s="57">
        <f t="shared" si="9"/>
        <v>0</v>
      </c>
      <c r="W113" s="57">
        <f t="shared" si="10"/>
        <v>0</v>
      </c>
      <c r="X113" s="57">
        <f t="shared" si="11"/>
        <v>0</v>
      </c>
    </row>
    <row r="114" spans="1:24" ht="15">
      <c r="A114" s="58"/>
      <c r="B114" s="59"/>
      <c r="C114" s="59"/>
      <c r="D114" s="59"/>
      <c r="E114" s="239"/>
      <c r="F114" s="59"/>
      <c r="G114" s="59"/>
      <c r="H114" s="61"/>
      <c r="I114" s="61"/>
      <c r="J114" s="61"/>
      <c r="K114" s="61"/>
      <c r="L114" s="61"/>
      <c r="M114" s="61"/>
      <c r="N114" s="207"/>
      <c r="O114" s="207"/>
      <c r="P114" s="207"/>
      <c r="Q114" s="61"/>
      <c r="R114" s="199"/>
      <c r="S114" s="57">
        <f t="shared" si="6"/>
        <v>0</v>
      </c>
      <c r="T114" s="57">
        <f t="shared" si="7"/>
        <v>0</v>
      </c>
      <c r="U114" s="57">
        <f t="shared" si="8"/>
        <v>0</v>
      </c>
      <c r="V114" s="57">
        <f t="shared" si="9"/>
        <v>0</v>
      </c>
      <c r="W114" s="57">
        <f t="shared" si="10"/>
        <v>0</v>
      </c>
      <c r="X114" s="57">
        <f t="shared" si="11"/>
        <v>0</v>
      </c>
    </row>
    <row r="115" spans="1:24" ht="15">
      <c r="A115" s="50">
        <v>4.2</v>
      </c>
      <c r="B115" s="51"/>
      <c r="C115" s="51"/>
      <c r="D115" s="51"/>
      <c r="E115" s="236" t="s">
        <v>396</v>
      </c>
      <c r="F115" s="51"/>
      <c r="G115" s="51"/>
      <c r="H115" s="53" t="s">
        <v>48</v>
      </c>
      <c r="I115" s="53" t="s">
        <v>71</v>
      </c>
      <c r="J115" s="53" t="s">
        <v>101</v>
      </c>
      <c r="K115" s="53" t="s">
        <v>377</v>
      </c>
      <c r="L115" s="53" t="s">
        <v>54</v>
      </c>
      <c r="M115" s="53" t="s">
        <v>50</v>
      </c>
      <c r="N115" s="212" t="s">
        <v>63</v>
      </c>
      <c r="O115" s="212" t="s">
        <v>55</v>
      </c>
      <c r="P115" s="212" t="s">
        <v>54</v>
      </c>
      <c r="Q115" s="53" t="str">
        <f t="shared" si="13"/>
        <v>OTHER</v>
      </c>
      <c r="R115" s="198" t="s">
        <v>397</v>
      </c>
      <c r="S115" s="57">
        <f t="shared" si="6"/>
        <v>0</v>
      </c>
      <c r="T115" s="57">
        <f t="shared" si="7"/>
        <v>0</v>
      </c>
      <c r="U115" s="57">
        <f t="shared" si="8"/>
        <v>1</v>
      </c>
      <c r="V115" s="57">
        <f t="shared" si="9"/>
        <v>0</v>
      </c>
      <c r="W115" s="57">
        <f t="shared" si="10"/>
        <v>0</v>
      </c>
      <c r="X115" s="57">
        <f t="shared" si="11"/>
        <v>1</v>
      </c>
    </row>
    <row r="116" spans="1:24" ht="15">
      <c r="A116" s="73"/>
      <c r="B116" s="74"/>
      <c r="C116" s="74"/>
      <c r="D116" s="74"/>
      <c r="E116" s="238" t="s">
        <v>308</v>
      </c>
      <c r="F116" s="74"/>
      <c r="G116" s="74"/>
      <c r="H116" s="65"/>
      <c r="I116" s="65"/>
      <c r="J116" s="65"/>
      <c r="K116" s="65"/>
      <c r="L116" s="65"/>
      <c r="M116" s="65"/>
      <c r="N116" s="209"/>
      <c r="O116" s="209"/>
      <c r="P116" s="209"/>
      <c r="Q116" s="65"/>
      <c r="R116" s="201"/>
      <c r="S116" s="57">
        <f t="shared" si="6"/>
        <v>0</v>
      </c>
      <c r="T116" s="57">
        <f t="shared" si="7"/>
        <v>0</v>
      </c>
      <c r="U116" s="57">
        <f t="shared" si="8"/>
        <v>0</v>
      </c>
      <c r="V116" s="57">
        <f t="shared" si="9"/>
        <v>0</v>
      </c>
      <c r="W116" s="57">
        <f t="shared" si="10"/>
        <v>0</v>
      </c>
      <c r="X116" s="57">
        <f t="shared" si="11"/>
        <v>0</v>
      </c>
    </row>
    <row r="117" spans="1:24" ht="15">
      <c r="A117" s="58"/>
      <c r="B117" s="59"/>
      <c r="C117" s="59"/>
      <c r="D117" s="59"/>
      <c r="E117" s="239" t="s">
        <v>309</v>
      </c>
      <c r="F117" s="59"/>
      <c r="G117" s="59"/>
      <c r="H117" s="61"/>
      <c r="I117" s="61"/>
      <c r="J117" s="61"/>
      <c r="K117" s="61"/>
      <c r="L117" s="61"/>
      <c r="M117" s="61"/>
      <c r="N117" s="207"/>
      <c r="O117" s="207"/>
      <c r="P117" s="207"/>
      <c r="Q117" s="61"/>
      <c r="R117" s="199"/>
      <c r="S117" s="57">
        <f t="shared" si="6"/>
        <v>0</v>
      </c>
      <c r="T117" s="57">
        <f t="shared" si="7"/>
        <v>0</v>
      </c>
      <c r="U117" s="57">
        <f t="shared" si="8"/>
        <v>0</v>
      </c>
      <c r="V117" s="57">
        <f t="shared" si="9"/>
        <v>0</v>
      </c>
      <c r="W117" s="57">
        <f t="shared" si="10"/>
        <v>0</v>
      </c>
      <c r="X117" s="57">
        <f t="shared" si="11"/>
        <v>0</v>
      </c>
    </row>
    <row r="118" spans="1:24" ht="15">
      <c r="A118" s="50">
        <v>4.3</v>
      </c>
      <c r="B118" s="51"/>
      <c r="C118" s="51"/>
      <c r="D118" s="51"/>
      <c r="E118" s="236" t="s">
        <v>310</v>
      </c>
      <c r="F118" s="51"/>
      <c r="G118" s="51"/>
      <c r="H118" s="53" t="s">
        <v>48</v>
      </c>
      <c r="I118" s="53" t="s">
        <v>71</v>
      </c>
      <c r="J118" s="53" t="s">
        <v>50</v>
      </c>
      <c r="K118" s="53" t="s">
        <v>51</v>
      </c>
      <c r="L118" s="53" t="s">
        <v>54</v>
      </c>
      <c r="M118" s="53" t="s">
        <v>50</v>
      </c>
      <c r="N118" s="212" t="s">
        <v>63</v>
      </c>
      <c r="O118" s="212" t="s">
        <v>55</v>
      </c>
      <c r="P118" s="212" t="s">
        <v>54</v>
      </c>
      <c r="Q118" s="53" t="str">
        <f t="shared" si="13"/>
        <v>OTHER</v>
      </c>
      <c r="R118" s="200"/>
      <c r="S118" s="57">
        <f t="shared" si="6"/>
        <v>0</v>
      </c>
      <c r="T118" s="57">
        <f t="shared" si="7"/>
        <v>0</v>
      </c>
      <c r="U118" s="57">
        <f t="shared" si="8"/>
        <v>1</v>
      </c>
      <c r="V118" s="57">
        <f t="shared" si="9"/>
        <v>0</v>
      </c>
      <c r="W118" s="57">
        <f t="shared" si="10"/>
        <v>0</v>
      </c>
      <c r="X118" s="57">
        <f t="shared" si="11"/>
        <v>1</v>
      </c>
    </row>
    <row r="119" spans="1:24" ht="15">
      <c r="A119" s="58"/>
      <c r="B119" s="59"/>
      <c r="C119" s="59"/>
      <c r="D119" s="59"/>
      <c r="E119" s="239" t="s">
        <v>311</v>
      </c>
      <c r="F119" s="59"/>
      <c r="G119" s="59"/>
      <c r="H119" s="61"/>
      <c r="I119" s="61"/>
      <c r="J119" s="61"/>
      <c r="K119" s="61"/>
      <c r="L119" s="61"/>
      <c r="M119" s="61"/>
      <c r="N119" s="207"/>
      <c r="O119" s="207"/>
      <c r="P119" s="207"/>
      <c r="Q119" s="61"/>
      <c r="R119" s="199"/>
      <c r="S119" s="57">
        <f t="shared" si="6"/>
        <v>0</v>
      </c>
      <c r="T119" s="57">
        <f t="shared" si="7"/>
        <v>0</v>
      </c>
      <c r="U119" s="57">
        <f t="shared" si="8"/>
        <v>0</v>
      </c>
      <c r="V119" s="57">
        <f t="shared" si="9"/>
        <v>0</v>
      </c>
      <c r="W119" s="57">
        <f t="shared" si="10"/>
        <v>0</v>
      </c>
      <c r="X119" s="57">
        <f t="shared" si="11"/>
        <v>0</v>
      </c>
    </row>
    <row r="120" spans="1:24" ht="15">
      <c r="A120" s="73">
        <v>4.4</v>
      </c>
      <c r="B120" s="74"/>
      <c r="C120" s="74"/>
      <c r="D120" s="74"/>
      <c r="E120" s="238" t="s">
        <v>622</v>
      </c>
      <c r="F120" s="74"/>
      <c r="G120" s="74"/>
      <c r="H120" s="65" t="s">
        <v>48</v>
      </c>
      <c r="I120" s="65" t="s">
        <v>71</v>
      </c>
      <c r="J120" s="65" t="s">
        <v>50</v>
      </c>
      <c r="K120" s="65" t="s">
        <v>51</v>
      </c>
      <c r="L120" s="65" t="s">
        <v>54</v>
      </c>
      <c r="M120" s="65" t="s">
        <v>50</v>
      </c>
      <c r="N120" s="209" t="s">
        <v>63</v>
      </c>
      <c r="O120" s="209" t="s">
        <v>55</v>
      </c>
      <c r="P120" s="209" t="s">
        <v>54</v>
      </c>
      <c r="Q120" s="65" t="str">
        <f t="shared" si="13"/>
        <v>OTHER</v>
      </c>
      <c r="R120" s="201"/>
      <c r="S120" s="57">
        <f t="shared" si="6"/>
        <v>0</v>
      </c>
      <c r="T120" s="57">
        <f t="shared" si="7"/>
        <v>0</v>
      </c>
      <c r="U120" s="57">
        <f t="shared" si="8"/>
        <v>1</v>
      </c>
      <c r="V120" s="57">
        <f t="shared" si="9"/>
        <v>0</v>
      </c>
      <c r="W120" s="57">
        <f t="shared" si="10"/>
        <v>0</v>
      </c>
      <c r="X120" s="57">
        <f t="shared" si="11"/>
        <v>1</v>
      </c>
    </row>
    <row r="121" spans="1:24" ht="15">
      <c r="A121" s="58"/>
      <c r="B121" s="59"/>
      <c r="C121" s="59"/>
      <c r="D121" s="59"/>
      <c r="E121" s="239"/>
      <c r="F121" s="59"/>
      <c r="G121" s="59"/>
      <c r="H121" s="61"/>
      <c r="I121" s="61"/>
      <c r="J121" s="61"/>
      <c r="K121" s="61"/>
      <c r="L121" s="61"/>
      <c r="M121" s="61"/>
      <c r="N121" s="207"/>
      <c r="O121" s="207"/>
      <c r="P121" s="207"/>
      <c r="Q121" s="61"/>
      <c r="R121" s="199"/>
      <c r="S121" s="57">
        <f t="shared" si="6"/>
        <v>0</v>
      </c>
      <c r="T121" s="57">
        <f t="shared" si="7"/>
        <v>0</v>
      </c>
      <c r="U121" s="57">
        <f t="shared" si="8"/>
        <v>0</v>
      </c>
      <c r="V121" s="57">
        <f t="shared" si="9"/>
        <v>0</v>
      </c>
      <c r="W121" s="57">
        <f t="shared" si="10"/>
        <v>0</v>
      </c>
      <c r="X121" s="57">
        <f t="shared" si="11"/>
        <v>0</v>
      </c>
    </row>
    <row r="122" spans="1:24" ht="15">
      <c r="A122" s="50">
        <v>4.5</v>
      </c>
      <c r="B122" s="51"/>
      <c r="C122" s="51"/>
      <c r="D122" s="51"/>
      <c r="E122" s="236" t="s">
        <v>312</v>
      </c>
      <c r="F122" s="51"/>
      <c r="G122" s="51"/>
      <c r="H122" s="53" t="s">
        <v>48</v>
      </c>
      <c r="I122" s="53" t="s">
        <v>71</v>
      </c>
      <c r="J122" s="53" t="s">
        <v>50</v>
      </c>
      <c r="K122" s="53" t="s">
        <v>377</v>
      </c>
      <c r="L122" s="53" t="s">
        <v>52</v>
      </c>
      <c r="M122" s="53" t="s">
        <v>53</v>
      </c>
      <c r="N122" s="212" t="s">
        <v>63</v>
      </c>
      <c r="O122" s="212" t="s">
        <v>55</v>
      </c>
      <c r="P122" s="212" t="s">
        <v>54</v>
      </c>
      <c r="Q122" s="53" t="str">
        <f t="shared" si="13"/>
        <v>OTHER</v>
      </c>
      <c r="R122" s="198" t="s">
        <v>398</v>
      </c>
      <c r="S122" s="57">
        <f t="shared" si="6"/>
        <v>0</v>
      </c>
      <c r="T122" s="57">
        <f t="shared" si="7"/>
        <v>1</v>
      </c>
      <c r="U122" s="57">
        <f t="shared" si="8"/>
        <v>1</v>
      </c>
      <c r="V122" s="57">
        <f t="shared" si="9"/>
        <v>0</v>
      </c>
      <c r="W122" s="57">
        <f t="shared" si="10"/>
        <v>0</v>
      </c>
      <c r="X122" s="57">
        <f t="shared" si="11"/>
        <v>2</v>
      </c>
    </row>
    <row r="123" spans="1:24" ht="15">
      <c r="A123" s="81"/>
      <c r="B123" s="82"/>
      <c r="C123" s="82"/>
      <c r="D123" s="82"/>
      <c r="E123" s="237" t="s">
        <v>313</v>
      </c>
      <c r="F123" s="82"/>
      <c r="G123" s="82"/>
      <c r="H123" s="87"/>
      <c r="I123" s="87"/>
      <c r="J123" s="87"/>
      <c r="K123" s="87"/>
      <c r="L123" s="87"/>
      <c r="M123" s="87"/>
      <c r="N123" s="207"/>
      <c r="O123" s="207"/>
      <c r="P123" s="207"/>
      <c r="Q123" s="211"/>
      <c r="R123" s="208" t="s">
        <v>399</v>
      </c>
      <c r="S123" s="57">
        <f t="shared" si="6"/>
        <v>0</v>
      </c>
      <c r="T123" s="57">
        <f t="shared" si="7"/>
        <v>0</v>
      </c>
      <c r="U123" s="57">
        <f t="shared" si="8"/>
        <v>0</v>
      </c>
      <c r="V123" s="57">
        <f t="shared" si="9"/>
        <v>0</v>
      </c>
      <c r="W123" s="57">
        <f t="shared" si="10"/>
        <v>0</v>
      </c>
      <c r="X123" s="57">
        <f t="shared" si="11"/>
        <v>0</v>
      </c>
    </row>
    <row r="124" spans="1:24" ht="15.75">
      <c r="A124" s="256" t="s">
        <v>400</v>
      </c>
      <c r="B124" s="91"/>
      <c r="C124" s="91"/>
      <c r="D124" s="91"/>
      <c r="E124" s="257" t="s">
        <v>315</v>
      </c>
      <c r="F124" s="91"/>
      <c r="G124" s="91"/>
      <c r="H124" s="258"/>
      <c r="I124" s="259"/>
      <c r="J124" s="258"/>
      <c r="K124" s="258"/>
      <c r="L124" s="258"/>
      <c r="M124" s="258"/>
      <c r="N124" s="260"/>
      <c r="O124" s="260"/>
      <c r="P124" s="260"/>
      <c r="Q124" s="261"/>
      <c r="R124" s="262"/>
      <c r="S124" s="57">
        <f t="shared" si="6"/>
        <v>0</v>
      </c>
      <c r="T124" s="57">
        <f t="shared" si="7"/>
        <v>0</v>
      </c>
      <c r="U124" s="57">
        <f t="shared" si="8"/>
        <v>0</v>
      </c>
      <c r="V124" s="57">
        <f t="shared" si="9"/>
        <v>0</v>
      </c>
      <c r="W124" s="57">
        <f t="shared" si="10"/>
        <v>0</v>
      </c>
      <c r="X124" s="57">
        <f t="shared" si="11"/>
        <v>0</v>
      </c>
    </row>
    <row r="125" spans="1:24" ht="15">
      <c r="A125" s="50">
        <v>5.1</v>
      </c>
      <c r="B125" s="51"/>
      <c r="C125" s="51"/>
      <c r="D125" s="51"/>
      <c r="E125" s="236" t="s">
        <v>322</v>
      </c>
      <c r="F125" s="51"/>
      <c r="G125" s="51"/>
      <c r="H125" s="53" t="s">
        <v>48</v>
      </c>
      <c r="I125" s="53" t="s">
        <v>69</v>
      </c>
      <c r="J125" s="53" t="s">
        <v>98</v>
      </c>
      <c r="K125" s="53" t="s">
        <v>377</v>
      </c>
      <c r="L125" s="53" t="s">
        <v>52</v>
      </c>
      <c r="M125" s="53" t="s">
        <v>53</v>
      </c>
      <c r="N125" s="212" t="s">
        <v>54</v>
      </c>
      <c r="O125" s="212" t="s">
        <v>55</v>
      </c>
      <c r="P125" s="212" t="s">
        <v>54</v>
      </c>
      <c r="Q125" s="54" t="s">
        <v>401</v>
      </c>
      <c r="R125" s="198" t="s">
        <v>380</v>
      </c>
      <c r="S125" s="57">
        <f t="shared" si="6"/>
        <v>0</v>
      </c>
      <c r="T125" s="57">
        <f t="shared" si="7"/>
        <v>1</v>
      </c>
      <c r="U125" s="57">
        <f t="shared" si="8"/>
        <v>1</v>
      </c>
      <c r="V125" s="57">
        <f t="shared" si="9"/>
        <v>0</v>
      </c>
      <c r="W125" s="57">
        <f t="shared" si="10"/>
        <v>0</v>
      </c>
      <c r="X125" s="57">
        <f t="shared" si="11"/>
        <v>2</v>
      </c>
    </row>
    <row r="126" spans="1:24" ht="15">
      <c r="A126" s="73"/>
      <c r="B126" s="74"/>
      <c r="C126" s="74"/>
      <c r="D126" s="74"/>
      <c r="E126" s="238" t="s">
        <v>402</v>
      </c>
      <c r="F126" s="74"/>
      <c r="G126" s="74"/>
      <c r="H126" s="65"/>
      <c r="I126" s="65"/>
      <c r="J126" s="65"/>
      <c r="K126" s="65"/>
      <c r="L126" s="65"/>
      <c r="M126" s="65"/>
      <c r="N126" s="209"/>
      <c r="O126" s="209"/>
      <c r="P126" s="209"/>
      <c r="Q126" s="210"/>
      <c r="R126" s="201"/>
      <c r="S126" s="57">
        <f t="shared" si="6"/>
        <v>0</v>
      </c>
      <c r="T126" s="57">
        <f t="shared" si="7"/>
        <v>0</v>
      </c>
      <c r="U126" s="57">
        <f t="shared" si="8"/>
        <v>0</v>
      </c>
      <c r="V126" s="57">
        <f t="shared" si="9"/>
        <v>0</v>
      </c>
      <c r="W126" s="57">
        <f t="shared" si="10"/>
        <v>0</v>
      </c>
      <c r="X126" s="57">
        <f t="shared" si="11"/>
        <v>0</v>
      </c>
    </row>
    <row r="127" spans="1:24" ht="15">
      <c r="A127" s="73"/>
      <c r="B127" s="74"/>
      <c r="C127" s="74"/>
      <c r="D127" s="74"/>
      <c r="E127" s="238" t="s">
        <v>403</v>
      </c>
      <c r="F127" s="74"/>
      <c r="G127" s="74"/>
      <c r="H127" s="65"/>
      <c r="I127" s="65"/>
      <c r="J127" s="65"/>
      <c r="K127" s="65"/>
      <c r="L127" s="65"/>
      <c r="M127" s="65"/>
      <c r="N127" s="209"/>
      <c r="O127" s="209"/>
      <c r="P127" s="209"/>
      <c r="Q127" s="210"/>
      <c r="R127" s="201"/>
      <c r="S127" s="57">
        <f t="shared" si="6"/>
        <v>0</v>
      </c>
      <c r="T127" s="57">
        <f t="shared" si="7"/>
        <v>0</v>
      </c>
      <c r="U127" s="57">
        <f t="shared" si="8"/>
        <v>0</v>
      </c>
      <c r="V127" s="57">
        <f t="shared" si="9"/>
        <v>0</v>
      </c>
      <c r="W127" s="57">
        <f t="shared" si="10"/>
        <v>0</v>
      </c>
      <c r="X127" s="57">
        <f t="shared" si="11"/>
        <v>0</v>
      </c>
    </row>
    <row r="128" spans="1:24" ht="15">
      <c r="A128" s="73"/>
      <c r="B128" s="74"/>
      <c r="C128" s="74"/>
      <c r="D128" s="74"/>
      <c r="E128" s="238" t="s">
        <v>325</v>
      </c>
      <c r="F128" s="74"/>
      <c r="G128" s="74"/>
      <c r="H128" s="65"/>
      <c r="I128" s="65"/>
      <c r="J128" s="65"/>
      <c r="K128" s="65"/>
      <c r="L128" s="65"/>
      <c r="M128" s="65"/>
      <c r="N128" s="209"/>
      <c r="O128" s="209"/>
      <c r="P128" s="209"/>
      <c r="Q128" s="210"/>
      <c r="R128" s="201"/>
      <c r="S128" s="57">
        <f t="shared" si="6"/>
        <v>0</v>
      </c>
      <c r="T128" s="57">
        <f t="shared" si="7"/>
        <v>0</v>
      </c>
      <c r="U128" s="57">
        <f t="shared" si="8"/>
        <v>0</v>
      </c>
      <c r="V128" s="57">
        <f t="shared" si="9"/>
        <v>0</v>
      </c>
      <c r="W128" s="57">
        <f t="shared" si="10"/>
        <v>0</v>
      </c>
      <c r="X128" s="57">
        <f t="shared" si="11"/>
        <v>0</v>
      </c>
    </row>
    <row r="129" spans="1:24" ht="15">
      <c r="A129" s="73"/>
      <c r="B129" s="74"/>
      <c r="C129" s="74"/>
      <c r="D129" s="74"/>
      <c r="E129" s="238" t="s">
        <v>326</v>
      </c>
      <c r="F129" s="74"/>
      <c r="G129" s="74"/>
      <c r="H129" s="65"/>
      <c r="I129" s="65"/>
      <c r="J129" s="65"/>
      <c r="K129" s="65"/>
      <c r="L129" s="65"/>
      <c r="M129" s="65"/>
      <c r="N129" s="209"/>
      <c r="O129" s="209"/>
      <c r="P129" s="209"/>
      <c r="Q129" s="210"/>
      <c r="R129" s="201"/>
      <c r="S129" s="57"/>
      <c r="T129" s="57"/>
      <c r="U129" s="57"/>
      <c r="V129" s="57"/>
      <c r="W129" s="57"/>
      <c r="X129" s="57"/>
    </row>
    <row r="130" spans="1:24" ht="15">
      <c r="A130" s="73"/>
      <c r="B130" s="74"/>
      <c r="C130" s="74"/>
      <c r="D130" s="74"/>
      <c r="E130" s="238" t="s">
        <v>327</v>
      </c>
      <c r="F130" s="74"/>
      <c r="G130" s="74"/>
      <c r="H130" s="65"/>
      <c r="I130" s="65"/>
      <c r="J130" s="65"/>
      <c r="K130" s="65"/>
      <c r="L130" s="65"/>
      <c r="M130" s="65"/>
      <c r="N130" s="209"/>
      <c r="O130" s="209"/>
      <c r="P130" s="209"/>
      <c r="Q130" s="210"/>
      <c r="R130" s="201"/>
      <c r="S130" s="57"/>
      <c r="T130" s="57">
        <f t="shared" si="7"/>
        <v>0</v>
      </c>
      <c r="U130" s="57">
        <f t="shared" si="8"/>
        <v>0</v>
      </c>
      <c r="V130" s="57">
        <f t="shared" si="9"/>
        <v>0</v>
      </c>
      <c r="W130" s="57">
        <f t="shared" si="10"/>
        <v>0</v>
      </c>
      <c r="X130" s="57">
        <f t="shared" si="11"/>
        <v>0</v>
      </c>
    </row>
    <row r="131" spans="1:24" ht="15">
      <c r="A131" s="50">
        <v>5.2</v>
      </c>
      <c r="B131" s="51"/>
      <c r="C131" s="51"/>
      <c r="D131" s="51"/>
      <c r="E131" s="236" t="s">
        <v>404</v>
      </c>
      <c r="F131" s="51"/>
      <c r="G131" s="51"/>
      <c r="H131" s="53" t="s">
        <v>48</v>
      </c>
      <c r="I131" s="53" t="s">
        <v>71</v>
      </c>
      <c r="J131" s="53" t="s">
        <v>50</v>
      </c>
      <c r="K131" s="53" t="s">
        <v>51</v>
      </c>
      <c r="L131" s="53" t="s">
        <v>52</v>
      </c>
      <c r="M131" s="53" t="s">
        <v>53</v>
      </c>
      <c r="N131" s="212" t="s">
        <v>54</v>
      </c>
      <c r="O131" s="212" t="s">
        <v>55</v>
      </c>
      <c r="P131" s="212" t="s">
        <v>54</v>
      </c>
      <c r="Q131" s="54" t="s">
        <v>401</v>
      </c>
      <c r="R131" s="270"/>
      <c r="S131" s="57"/>
      <c r="T131" s="57"/>
      <c r="U131" s="57"/>
      <c r="V131" s="57"/>
      <c r="W131" s="57"/>
      <c r="X131" s="57"/>
    </row>
    <row r="132" spans="1:24" s="273" customFormat="1" ht="15">
      <c r="A132" s="73"/>
      <c r="B132" s="74"/>
      <c r="C132" s="74"/>
      <c r="D132" s="74"/>
      <c r="E132" s="238" t="s">
        <v>320</v>
      </c>
      <c r="F132" s="74"/>
      <c r="G132" s="74"/>
      <c r="H132" s="65"/>
      <c r="I132" s="65" t="s">
        <v>69</v>
      </c>
      <c r="J132" s="65"/>
      <c r="K132" s="65"/>
      <c r="L132" s="65"/>
      <c r="M132" s="65"/>
      <c r="N132" s="209"/>
      <c r="O132" s="209"/>
      <c r="P132" s="209"/>
      <c r="Q132" s="210"/>
      <c r="R132" s="271"/>
      <c r="S132" s="272"/>
      <c r="T132" s="218"/>
      <c r="U132" s="218"/>
      <c r="V132" s="218"/>
      <c r="W132" s="218"/>
      <c r="X132" s="218"/>
    </row>
    <row r="133" spans="1:24" ht="15">
      <c r="A133" s="58"/>
      <c r="B133" s="59"/>
      <c r="C133" s="59"/>
      <c r="D133" s="59"/>
      <c r="E133" s="239" t="s">
        <v>321</v>
      </c>
      <c r="F133" s="59"/>
      <c r="G133" s="59"/>
      <c r="H133" s="61"/>
      <c r="I133" s="61"/>
      <c r="J133" s="61"/>
      <c r="K133" s="61"/>
      <c r="L133" s="61"/>
      <c r="M133" s="61"/>
      <c r="N133" s="207"/>
      <c r="O133" s="207"/>
      <c r="P133" s="207"/>
      <c r="Q133" s="211"/>
      <c r="R133" s="199"/>
      <c r="S133" s="57"/>
      <c r="T133" s="57"/>
      <c r="U133" s="57"/>
      <c r="V133" s="57"/>
      <c r="W133" s="57"/>
      <c r="X133" s="57"/>
    </row>
    <row r="134" spans="1:24" ht="15">
      <c r="A134" s="73">
        <v>5.3</v>
      </c>
      <c r="B134" s="74"/>
      <c r="C134" s="74"/>
      <c r="D134" s="74"/>
      <c r="E134" s="238" t="s">
        <v>405</v>
      </c>
      <c r="F134" s="74"/>
      <c r="G134" s="74"/>
      <c r="H134" s="65" t="s">
        <v>48</v>
      </c>
      <c r="I134" s="65" t="s">
        <v>406</v>
      </c>
      <c r="J134" s="65" t="s">
        <v>50</v>
      </c>
      <c r="K134" s="65" t="s">
        <v>51</v>
      </c>
      <c r="L134" s="65" t="s">
        <v>52</v>
      </c>
      <c r="M134" s="65" t="s">
        <v>365</v>
      </c>
      <c r="N134" s="209" t="s">
        <v>63</v>
      </c>
      <c r="O134" s="209" t="s">
        <v>55</v>
      </c>
      <c r="P134" s="209" t="s">
        <v>54</v>
      </c>
      <c r="Q134" s="76" t="s">
        <v>401</v>
      </c>
      <c r="R134" s="201"/>
      <c r="S134" s="57"/>
      <c r="T134" s="57"/>
      <c r="U134" s="57"/>
      <c r="V134" s="57"/>
      <c r="W134" s="57"/>
      <c r="X134" s="57"/>
    </row>
    <row r="135" spans="1:24" ht="15.75" thickBot="1">
      <c r="A135" s="66"/>
      <c r="B135" s="67"/>
      <c r="C135" s="67"/>
      <c r="D135" s="67"/>
      <c r="E135" s="263" t="s">
        <v>407</v>
      </c>
      <c r="F135" s="67"/>
      <c r="G135" s="67"/>
      <c r="H135" s="69"/>
      <c r="I135" s="69" t="s">
        <v>150</v>
      </c>
      <c r="J135" s="69"/>
      <c r="K135" s="69"/>
      <c r="L135" s="69"/>
      <c r="M135" s="69"/>
      <c r="N135" s="214"/>
      <c r="O135" s="214"/>
      <c r="P135" s="214"/>
      <c r="Q135" s="215"/>
      <c r="R135" s="206"/>
      <c r="S135" s="57"/>
      <c r="T135" s="57"/>
      <c r="U135" s="57"/>
      <c r="V135" s="57"/>
      <c r="W135" s="57"/>
      <c r="X135" s="57"/>
    </row>
    <row r="136" spans="1:24" ht="15">
      <c r="A136" s="73"/>
      <c r="B136" s="74"/>
      <c r="C136" s="74"/>
      <c r="D136" s="74"/>
      <c r="E136" s="238" t="s">
        <v>408</v>
      </c>
      <c r="F136" s="74"/>
      <c r="G136" s="74"/>
      <c r="H136" s="65"/>
      <c r="I136" s="65"/>
      <c r="J136" s="65"/>
      <c r="K136" s="65"/>
      <c r="L136" s="65"/>
      <c r="M136" s="65"/>
      <c r="N136" s="209"/>
      <c r="O136" s="209"/>
      <c r="P136" s="209"/>
      <c r="Q136" s="210"/>
      <c r="R136" s="201"/>
      <c r="S136" s="57">
        <f t="shared" si="6"/>
        <v>0</v>
      </c>
      <c r="T136" s="57">
        <f t="shared" si="7"/>
        <v>0</v>
      </c>
      <c r="U136" s="57">
        <f t="shared" si="8"/>
        <v>0</v>
      </c>
      <c r="V136" s="57">
        <f t="shared" si="9"/>
        <v>0</v>
      </c>
      <c r="W136" s="57">
        <f t="shared" si="10"/>
        <v>0</v>
      </c>
      <c r="X136" s="57">
        <f t="shared" si="11"/>
        <v>0</v>
      </c>
    </row>
    <row r="137" spans="1:24" ht="15.75">
      <c r="A137" s="256" t="s">
        <v>409</v>
      </c>
      <c r="B137" s="91"/>
      <c r="C137" s="91"/>
      <c r="D137" s="91"/>
      <c r="E137" s="257" t="s">
        <v>329</v>
      </c>
      <c r="F137" s="91"/>
      <c r="G137" s="91"/>
      <c r="H137" s="258"/>
      <c r="I137" s="259"/>
      <c r="J137" s="258"/>
      <c r="K137" s="258"/>
      <c r="L137" s="258"/>
      <c r="M137" s="258"/>
      <c r="N137" s="260"/>
      <c r="O137" s="260"/>
      <c r="P137" s="260"/>
      <c r="Q137" s="261"/>
      <c r="R137" s="262"/>
      <c r="S137" s="57">
        <f t="shared" si="6"/>
        <v>0</v>
      </c>
      <c r="T137" s="57">
        <f t="shared" si="7"/>
        <v>0</v>
      </c>
      <c r="U137" s="57">
        <f t="shared" si="8"/>
        <v>0</v>
      </c>
      <c r="V137" s="57">
        <f t="shared" si="9"/>
        <v>0</v>
      </c>
      <c r="W137" s="57">
        <f t="shared" si="10"/>
        <v>0</v>
      </c>
      <c r="X137" s="57">
        <f t="shared" si="11"/>
        <v>0</v>
      </c>
    </row>
    <row r="138" spans="1:24" ht="15">
      <c r="A138" s="73">
        <v>6.1</v>
      </c>
      <c r="B138" s="74"/>
      <c r="C138" s="74"/>
      <c r="D138" s="74"/>
      <c r="E138" s="238" t="s">
        <v>330</v>
      </c>
      <c r="F138" s="74"/>
      <c r="G138" s="74"/>
      <c r="H138" s="65" t="s">
        <v>48</v>
      </c>
      <c r="I138" s="65"/>
      <c r="J138" s="65"/>
      <c r="K138" s="65"/>
      <c r="L138" s="65"/>
      <c r="M138" s="65"/>
      <c r="N138" s="209"/>
      <c r="O138" s="209"/>
      <c r="P138" s="209"/>
      <c r="Q138" s="210"/>
      <c r="R138" s="14" t="s">
        <v>380</v>
      </c>
      <c r="S138" s="57">
        <f t="shared" si="6"/>
        <v>0</v>
      </c>
      <c r="T138" s="57">
        <f t="shared" si="7"/>
        <v>0</v>
      </c>
      <c r="U138" s="57">
        <f t="shared" si="8"/>
        <v>0</v>
      </c>
      <c r="V138" s="57">
        <f t="shared" si="9"/>
        <v>0</v>
      </c>
      <c r="W138" s="57">
        <f t="shared" si="10"/>
        <v>0</v>
      </c>
      <c r="X138" s="57">
        <f t="shared" si="11"/>
        <v>0</v>
      </c>
    </row>
    <row r="139" spans="1:24" ht="15">
      <c r="A139" s="81"/>
      <c r="B139" s="82"/>
      <c r="C139" s="82"/>
      <c r="D139" s="82"/>
      <c r="E139" s="239" t="s">
        <v>331</v>
      </c>
      <c r="F139" s="59"/>
      <c r="G139" s="59"/>
      <c r="H139" s="61"/>
      <c r="I139" s="87"/>
      <c r="J139" s="87"/>
      <c r="K139" s="87"/>
      <c r="L139" s="61"/>
      <c r="M139" s="87"/>
      <c r="N139" s="207"/>
      <c r="O139" s="207"/>
      <c r="P139" s="207"/>
      <c r="Q139" s="211"/>
      <c r="R139" s="199"/>
      <c r="S139" s="57">
        <f t="shared" si="6"/>
        <v>0</v>
      </c>
      <c r="T139" s="57">
        <f t="shared" si="7"/>
        <v>0</v>
      </c>
      <c r="U139" s="57">
        <f t="shared" si="8"/>
        <v>0</v>
      </c>
      <c r="V139" s="57">
        <f t="shared" si="9"/>
        <v>0</v>
      </c>
      <c r="W139" s="57">
        <f t="shared" si="10"/>
        <v>0</v>
      </c>
      <c r="X139" s="57">
        <f t="shared" si="11"/>
        <v>0</v>
      </c>
    </row>
    <row r="140" spans="1:24" ht="15">
      <c r="A140" s="50">
        <v>6.2</v>
      </c>
      <c r="B140" s="51"/>
      <c r="C140" s="51"/>
      <c r="D140" s="51"/>
      <c r="E140" s="236" t="s">
        <v>335</v>
      </c>
      <c r="F140" s="51"/>
      <c r="G140" s="51"/>
      <c r="H140" s="53" t="s">
        <v>48</v>
      </c>
      <c r="I140" s="53"/>
      <c r="J140" s="53"/>
      <c r="K140" s="53"/>
      <c r="L140" s="53"/>
      <c r="M140" s="53"/>
      <c r="N140" s="212"/>
      <c r="O140" s="212"/>
      <c r="P140" s="212"/>
      <c r="Q140" s="213"/>
      <c r="R140" s="198" t="s">
        <v>380</v>
      </c>
      <c r="S140" s="57">
        <f t="shared" si="6"/>
        <v>0</v>
      </c>
      <c r="T140" s="57">
        <f t="shared" si="7"/>
        <v>0</v>
      </c>
      <c r="U140" s="57">
        <f t="shared" si="8"/>
        <v>0</v>
      </c>
      <c r="V140" s="57">
        <f t="shared" si="9"/>
        <v>0</v>
      </c>
      <c r="W140" s="57">
        <f t="shared" si="10"/>
        <v>0</v>
      </c>
      <c r="X140" s="57">
        <f t="shared" si="11"/>
        <v>0</v>
      </c>
    </row>
    <row r="141" spans="1:24" ht="15">
      <c r="A141" s="133"/>
      <c r="B141" s="123"/>
      <c r="C141" s="123"/>
      <c r="D141" s="123"/>
      <c r="E141" s="238" t="s">
        <v>336</v>
      </c>
      <c r="F141" s="74"/>
      <c r="G141" s="74"/>
      <c r="H141" s="65"/>
      <c r="I141" s="148"/>
      <c r="J141" s="148"/>
      <c r="K141" s="148"/>
      <c r="L141" s="65"/>
      <c r="M141" s="148"/>
      <c r="N141" s="209"/>
      <c r="O141" s="209"/>
      <c r="P141" s="209"/>
      <c r="Q141" s="210"/>
      <c r="R141" s="14" t="s">
        <v>410</v>
      </c>
      <c r="S141" s="57">
        <f t="shared" si="6"/>
        <v>0</v>
      </c>
      <c r="T141" s="57">
        <f t="shared" si="7"/>
        <v>0</v>
      </c>
      <c r="U141" s="57">
        <f t="shared" si="8"/>
        <v>0</v>
      </c>
      <c r="V141" s="57">
        <f t="shared" si="9"/>
        <v>0</v>
      </c>
      <c r="W141" s="57">
        <f t="shared" si="10"/>
        <v>0</v>
      </c>
      <c r="X141" s="57">
        <f t="shared" si="11"/>
        <v>0</v>
      </c>
    </row>
    <row r="142" spans="1:24" ht="15.75">
      <c r="A142" s="50">
        <v>6.3</v>
      </c>
      <c r="B142" s="51"/>
      <c r="C142" s="51"/>
      <c r="D142" s="51"/>
      <c r="E142" s="236" t="s">
        <v>411</v>
      </c>
      <c r="F142" s="51"/>
      <c r="G142" s="51"/>
      <c r="H142" s="53" t="s">
        <v>48</v>
      </c>
      <c r="I142" s="53" t="s">
        <v>406</v>
      </c>
      <c r="J142" s="53" t="s">
        <v>98</v>
      </c>
      <c r="K142" s="53" t="s">
        <v>377</v>
      </c>
      <c r="L142" s="53" t="s">
        <v>52</v>
      </c>
      <c r="M142" s="53" t="s">
        <v>53</v>
      </c>
      <c r="N142" s="212" t="s">
        <v>54</v>
      </c>
      <c r="O142" s="212" t="s">
        <v>54</v>
      </c>
      <c r="P142" s="212" t="s">
        <v>54</v>
      </c>
      <c r="Q142" s="274" t="s">
        <v>412</v>
      </c>
      <c r="R142" s="198" t="s">
        <v>413</v>
      </c>
      <c r="S142" s="57"/>
      <c r="T142" s="57"/>
      <c r="U142" s="57"/>
      <c r="V142" s="57"/>
      <c r="W142" s="57"/>
      <c r="X142" s="57"/>
    </row>
    <row r="143" spans="1:24" ht="15">
      <c r="A143" s="73"/>
      <c r="B143" s="74"/>
      <c r="C143" s="74"/>
      <c r="D143" s="74"/>
      <c r="E143" s="238" t="s">
        <v>414</v>
      </c>
      <c r="F143" s="74"/>
      <c r="G143" s="74"/>
      <c r="H143" s="65"/>
      <c r="I143" s="65" t="s">
        <v>150</v>
      </c>
      <c r="J143" s="65"/>
      <c r="K143" s="65"/>
      <c r="L143" s="65"/>
      <c r="M143" s="65"/>
      <c r="N143" s="209"/>
      <c r="O143" s="209"/>
      <c r="P143" s="209"/>
      <c r="Q143" s="210"/>
      <c r="R143" s="14" t="s">
        <v>415</v>
      </c>
      <c r="S143" s="57"/>
      <c r="T143" s="57"/>
      <c r="U143" s="57"/>
      <c r="V143" s="57"/>
      <c r="W143" s="57"/>
      <c r="X143" s="57"/>
    </row>
    <row r="144" spans="1:24" ht="15">
      <c r="A144" s="73"/>
      <c r="B144" s="74"/>
      <c r="C144" s="74"/>
      <c r="D144" s="74"/>
      <c r="E144" s="238" t="s">
        <v>416</v>
      </c>
      <c r="F144" s="74"/>
      <c r="G144" s="74"/>
      <c r="H144" s="65"/>
      <c r="I144" s="65"/>
      <c r="J144" s="65"/>
      <c r="K144" s="65"/>
      <c r="L144" s="65"/>
      <c r="M144" s="65"/>
      <c r="N144" s="209"/>
      <c r="O144" s="209"/>
      <c r="P144" s="209"/>
      <c r="Q144" s="210"/>
      <c r="R144" s="201"/>
      <c r="S144" s="57"/>
      <c r="T144" s="57"/>
      <c r="U144" s="57"/>
      <c r="V144" s="57"/>
      <c r="W144" s="57"/>
      <c r="X144" s="57"/>
    </row>
    <row r="145" spans="1:24" ht="15">
      <c r="A145" s="50">
        <v>6.4</v>
      </c>
      <c r="B145" s="51"/>
      <c r="C145" s="51"/>
      <c r="D145" s="51"/>
      <c r="E145" s="236" t="s">
        <v>344</v>
      </c>
      <c r="F145" s="51"/>
      <c r="G145" s="51"/>
      <c r="H145" s="53" t="s">
        <v>48</v>
      </c>
      <c r="I145" s="53" t="s">
        <v>406</v>
      </c>
      <c r="J145" s="53" t="s">
        <v>50</v>
      </c>
      <c r="K145" s="53" t="s">
        <v>66</v>
      </c>
      <c r="L145" s="53" t="s">
        <v>52</v>
      </c>
      <c r="M145" s="53" t="s">
        <v>53</v>
      </c>
      <c r="N145" s="54" t="s">
        <v>54</v>
      </c>
      <c r="O145" s="54" t="s">
        <v>417</v>
      </c>
      <c r="P145" s="54" t="s">
        <v>54</v>
      </c>
      <c r="Q145" s="54" t="s">
        <v>401</v>
      </c>
      <c r="R145" s="200"/>
      <c r="S145" s="57"/>
      <c r="T145" s="57"/>
      <c r="U145" s="57"/>
      <c r="V145" s="57"/>
      <c r="W145" s="57"/>
      <c r="X145" s="57"/>
    </row>
    <row r="146" spans="1:24" ht="15">
      <c r="A146" s="73"/>
      <c r="B146" s="74"/>
      <c r="C146" s="74"/>
      <c r="D146" s="74"/>
      <c r="E146" s="238" t="s">
        <v>418</v>
      </c>
      <c r="F146" s="74"/>
      <c r="G146" s="74"/>
      <c r="H146" s="65"/>
      <c r="I146" s="65" t="s">
        <v>150</v>
      </c>
      <c r="J146" s="65"/>
      <c r="K146" s="65"/>
      <c r="L146" s="65"/>
      <c r="M146" s="65"/>
      <c r="N146" s="209"/>
      <c r="O146" s="209"/>
      <c r="P146" s="209"/>
      <c r="Q146" s="210"/>
      <c r="R146" s="201"/>
      <c r="S146" s="57"/>
      <c r="T146" s="57"/>
      <c r="U146" s="57"/>
      <c r="V146" s="57"/>
      <c r="W146" s="57"/>
      <c r="X146" s="57"/>
    </row>
    <row r="147" spans="1:24" ht="15">
      <c r="A147" s="73"/>
      <c r="B147" s="74"/>
      <c r="C147" s="74"/>
      <c r="D147" s="74"/>
      <c r="E147" s="238" t="s">
        <v>419</v>
      </c>
      <c r="F147" s="74"/>
      <c r="G147" s="74"/>
      <c r="H147" s="65"/>
      <c r="I147" s="65"/>
      <c r="J147" s="65"/>
      <c r="K147" s="65"/>
      <c r="L147" s="65"/>
      <c r="M147" s="65"/>
      <c r="N147" s="209"/>
      <c r="O147" s="209"/>
      <c r="P147" s="209"/>
      <c r="Q147" s="210"/>
      <c r="R147" s="201"/>
      <c r="S147" s="57"/>
      <c r="T147" s="57"/>
      <c r="U147" s="57"/>
      <c r="V147" s="57"/>
      <c r="W147" s="57"/>
      <c r="X147" s="57"/>
    </row>
    <row r="148" spans="1:24" ht="15">
      <c r="A148" s="58"/>
      <c r="B148" s="59"/>
      <c r="C148" s="59"/>
      <c r="D148" s="59"/>
      <c r="E148" s="239" t="s">
        <v>420</v>
      </c>
      <c r="F148" s="59"/>
      <c r="G148" s="59"/>
      <c r="H148" s="61"/>
      <c r="I148" s="61"/>
      <c r="J148" s="61"/>
      <c r="K148" s="61"/>
      <c r="L148" s="61"/>
      <c r="M148" s="61"/>
      <c r="N148" s="207"/>
      <c r="O148" s="207"/>
      <c r="P148" s="207"/>
      <c r="Q148" s="211"/>
      <c r="R148" s="199"/>
      <c r="S148" s="57"/>
      <c r="T148" s="57"/>
      <c r="U148" s="57"/>
      <c r="V148" s="57"/>
      <c r="W148" s="57"/>
      <c r="X148" s="57"/>
    </row>
    <row r="149" spans="1:24" ht="15">
      <c r="A149" s="50">
        <v>6.5</v>
      </c>
      <c r="B149" s="51"/>
      <c r="C149" s="51"/>
      <c r="D149" s="51"/>
      <c r="E149" s="236" t="s">
        <v>337</v>
      </c>
      <c r="F149" s="51"/>
      <c r="G149" s="51"/>
      <c r="H149" s="53" t="s">
        <v>48</v>
      </c>
      <c r="I149" s="53"/>
      <c r="J149" s="53"/>
      <c r="K149" s="53"/>
      <c r="L149" s="53"/>
      <c r="M149" s="53"/>
      <c r="N149" s="212"/>
      <c r="O149" s="212"/>
      <c r="P149" s="212"/>
      <c r="Q149" s="213"/>
      <c r="R149" s="198" t="s">
        <v>380</v>
      </c>
      <c r="S149" s="57">
        <f t="shared" si="6"/>
        <v>0</v>
      </c>
      <c r="T149" s="57">
        <f t="shared" si="7"/>
        <v>0</v>
      </c>
      <c r="U149" s="57">
        <f t="shared" si="8"/>
        <v>0</v>
      </c>
      <c r="V149" s="57">
        <f t="shared" si="9"/>
        <v>0</v>
      </c>
      <c r="W149" s="57">
        <f t="shared" si="10"/>
        <v>0</v>
      </c>
      <c r="X149" s="57">
        <f t="shared" si="11"/>
        <v>0</v>
      </c>
    </row>
    <row r="150" spans="1:24" ht="15">
      <c r="A150" s="58"/>
      <c r="B150" s="59"/>
      <c r="C150" s="59"/>
      <c r="D150" s="59"/>
      <c r="E150" s="239" t="s">
        <v>338</v>
      </c>
      <c r="F150" s="59"/>
      <c r="G150" s="59"/>
      <c r="H150" s="61"/>
      <c r="I150" s="61"/>
      <c r="J150" s="61"/>
      <c r="K150" s="61"/>
      <c r="L150" s="61"/>
      <c r="M150" s="61"/>
      <c r="N150" s="207"/>
      <c r="O150" s="207"/>
      <c r="P150" s="207"/>
      <c r="Q150" s="211"/>
      <c r="R150" s="275"/>
      <c r="S150" s="57">
        <f t="shared" si="6"/>
        <v>0</v>
      </c>
      <c r="T150" s="57">
        <f t="shared" si="7"/>
        <v>0</v>
      </c>
      <c r="U150" s="57">
        <f t="shared" si="8"/>
        <v>0</v>
      </c>
      <c r="V150" s="57">
        <f t="shared" si="9"/>
        <v>0</v>
      </c>
      <c r="W150" s="57">
        <f t="shared" si="10"/>
        <v>0</v>
      </c>
      <c r="X150" s="57">
        <f t="shared" si="11"/>
        <v>0</v>
      </c>
    </row>
    <row r="151" spans="1:24" ht="15">
      <c r="A151" s="73">
        <v>6.6</v>
      </c>
      <c r="B151" s="74"/>
      <c r="C151" s="74"/>
      <c r="D151" s="74"/>
      <c r="E151" s="238" t="s">
        <v>342</v>
      </c>
      <c r="F151" s="74"/>
      <c r="G151" s="74"/>
      <c r="H151" s="65" t="s">
        <v>48</v>
      </c>
      <c r="I151" s="65"/>
      <c r="J151" s="65"/>
      <c r="K151" s="65"/>
      <c r="L151" s="65"/>
      <c r="M151" s="65"/>
      <c r="N151" s="209"/>
      <c r="O151" s="209"/>
      <c r="P151" s="209"/>
      <c r="Q151" s="210"/>
      <c r="R151" s="198" t="s">
        <v>380</v>
      </c>
      <c r="S151" s="57">
        <f t="shared" si="6"/>
        <v>0</v>
      </c>
      <c r="T151" s="57">
        <f t="shared" si="7"/>
        <v>0</v>
      </c>
      <c r="U151" s="57">
        <f t="shared" si="8"/>
        <v>0</v>
      </c>
      <c r="V151" s="57">
        <f t="shared" si="9"/>
        <v>0</v>
      </c>
      <c r="W151" s="57">
        <f t="shared" si="10"/>
        <v>0</v>
      </c>
      <c r="X151" s="57">
        <f t="shared" si="11"/>
        <v>0</v>
      </c>
    </row>
    <row r="152" spans="1:24" ht="15">
      <c r="A152" s="58"/>
      <c r="B152" s="59"/>
      <c r="C152" s="59"/>
      <c r="D152" s="59"/>
      <c r="E152" s="239" t="s">
        <v>343</v>
      </c>
      <c r="F152" s="59"/>
      <c r="G152" s="59"/>
      <c r="H152" s="61"/>
      <c r="I152" s="61"/>
      <c r="J152" s="61"/>
      <c r="K152" s="61"/>
      <c r="L152" s="61"/>
      <c r="M152" s="61"/>
      <c r="N152" s="207"/>
      <c r="O152" s="207"/>
      <c r="P152" s="207"/>
      <c r="Q152" s="211"/>
      <c r="R152" s="199"/>
      <c r="S152" s="57">
        <f t="shared" si="6"/>
        <v>0</v>
      </c>
      <c r="T152" s="57">
        <f t="shared" si="7"/>
        <v>0</v>
      </c>
      <c r="U152" s="57">
        <f t="shared" si="8"/>
        <v>0</v>
      </c>
      <c r="V152" s="57">
        <f t="shared" si="9"/>
        <v>0</v>
      </c>
      <c r="W152" s="57">
        <f t="shared" si="10"/>
        <v>0</v>
      </c>
      <c r="X152" s="57">
        <f t="shared" si="11"/>
        <v>0</v>
      </c>
    </row>
    <row r="153" spans="1:24" ht="15">
      <c r="A153" s="73">
        <v>6.7</v>
      </c>
      <c r="B153" s="74"/>
      <c r="C153" s="74"/>
      <c r="D153" s="74"/>
      <c r="E153" s="238" t="s">
        <v>421</v>
      </c>
      <c r="F153" s="74"/>
      <c r="G153" s="74"/>
      <c r="H153" s="65" t="s">
        <v>48</v>
      </c>
      <c r="I153" s="65" t="s">
        <v>71</v>
      </c>
      <c r="J153" s="65" t="s">
        <v>50</v>
      </c>
      <c r="K153" s="65" t="s">
        <v>377</v>
      </c>
      <c r="L153" s="65" t="s">
        <v>52</v>
      </c>
      <c r="M153" s="65" t="s">
        <v>53</v>
      </c>
      <c r="N153" s="76" t="s">
        <v>54</v>
      </c>
      <c r="O153" s="76" t="s">
        <v>417</v>
      </c>
      <c r="P153" s="76" t="s">
        <v>205</v>
      </c>
      <c r="Q153" s="76" t="s">
        <v>401</v>
      </c>
      <c r="R153" s="14" t="s">
        <v>422</v>
      </c>
      <c r="S153" s="57"/>
      <c r="T153" s="57"/>
      <c r="U153" s="57"/>
      <c r="V153" s="57"/>
      <c r="W153" s="57"/>
      <c r="X153" s="57"/>
    </row>
    <row r="154" spans="1:24" ht="15">
      <c r="A154" s="73"/>
      <c r="B154" s="74"/>
      <c r="C154" s="74"/>
      <c r="D154" s="74"/>
      <c r="E154" s="238" t="s">
        <v>423</v>
      </c>
      <c r="F154" s="74"/>
      <c r="G154" s="74"/>
      <c r="H154" s="65"/>
      <c r="I154" s="65" t="s">
        <v>69</v>
      </c>
      <c r="J154" s="65"/>
      <c r="K154" s="65"/>
      <c r="L154" s="65"/>
      <c r="M154" s="65"/>
      <c r="N154" s="209"/>
      <c r="O154" s="209"/>
      <c r="P154" s="209"/>
      <c r="Q154" s="210"/>
      <c r="R154" s="201"/>
      <c r="S154" s="57"/>
      <c r="T154" s="57"/>
      <c r="U154" s="57"/>
      <c r="V154" s="57"/>
      <c r="W154" s="57"/>
      <c r="X154" s="57"/>
    </row>
    <row r="155" spans="1:24" ht="15">
      <c r="A155" s="73"/>
      <c r="B155" s="74"/>
      <c r="C155" s="74"/>
      <c r="D155" s="74"/>
      <c r="E155" s="238" t="s">
        <v>424</v>
      </c>
      <c r="F155" s="74"/>
      <c r="G155" s="74"/>
      <c r="H155" s="65"/>
      <c r="I155" s="65"/>
      <c r="J155" s="65"/>
      <c r="K155" s="65"/>
      <c r="L155" s="65"/>
      <c r="M155" s="65"/>
      <c r="N155" s="209"/>
      <c r="O155" s="209"/>
      <c r="P155" s="209"/>
      <c r="Q155" s="210"/>
      <c r="R155" s="201"/>
      <c r="S155" s="57"/>
      <c r="T155" s="57"/>
      <c r="U155" s="57"/>
      <c r="V155" s="57"/>
      <c r="W155" s="57"/>
      <c r="X155" s="57"/>
    </row>
    <row r="156" spans="1:24" ht="15">
      <c r="A156" s="73"/>
      <c r="B156" s="74"/>
      <c r="C156" s="74"/>
      <c r="D156" s="74"/>
      <c r="E156" s="238" t="s">
        <v>425</v>
      </c>
      <c r="F156" s="74"/>
      <c r="G156" s="74"/>
      <c r="H156" s="65"/>
      <c r="I156" s="65"/>
      <c r="J156" s="65"/>
      <c r="K156" s="65"/>
      <c r="L156" s="65"/>
      <c r="M156" s="65"/>
      <c r="N156" s="209"/>
      <c r="O156" s="209"/>
      <c r="P156" s="209"/>
      <c r="Q156" s="210"/>
      <c r="R156" s="201"/>
      <c r="S156" s="57"/>
      <c r="T156" s="57"/>
      <c r="U156" s="57"/>
      <c r="V156" s="57"/>
      <c r="W156" s="57"/>
      <c r="X156" s="57"/>
    </row>
    <row r="157" spans="1:24" ht="15">
      <c r="A157" s="50">
        <v>6.8</v>
      </c>
      <c r="B157" s="51"/>
      <c r="C157" s="51"/>
      <c r="D157" s="51"/>
      <c r="E157" s="236" t="s">
        <v>352</v>
      </c>
      <c r="F157" s="51"/>
      <c r="G157" s="51"/>
      <c r="H157" s="53" t="s">
        <v>48</v>
      </c>
      <c r="I157" s="53"/>
      <c r="J157" s="53"/>
      <c r="K157" s="53"/>
      <c r="L157" s="53"/>
      <c r="M157" s="53"/>
      <c r="N157" s="212"/>
      <c r="O157" s="212"/>
      <c r="P157" s="212"/>
      <c r="Q157" s="213"/>
      <c r="R157" s="198" t="s">
        <v>380</v>
      </c>
      <c r="S157" s="57">
        <f t="shared" si="6"/>
        <v>0</v>
      </c>
      <c r="T157" s="57">
        <f t="shared" si="7"/>
        <v>0</v>
      </c>
      <c r="U157" s="57">
        <f t="shared" si="8"/>
        <v>0</v>
      </c>
      <c r="V157" s="57">
        <f t="shared" si="9"/>
        <v>0</v>
      </c>
      <c r="W157" s="57">
        <f t="shared" si="10"/>
        <v>0</v>
      </c>
      <c r="X157" s="57">
        <f t="shared" si="11"/>
        <v>0</v>
      </c>
    </row>
    <row r="158" spans="1:24" ht="15">
      <c r="A158" s="73"/>
      <c r="B158" s="74"/>
      <c r="C158" s="74"/>
      <c r="D158" s="74"/>
      <c r="E158" s="265" t="s">
        <v>353</v>
      </c>
      <c r="F158" s="74"/>
      <c r="G158" s="74"/>
      <c r="H158" s="65"/>
      <c r="I158" s="65"/>
      <c r="J158" s="65"/>
      <c r="K158" s="65"/>
      <c r="L158" s="65"/>
      <c r="M158" s="65"/>
      <c r="N158" s="209"/>
      <c r="O158" s="209"/>
      <c r="P158" s="209"/>
      <c r="Q158" s="210"/>
      <c r="R158" s="201"/>
      <c r="S158" s="57">
        <f t="shared" si="6"/>
        <v>0</v>
      </c>
      <c r="T158" s="57">
        <f t="shared" si="7"/>
        <v>0</v>
      </c>
      <c r="U158" s="57">
        <f t="shared" si="8"/>
        <v>0</v>
      </c>
      <c r="V158" s="57">
        <f t="shared" si="9"/>
        <v>0</v>
      </c>
      <c r="W158" s="57">
        <f t="shared" si="10"/>
        <v>0</v>
      </c>
      <c r="X158" s="57">
        <f t="shared" si="11"/>
        <v>0</v>
      </c>
    </row>
    <row r="159" spans="1:24" ht="15">
      <c r="A159" s="73"/>
      <c r="B159" s="74"/>
      <c r="C159" s="74"/>
      <c r="D159" s="74"/>
      <c r="E159" s="238" t="s">
        <v>623</v>
      </c>
      <c r="F159" s="74"/>
      <c r="G159" s="74"/>
      <c r="H159" s="65"/>
      <c r="I159" s="65"/>
      <c r="J159" s="65"/>
      <c r="K159" s="65"/>
      <c r="L159" s="65"/>
      <c r="M159" s="65"/>
      <c r="N159" s="209"/>
      <c r="O159" s="209"/>
      <c r="P159" s="209"/>
      <c r="Q159" s="210"/>
      <c r="R159" s="201"/>
      <c r="S159" s="57">
        <f t="shared" si="6"/>
        <v>0</v>
      </c>
      <c r="T159" s="57">
        <f t="shared" si="7"/>
        <v>0</v>
      </c>
      <c r="U159" s="57">
        <f t="shared" si="8"/>
        <v>0</v>
      </c>
      <c r="V159" s="57">
        <f t="shared" si="9"/>
        <v>0</v>
      </c>
      <c r="W159" s="57">
        <f t="shared" si="10"/>
        <v>0</v>
      </c>
      <c r="X159" s="57">
        <f t="shared" si="11"/>
        <v>0</v>
      </c>
    </row>
    <row r="160" spans="1:24" ht="15">
      <c r="A160" s="73"/>
      <c r="B160" s="74"/>
      <c r="C160" s="74"/>
      <c r="D160" s="74"/>
      <c r="E160" s="238" t="s">
        <v>426</v>
      </c>
      <c r="F160" s="74"/>
      <c r="G160" s="74"/>
      <c r="H160" s="65"/>
      <c r="I160" s="65"/>
      <c r="J160" s="65"/>
      <c r="K160" s="65"/>
      <c r="L160" s="65"/>
      <c r="M160" s="65"/>
      <c r="N160" s="209"/>
      <c r="O160" s="209"/>
      <c r="P160" s="209"/>
      <c r="Q160" s="210"/>
      <c r="R160" s="201"/>
      <c r="S160" s="57">
        <f t="shared" si="6"/>
        <v>0</v>
      </c>
      <c r="T160" s="57">
        <f t="shared" si="7"/>
        <v>0</v>
      </c>
      <c r="U160" s="57">
        <f t="shared" si="8"/>
        <v>0</v>
      </c>
      <c r="V160" s="57">
        <f t="shared" si="9"/>
        <v>0</v>
      </c>
      <c r="W160" s="57">
        <f t="shared" si="10"/>
        <v>0</v>
      </c>
      <c r="X160" s="57">
        <f t="shared" si="11"/>
        <v>0</v>
      </c>
    </row>
    <row r="161" spans="1:24" ht="15.75" thickBot="1">
      <c r="A161" s="66"/>
      <c r="B161" s="67"/>
      <c r="C161" s="67"/>
      <c r="D161" s="67"/>
      <c r="E161" s="263" t="s">
        <v>355</v>
      </c>
      <c r="F161" s="67"/>
      <c r="G161" s="67"/>
      <c r="H161" s="69"/>
      <c r="I161" s="69"/>
      <c r="J161" s="69"/>
      <c r="K161" s="69"/>
      <c r="L161" s="69"/>
      <c r="M161" s="69"/>
      <c r="N161" s="214"/>
      <c r="O161" s="214"/>
      <c r="P161" s="214"/>
      <c r="Q161" s="215"/>
      <c r="R161" s="206"/>
      <c r="S161" s="57">
        <f t="shared" si="6"/>
        <v>0</v>
      </c>
      <c r="T161" s="57">
        <f t="shared" si="7"/>
        <v>0</v>
      </c>
      <c r="U161" s="57">
        <f t="shared" si="8"/>
        <v>0</v>
      </c>
      <c r="V161" s="57">
        <f t="shared" si="9"/>
        <v>0</v>
      </c>
      <c r="W161" s="57">
        <f t="shared" si="10"/>
        <v>0</v>
      </c>
      <c r="X161" s="57">
        <f t="shared" si="11"/>
        <v>0</v>
      </c>
    </row>
    <row r="624" ht="15.75" customHeight="1"/>
  </sheetData>
  <mergeCells count="10">
    <mergeCell ref="A26:R26"/>
    <mergeCell ref="K28:N28"/>
    <mergeCell ref="A25:R25"/>
    <mergeCell ref="A17:R17"/>
    <mergeCell ref="A18:L18"/>
    <mergeCell ref="A20:R20"/>
    <mergeCell ref="A21:R21"/>
    <mergeCell ref="A22:R22"/>
    <mergeCell ref="A23:R23"/>
    <mergeCell ref="A24:R24"/>
  </mergeCells>
  <printOptions horizontalCentered="1"/>
  <pageMargins left="1" right="1" top="0.75" bottom="1" header="0.5" footer="0.5"/>
  <pageSetup fitToHeight="0" fitToWidth="1" horizontalDpi="600" verticalDpi="600" orientation="landscape" scale="68" r:id="rId1"/>
  <headerFooter alignWithMargins="0">
    <oddHeader>&amp;CNAS Area Spacialist (NAS) JT/A</oddHeader>
    <oddFooter>&amp;C&amp;A&amp;RPage &amp;P</oddFooter>
  </headerFooter>
  <rowBreaks count="3" manualBreakCount="3">
    <brk id="44" max="17" man="1"/>
    <brk id="109" max="17" man="1"/>
    <brk id="1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0.13671875" style="0" hidden="1" customWidth="1"/>
    <col min="3" max="3" width="14.140625" style="0" hidden="1" customWidth="1"/>
    <col min="4" max="4" width="9.140625" style="0" hidden="1" customWidth="1"/>
    <col min="5" max="5" width="38.00390625" style="0" customWidth="1"/>
    <col min="6" max="6" width="5.00390625" style="0" hidden="1" customWidth="1"/>
    <col min="7" max="7" width="8.140625" style="0" customWidth="1"/>
    <col min="9" max="10" width="6.57421875" style="0" customWidth="1"/>
    <col min="11" max="11" width="5.8515625" style="0" customWidth="1"/>
    <col min="12" max="12" width="6.28125" style="0" customWidth="1"/>
    <col min="14" max="14" width="7.140625" style="0" customWidth="1"/>
    <col min="15" max="15" width="6.8515625" style="0" customWidth="1"/>
    <col min="16" max="16" width="13.00390625" style="0" customWidth="1"/>
    <col min="17" max="17" width="26.8515625" style="0" customWidth="1"/>
    <col min="18" max="18" width="120.00390625" style="0" customWidth="1"/>
  </cols>
  <sheetData>
    <row r="1" spans="1:17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1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5">
      <c r="A4" s="1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ht="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1:17" s="79" customFormat="1" ht="1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s="79" customFormat="1" ht="15.75" thickBot="1">
      <c r="A7" s="6" t="s">
        <v>427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256" s="277" customFormat="1" ht="1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276"/>
      <c r="S8" s="276"/>
      <c r="T8" s="276"/>
      <c r="U8" s="276"/>
      <c r="V8" s="276"/>
      <c r="W8" s="276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3" s="79" customFormat="1" ht="15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276"/>
      <c r="S9" s="276"/>
      <c r="T9" s="276"/>
      <c r="U9" s="276"/>
      <c r="V9" s="276"/>
      <c r="W9" s="276"/>
    </row>
    <row r="10" spans="1:23" s="79" customFormat="1" ht="15">
      <c r="A10" s="11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276"/>
      <c r="S10" s="276"/>
      <c r="T10" s="276"/>
      <c r="U10" s="276"/>
      <c r="V10" s="276"/>
      <c r="W10" s="276"/>
    </row>
    <row r="11" spans="1:23" s="79" customFormat="1" ht="15">
      <c r="A11" s="11" t="s">
        <v>428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276"/>
      <c r="S11" s="276"/>
      <c r="T11" s="276"/>
      <c r="U11" s="276"/>
      <c r="V11" s="276"/>
      <c r="W11" s="276"/>
    </row>
    <row r="12" spans="1:23" s="79" customFormat="1" ht="15">
      <c r="A12" s="11" t="s">
        <v>429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276"/>
      <c r="S12" s="276"/>
      <c r="T12" s="276"/>
      <c r="U12" s="276"/>
      <c r="V12" s="276"/>
      <c r="W12" s="276"/>
    </row>
    <row r="13" spans="1:23" s="79" customFormat="1" ht="15">
      <c r="A13" s="11" t="s">
        <v>430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276"/>
      <c r="S13" s="276"/>
      <c r="T13" s="276"/>
      <c r="U13" s="276"/>
      <c r="V13" s="276"/>
      <c r="W13" s="276"/>
    </row>
    <row r="14" spans="1:23" s="79" customFormat="1" ht="15">
      <c r="A14" s="11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276"/>
      <c r="S14" s="276"/>
      <c r="T14" s="276"/>
      <c r="U14" s="276"/>
      <c r="V14" s="276"/>
      <c r="W14" s="276"/>
    </row>
    <row r="15" spans="1:23" s="79" customFormat="1" ht="15.75">
      <c r="A15" s="12" t="s">
        <v>189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276"/>
      <c r="S15" s="276"/>
      <c r="T15" s="276"/>
      <c r="U15" s="276"/>
      <c r="V15" s="276"/>
      <c r="W15" s="276"/>
    </row>
    <row r="16" spans="1:23" s="79" customFormat="1" ht="15">
      <c r="A16" s="11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276"/>
      <c r="S16" s="276"/>
      <c r="T16" s="276"/>
      <c r="U16" s="276"/>
      <c r="V16" s="276"/>
      <c r="W16" s="276"/>
    </row>
    <row r="17" spans="1:23" s="79" customFormat="1" ht="15">
      <c r="A17" s="398" t="s">
        <v>15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400"/>
      <c r="R17" s="276"/>
      <c r="S17" s="276"/>
      <c r="T17" s="276"/>
      <c r="U17" s="276"/>
      <c r="V17" s="276"/>
      <c r="W17" s="276"/>
    </row>
    <row r="18" spans="1:23" s="79" customFormat="1" ht="15">
      <c r="A18" s="398" t="s">
        <v>431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7"/>
      <c r="M18" s="7"/>
      <c r="N18" s="7"/>
      <c r="O18" s="7"/>
      <c r="P18" s="7"/>
      <c r="Q18" s="8"/>
      <c r="R18" s="276"/>
      <c r="S18" s="276"/>
      <c r="T18" s="276"/>
      <c r="U18" s="276"/>
      <c r="V18" s="276"/>
      <c r="W18" s="276"/>
    </row>
    <row r="19" spans="1:23" s="79" customFormat="1" ht="15">
      <c r="A19" s="11" t="s">
        <v>432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276"/>
      <c r="S19" s="276"/>
      <c r="T19" s="276"/>
      <c r="U19" s="276"/>
      <c r="V19" s="276"/>
      <c r="W19" s="276"/>
    </row>
    <row r="20" spans="1:23" s="79" customFormat="1" ht="15.75">
      <c r="A20" s="395" t="s">
        <v>18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7"/>
      <c r="R20" s="276"/>
      <c r="S20" s="276"/>
      <c r="T20" s="276"/>
      <c r="U20" s="276"/>
      <c r="V20" s="276"/>
      <c r="W20" s="276"/>
    </row>
    <row r="21" spans="1:23" s="79" customFormat="1" ht="15">
      <c r="A21" s="392" t="s">
        <v>19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4"/>
      <c r="R21" s="276"/>
      <c r="S21" s="276"/>
      <c r="T21" s="276"/>
      <c r="U21" s="276"/>
      <c r="V21" s="276"/>
      <c r="W21" s="276"/>
    </row>
    <row r="22" spans="1:23" s="79" customFormat="1" ht="15">
      <c r="A22" s="401" t="s">
        <v>20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3"/>
      <c r="R22" s="276"/>
      <c r="S22" s="276"/>
      <c r="T22" s="276"/>
      <c r="U22" s="276"/>
      <c r="V22" s="276"/>
      <c r="W22" s="276"/>
    </row>
    <row r="23" spans="1:23" s="79" customFormat="1" ht="15">
      <c r="A23" s="392" t="s">
        <v>21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4"/>
      <c r="R23" s="276"/>
      <c r="S23" s="276"/>
      <c r="T23" s="276"/>
      <c r="U23" s="276"/>
      <c r="V23" s="276"/>
      <c r="W23" s="276"/>
    </row>
    <row r="24" spans="1:23" s="79" customFormat="1" ht="15">
      <c r="A24" s="392" t="s">
        <v>22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4"/>
      <c r="R24" s="276"/>
      <c r="S24" s="276"/>
      <c r="T24" s="276"/>
      <c r="U24" s="276"/>
      <c r="V24" s="276"/>
      <c r="W24" s="276"/>
    </row>
    <row r="25" spans="1:17" ht="15">
      <c r="A25" s="392" t="s">
        <v>23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4"/>
    </row>
    <row r="26" spans="1:17" ht="15.75" thickBot="1">
      <c r="A26" s="407" t="s">
        <v>24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</row>
    <row r="27" spans="1:17" ht="15.75">
      <c r="A27" s="278" t="s">
        <v>433</v>
      </c>
      <c r="B27" s="16" t="s">
        <v>26</v>
      </c>
      <c r="C27" s="16" t="s">
        <v>27</v>
      </c>
      <c r="D27" s="17"/>
      <c r="E27" s="279" t="s">
        <v>28</v>
      </c>
      <c r="F27" s="16"/>
      <c r="G27" s="280"/>
      <c r="H27" s="20"/>
      <c r="I27" s="20"/>
      <c r="J27" s="21"/>
      <c r="K27" s="22"/>
      <c r="L27" s="22"/>
      <c r="M27" s="22"/>
      <c r="N27" s="22"/>
      <c r="O27" s="22"/>
      <c r="P27" s="22"/>
      <c r="Q27" s="23"/>
    </row>
    <row r="28" spans="1:17" ht="15.75">
      <c r="A28" s="281" t="s">
        <v>434</v>
      </c>
      <c r="B28" s="25"/>
      <c r="C28" s="26" t="s">
        <v>29</v>
      </c>
      <c r="D28" s="25"/>
      <c r="E28" s="282" t="s">
        <v>30</v>
      </c>
      <c r="F28" s="26"/>
      <c r="G28" s="283"/>
      <c r="H28" s="29"/>
      <c r="I28" s="29"/>
      <c r="J28" s="404" t="s">
        <v>31</v>
      </c>
      <c r="K28" s="405"/>
      <c r="L28" s="405"/>
      <c r="M28" s="406"/>
      <c r="N28" s="34"/>
      <c r="O28" s="34"/>
      <c r="P28" s="34"/>
      <c r="Q28" s="284"/>
    </row>
    <row r="29" spans="1:17" ht="153.75">
      <c r="A29" s="36"/>
      <c r="B29" s="37"/>
      <c r="C29" s="37"/>
      <c r="D29" s="37"/>
      <c r="E29" s="37"/>
      <c r="F29" s="37"/>
      <c r="G29" s="38" t="s">
        <v>33</v>
      </c>
      <c r="H29" s="39" t="s">
        <v>200</v>
      </c>
      <c r="I29" s="39" t="s">
        <v>201</v>
      </c>
      <c r="J29" s="39" t="s">
        <v>36</v>
      </c>
      <c r="K29" s="39" t="s">
        <v>37</v>
      </c>
      <c r="L29" s="39" t="s">
        <v>38</v>
      </c>
      <c r="M29" s="39" t="s">
        <v>39</v>
      </c>
      <c r="N29" s="40" t="s">
        <v>40</v>
      </c>
      <c r="O29" s="40" t="s">
        <v>41</v>
      </c>
      <c r="P29" s="40" t="s">
        <v>42</v>
      </c>
      <c r="Q29" s="41" t="s">
        <v>43</v>
      </c>
    </row>
    <row r="30" spans="1:17" ht="15.75">
      <c r="A30" s="256" t="s">
        <v>435</v>
      </c>
      <c r="B30" s="285"/>
      <c r="C30" s="285"/>
      <c r="D30" s="285"/>
      <c r="E30" s="286" t="s">
        <v>436</v>
      </c>
      <c r="F30" s="285"/>
      <c r="G30" s="259"/>
      <c r="H30" s="285"/>
      <c r="I30" s="285"/>
      <c r="J30" s="285"/>
      <c r="K30" s="285"/>
      <c r="L30" s="344"/>
      <c r="M30" s="285"/>
      <c r="N30" s="285"/>
      <c r="O30" s="285"/>
      <c r="P30" s="345"/>
      <c r="Q30" s="346"/>
    </row>
    <row r="31" spans="1:23" ht="15">
      <c r="A31" s="50">
        <v>1.1</v>
      </c>
      <c r="B31" s="51"/>
      <c r="C31" s="51"/>
      <c r="D31" s="51"/>
      <c r="E31" s="52" t="s">
        <v>437</v>
      </c>
      <c r="F31" s="51"/>
      <c r="G31" s="54" t="s">
        <v>48</v>
      </c>
      <c r="H31" s="53" t="s">
        <v>50</v>
      </c>
      <c r="I31" s="53" t="s">
        <v>50</v>
      </c>
      <c r="J31" s="53" t="s">
        <v>51</v>
      </c>
      <c r="K31" s="53" t="s">
        <v>52</v>
      </c>
      <c r="L31" s="53" t="s">
        <v>53</v>
      </c>
      <c r="M31" s="53" t="s">
        <v>63</v>
      </c>
      <c r="N31" s="53" t="s">
        <v>55</v>
      </c>
      <c r="O31" s="53" t="s">
        <v>54</v>
      </c>
      <c r="P31" s="55" t="str">
        <f>IF(W31&gt;3,"PRIMARY",IF(W31=3,"PRINCIPAL","OTHER"))</f>
        <v>OTHER</v>
      </c>
      <c r="Q31" s="179" t="s">
        <v>438</v>
      </c>
      <c r="R31" s="57">
        <f>IF(J31="D",1,0)</f>
        <v>0</v>
      </c>
      <c r="S31" s="57">
        <f>IF(K31="C",1,0)</f>
        <v>1</v>
      </c>
      <c r="T31" s="57">
        <f>IF(OR(L31="D",L31="A"),1,0)</f>
        <v>1</v>
      </c>
      <c r="U31" s="57">
        <f>IF(M31="H",1,0)</f>
        <v>0</v>
      </c>
      <c r="V31" s="57">
        <f>IF(N31="M",1,0)</f>
        <v>0</v>
      </c>
      <c r="W31" s="57">
        <f>SUM(R31:V31)</f>
        <v>2</v>
      </c>
    </row>
    <row r="32" spans="1:23" ht="15.75">
      <c r="A32" s="58"/>
      <c r="B32" s="59"/>
      <c r="C32" s="59"/>
      <c r="D32" s="59"/>
      <c r="E32" s="60" t="s">
        <v>109</v>
      </c>
      <c r="F32" s="59"/>
      <c r="G32" s="30"/>
      <c r="H32" s="61"/>
      <c r="I32" s="61"/>
      <c r="J32" s="61"/>
      <c r="K32" s="61"/>
      <c r="L32" s="61"/>
      <c r="M32" s="61"/>
      <c r="N32" s="61"/>
      <c r="O32" s="61"/>
      <c r="P32" s="63"/>
      <c r="Q32" s="289" t="s">
        <v>439</v>
      </c>
      <c r="R32" s="57">
        <f aca="true" t="shared" si="0" ref="R32:R55">IF(J32="D",1,0)</f>
        <v>0</v>
      </c>
      <c r="S32" s="57">
        <f aca="true" t="shared" si="1" ref="S32:S55">IF(K32="C",1,0)</f>
        <v>0</v>
      </c>
      <c r="T32" s="57">
        <f aca="true" t="shared" si="2" ref="T32:T55">IF(OR(L32="D",L32="A"),1,0)</f>
        <v>0</v>
      </c>
      <c r="U32" s="57">
        <f aca="true" t="shared" si="3" ref="U32:U55">IF(M32="H",1,0)</f>
        <v>0</v>
      </c>
      <c r="V32" s="57">
        <f aca="true" t="shared" si="4" ref="V32:V55">IF(N32="M",1,0)</f>
        <v>0</v>
      </c>
      <c r="W32" s="57">
        <f aca="true" t="shared" si="5" ref="W32:W55">SUM(R32:V32)</f>
        <v>0</v>
      </c>
    </row>
    <row r="33" spans="1:23" ht="15">
      <c r="A33" s="90">
        <v>1.2</v>
      </c>
      <c r="B33" s="91"/>
      <c r="C33" s="91"/>
      <c r="D33" s="91"/>
      <c r="E33" s="290" t="s">
        <v>440</v>
      </c>
      <c r="F33" s="291"/>
      <c r="G33" s="62" t="s">
        <v>48</v>
      </c>
      <c r="H33" s="61" t="s">
        <v>71</v>
      </c>
      <c r="I33" s="61" t="s">
        <v>66</v>
      </c>
      <c r="J33" s="61" t="s">
        <v>51</v>
      </c>
      <c r="K33" s="61" t="s">
        <v>52</v>
      </c>
      <c r="L33" s="61" t="s">
        <v>53</v>
      </c>
      <c r="M33" s="61" t="s">
        <v>63</v>
      </c>
      <c r="N33" s="61" t="s">
        <v>55</v>
      </c>
      <c r="O33" s="61" t="s">
        <v>54</v>
      </c>
      <c r="P33" s="63" t="str">
        <f>IF(W33&gt;3,"PRIMARY",IF(W33=3,"PRINCIPAL","OTHER"))</f>
        <v>OTHER</v>
      </c>
      <c r="Q33" s="64"/>
      <c r="R33" s="57">
        <f t="shared" si="0"/>
        <v>0</v>
      </c>
      <c r="S33" s="57">
        <f t="shared" si="1"/>
        <v>1</v>
      </c>
      <c r="T33" s="57">
        <f t="shared" si="2"/>
        <v>1</v>
      </c>
      <c r="U33" s="57">
        <f t="shared" si="3"/>
        <v>0</v>
      </c>
      <c r="V33" s="57">
        <f t="shared" si="4"/>
        <v>0</v>
      </c>
      <c r="W33" s="57">
        <f t="shared" si="5"/>
        <v>2</v>
      </c>
    </row>
    <row r="34" spans="1:23" ht="15">
      <c r="A34" s="50">
        <v>1.3</v>
      </c>
      <c r="B34" s="51"/>
      <c r="C34" s="51"/>
      <c r="D34" s="51"/>
      <c r="E34" s="52" t="s">
        <v>441</v>
      </c>
      <c r="F34" s="51"/>
      <c r="G34" s="54" t="s">
        <v>48</v>
      </c>
      <c r="H34" s="53" t="s">
        <v>50</v>
      </c>
      <c r="I34" s="53" t="s">
        <v>50</v>
      </c>
      <c r="J34" s="53" t="s">
        <v>51</v>
      </c>
      <c r="K34" s="53" t="s">
        <v>52</v>
      </c>
      <c r="L34" s="53" t="s">
        <v>53</v>
      </c>
      <c r="M34" s="53" t="s">
        <v>63</v>
      </c>
      <c r="N34" s="53" t="s">
        <v>55</v>
      </c>
      <c r="O34" s="53" t="s">
        <v>54</v>
      </c>
      <c r="P34" s="55" t="str">
        <f>IF(W34&gt;3,"PRIMARY",IF(W34=3,"PRINCIPAL","OTHER"))</f>
        <v>OTHER</v>
      </c>
      <c r="Q34" s="56"/>
      <c r="R34" s="57">
        <f t="shared" si="0"/>
        <v>0</v>
      </c>
      <c r="S34" s="57">
        <f t="shared" si="1"/>
        <v>1</v>
      </c>
      <c r="T34" s="57">
        <f t="shared" si="2"/>
        <v>1</v>
      </c>
      <c r="U34" s="57">
        <f t="shared" si="3"/>
        <v>0</v>
      </c>
      <c r="V34" s="57">
        <f t="shared" si="4"/>
        <v>0</v>
      </c>
      <c r="W34" s="57">
        <f t="shared" si="5"/>
        <v>2</v>
      </c>
    </row>
    <row r="35" spans="1:23" ht="15">
      <c r="A35" s="58"/>
      <c r="B35" s="59"/>
      <c r="C35" s="59"/>
      <c r="D35" s="59"/>
      <c r="E35" s="60"/>
      <c r="F35" s="59"/>
      <c r="G35" s="62"/>
      <c r="H35" s="61"/>
      <c r="I35" s="61"/>
      <c r="J35" s="61"/>
      <c r="K35" s="61"/>
      <c r="L35" s="61"/>
      <c r="M35" s="61"/>
      <c r="N35" s="61"/>
      <c r="O35" s="61"/>
      <c r="P35" s="63"/>
      <c r="Q35" s="64"/>
      <c r="R35" s="57">
        <f t="shared" si="0"/>
        <v>0</v>
      </c>
      <c r="S35" s="57">
        <f t="shared" si="1"/>
        <v>0</v>
      </c>
      <c r="T35" s="57">
        <f t="shared" si="2"/>
        <v>0</v>
      </c>
      <c r="U35" s="57">
        <f t="shared" si="3"/>
        <v>0</v>
      </c>
      <c r="V35" s="57">
        <f t="shared" si="4"/>
        <v>0</v>
      </c>
      <c r="W35" s="57">
        <f t="shared" si="5"/>
        <v>0</v>
      </c>
    </row>
    <row r="36" spans="1:23" ht="15">
      <c r="A36" s="73">
        <v>1.4</v>
      </c>
      <c r="B36" s="74"/>
      <c r="C36" s="74"/>
      <c r="D36" s="74"/>
      <c r="E36" s="152" t="s">
        <v>442</v>
      </c>
      <c r="F36" s="74"/>
      <c r="G36" s="54" t="s">
        <v>257</v>
      </c>
      <c r="H36" s="53"/>
      <c r="I36" s="53"/>
      <c r="J36" s="53"/>
      <c r="K36" s="53"/>
      <c r="L36" s="53"/>
      <c r="M36" s="53"/>
      <c r="N36" s="53"/>
      <c r="O36" s="53"/>
      <c r="P36" s="55"/>
      <c r="Q36" s="56"/>
      <c r="R36" s="57">
        <f t="shared" si="0"/>
        <v>0</v>
      </c>
      <c r="S36" s="57">
        <f t="shared" si="1"/>
        <v>0</v>
      </c>
      <c r="T36" s="57">
        <f t="shared" si="2"/>
        <v>0</v>
      </c>
      <c r="U36" s="57">
        <f t="shared" si="3"/>
        <v>0</v>
      </c>
      <c r="V36" s="57">
        <f t="shared" si="4"/>
        <v>0</v>
      </c>
      <c r="W36" s="57">
        <f t="shared" si="5"/>
        <v>0</v>
      </c>
    </row>
    <row r="37" spans="1:23" ht="15">
      <c r="A37" s="294"/>
      <c r="B37" s="82"/>
      <c r="C37" s="82"/>
      <c r="D37" s="82"/>
      <c r="E37" s="295" t="s">
        <v>443</v>
      </c>
      <c r="F37" s="84"/>
      <c r="G37" s="62"/>
      <c r="H37" s="61"/>
      <c r="I37" s="61"/>
      <c r="J37" s="61"/>
      <c r="K37" s="61"/>
      <c r="L37" s="61"/>
      <c r="M37" s="61"/>
      <c r="N37" s="61"/>
      <c r="O37" s="61"/>
      <c r="P37" s="63"/>
      <c r="Q37" s="64"/>
      <c r="R37" s="57">
        <f t="shared" si="0"/>
        <v>0</v>
      </c>
      <c r="S37" s="57">
        <f t="shared" si="1"/>
        <v>0</v>
      </c>
      <c r="T37" s="57">
        <f t="shared" si="2"/>
        <v>0</v>
      </c>
      <c r="U37" s="57">
        <f t="shared" si="3"/>
        <v>0</v>
      </c>
      <c r="V37" s="57">
        <f t="shared" si="4"/>
        <v>0</v>
      </c>
      <c r="W37" s="57">
        <f t="shared" si="5"/>
        <v>0</v>
      </c>
    </row>
    <row r="38" spans="1:23" ht="15">
      <c r="A38" s="73">
        <v>1.5</v>
      </c>
      <c r="B38" s="51"/>
      <c r="C38" s="51"/>
      <c r="D38" s="51"/>
      <c r="E38" s="52" t="s">
        <v>444</v>
      </c>
      <c r="F38" s="51"/>
      <c r="G38" s="54" t="s">
        <v>257</v>
      </c>
      <c r="H38" s="53"/>
      <c r="I38" s="53"/>
      <c r="J38" s="53"/>
      <c r="K38" s="53"/>
      <c r="L38" s="53"/>
      <c r="M38" s="53"/>
      <c r="N38" s="53"/>
      <c r="O38" s="53"/>
      <c r="P38" s="55"/>
      <c r="Q38" s="56"/>
      <c r="R38" s="57">
        <f t="shared" si="0"/>
        <v>0</v>
      </c>
      <c r="S38" s="57">
        <f t="shared" si="1"/>
        <v>0</v>
      </c>
      <c r="T38" s="57">
        <f t="shared" si="2"/>
        <v>0</v>
      </c>
      <c r="U38" s="57">
        <f t="shared" si="3"/>
        <v>0</v>
      </c>
      <c r="V38" s="57">
        <f t="shared" si="4"/>
        <v>0</v>
      </c>
      <c r="W38" s="57">
        <f t="shared" si="5"/>
        <v>0</v>
      </c>
    </row>
    <row r="39" spans="1:23" ht="15">
      <c r="A39" s="294"/>
      <c r="B39" s="123"/>
      <c r="C39" s="123"/>
      <c r="D39" s="123"/>
      <c r="E39" s="296" t="s">
        <v>445</v>
      </c>
      <c r="F39" s="297"/>
      <c r="G39" s="62"/>
      <c r="H39" s="61"/>
      <c r="I39" s="61"/>
      <c r="J39" s="61"/>
      <c r="K39" s="61"/>
      <c r="L39" s="61"/>
      <c r="M39" s="61"/>
      <c r="N39" s="61"/>
      <c r="O39" s="61"/>
      <c r="P39" s="63"/>
      <c r="Q39" s="64"/>
      <c r="R39" s="57">
        <f t="shared" si="0"/>
        <v>0</v>
      </c>
      <c r="S39" s="57">
        <f t="shared" si="1"/>
        <v>0</v>
      </c>
      <c r="T39" s="57">
        <f t="shared" si="2"/>
        <v>0</v>
      </c>
      <c r="U39" s="57">
        <f t="shared" si="3"/>
        <v>0</v>
      </c>
      <c r="V39" s="57">
        <f t="shared" si="4"/>
        <v>0</v>
      </c>
      <c r="W39" s="57">
        <f t="shared" si="5"/>
        <v>0</v>
      </c>
    </row>
    <row r="40" spans="1:23" ht="15.75" thickBot="1">
      <c r="A40" s="161">
        <v>1.6</v>
      </c>
      <c r="B40" s="145"/>
      <c r="C40" s="145"/>
      <c r="D40" s="145"/>
      <c r="E40" s="298" t="s">
        <v>446</v>
      </c>
      <c r="F40" s="299"/>
      <c r="G40" s="300" t="s">
        <v>48</v>
      </c>
      <c r="H40" s="164" t="s">
        <v>50</v>
      </c>
      <c r="I40" s="164" t="s">
        <v>66</v>
      </c>
      <c r="J40" s="164" t="s">
        <v>66</v>
      </c>
      <c r="K40" s="164" t="s">
        <v>52</v>
      </c>
      <c r="L40" s="164" t="s">
        <v>53</v>
      </c>
      <c r="M40" s="164" t="s">
        <v>63</v>
      </c>
      <c r="N40" s="164" t="s">
        <v>55</v>
      </c>
      <c r="O40" s="164" t="s">
        <v>54</v>
      </c>
      <c r="P40" s="147" t="str">
        <f>IF(W40&gt;3,"PRIMARY",IF(W40=3,"PRINCIPAL","OTHER"))</f>
        <v>OTHER</v>
      </c>
      <c r="Q40" s="165"/>
      <c r="R40" s="57">
        <f t="shared" si="0"/>
        <v>0</v>
      </c>
      <c r="S40" s="57">
        <f t="shared" si="1"/>
        <v>1</v>
      </c>
      <c r="T40" s="57">
        <f t="shared" si="2"/>
        <v>1</v>
      </c>
      <c r="U40" s="57">
        <f t="shared" si="3"/>
        <v>0</v>
      </c>
      <c r="V40" s="57">
        <f t="shared" si="4"/>
        <v>0</v>
      </c>
      <c r="W40" s="57">
        <f t="shared" si="5"/>
        <v>2</v>
      </c>
    </row>
    <row r="41" spans="1:23" ht="15.75">
      <c r="A41" s="73">
        <v>1.7</v>
      </c>
      <c r="B41" s="74"/>
      <c r="C41" s="74"/>
      <c r="D41" s="74"/>
      <c r="E41" s="75" t="s">
        <v>447</v>
      </c>
      <c r="F41" s="74"/>
      <c r="G41" s="76" t="s">
        <v>48</v>
      </c>
      <c r="H41" s="65" t="s">
        <v>50</v>
      </c>
      <c r="I41" s="65" t="s">
        <v>66</v>
      </c>
      <c r="J41" s="65" t="s">
        <v>50</v>
      </c>
      <c r="K41" s="65" t="s">
        <v>52</v>
      </c>
      <c r="L41" s="65" t="s">
        <v>54</v>
      </c>
      <c r="M41" s="65" t="s">
        <v>63</v>
      </c>
      <c r="N41" s="65" t="s">
        <v>54</v>
      </c>
      <c r="O41" s="65" t="s">
        <v>54</v>
      </c>
      <c r="P41" s="301" t="str">
        <f>IF(W41&gt;3,"PRIMARY",IF(W41=3,"PRINCIPAL","OTHER"))</f>
        <v>PRINCIPAL</v>
      </c>
      <c r="Q41" s="78"/>
      <c r="R41" s="57">
        <f t="shared" si="0"/>
        <v>1</v>
      </c>
      <c r="S41" s="57">
        <f t="shared" si="1"/>
        <v>1</v>
      </c>
      <c r="T41" s="57">
        <f t="shared" si="2"/>
        <v>0</v>
      </c>
      <c r="U41" s="57">
        <f t="shared" si="3"/>
        <v>0</v>
      </c>
      <c r="V41" s="57">
        <f t="shared" si="4"/>
        <v>1</v>
      </c>
      <c r="W41" s="57">
        <f t="shared" si="5"/>
        <v>3</v>
      </c>
    </row>
    <row r="42" spans="1:23" ht="15">
      <c r="A42" s="306"/>
      <c r="B42" s="74"/>
      <c r="C42" s="74"/>
      <c r="D42" s="74"/>
      <c r="E42" s="75" t="s">
        <v>448</v>
      </c>
      <c r="F42" s="74"/>
      <c r="G42" s="76"/>
      <c r="H42" s="65"/>
      <c r="I42" s="65"/>
      <c r="J42" s="65"/>
      <c r="K42" s="65"/>
      <c r="L42" s="65"/>
      <c r="M42" s="65"/>
      <c r="N42" s="65"/>
      <c r="O42" s="65"/>
      <c r="P42" s="77"/>
      <c r="Q42" s="78"/>
      <c r="R42" s="57"/>
      <c r="S42" s="57"/>
      <c r="T42" s="57"/>
      <c r="U42" s="57"/>
      <c r="V42" s="57"/>
      <c r="W42" s="57"/>
    </row>
    <row r="43" spans="1:23" ht="15">
      <c r="A43" s="73">
        <v>1.8</v>
      </c>
      <c r="B43" s="51"/>
      <c r="C43" s="51"/>
      <c r="D43" s="51"/>
      <c r="E43" s="52" t="s">
        <v>449</v>
      </c>
      <c r="F43" s="51"/>
      <c r="G43" s="54" t="s">
        <v>48</v>
      </c>
      <c r="H43" s="53" t="s">
        <v>62</v>
      </c>
      <c r="I43" s="53" t="s">
        <v>50</v>
      </c>
      <c r="J43" s="53" t="s">
        <v>51</v>
      </c>
      <c r="K43" s="53" t="s">
        <v>52</v>
      </c>
      <c r="L43" s="53" t="s">
        <v>53</v>
      </c>
      <c r="M43" s="53" t="s">
        <v>63</v>
      </c>
      <c r="N43" s="53" t="s">
        <v>55</v>
      </c>
      <c r="O43" s="53" t="s">
        <v>54</v>
      </c>
      <c r="P43" s="55" t="str">
        <f>IF(W43&gt;3,"PRIMARY",IF(W43=3,"PRINCIPAL","OTHER"))</f>
        <v>OTHER</v>
      </c>
      <c r="Q43" s="179" t="s">
        <v>438</v>
      </c>
      <c r="R43" s="57">
        <f t="shared" si="0"/>
        <v>0</v>
      </c>
      <c r="S43" s="57">
        <f t="shared" si="1"/>
        <v>1</v>
      </c>
      <c r="T43" s="57">
        <f t="shared" si="2"/>
        <v>1</v>
      </c>
      <c r="U43" s="57">
        <f t="shared" si="3"/>
        <v>0</v>
      </c>
      <c r="V43" s="57">
        <f t="shared" si="4"/>
        <v>0</v>
      </c>
      <c r="W43" s="57">
        <f t="shared" si="5"/>
        <v>2</v>
      </c>
    </row>
    <row r="44" spans="1:23" ht="15">
      <c r="A44" s="306"/>
      <c r="B44" s="74"/>
      <c r="C44" s="74"/>
      <c r="D44" s="74"/>
      <c r="E44" s="75"/>
      <c r="F44" s="74"/>
      <c r="G44" s="76"/>
      <c r="H44" s="65"/>
      <c r="I44" s="65"/>
      <c r="J44" s="65"/>
      <c r="K44" s="65"/>
      <c r="L44" s="65"/>
      <c r="M44" s="65"/>
      <c r="N44" s="65"/>
      <c r="O44" s="65"/>
      <c r="P44" s="77"/>
      <c r="Q44" s="302" t="s">
        <v>439</v>
      </c>
      <c r="R44" s="57"/>
      <c r="S44" s="57"/>
      <c r="T44" s="57"/>
      <c r="U44" s="57"/>
      <c r="V44" s="57"/>
      <c r="W44" s="57"/>
    </row>
    <row r="45" spans="1:23" s="305" customFormat="1" ht="15.75">
      <c r="A45" s="73">
        <v>1.9</v>
      </c>
      <c r="B45" s="51"/>
      <c r="C45" s="51"/>
      <c r="D45" s="51"/>
      <c r="E45" s="52" t="s">
        <v>450</v>
      </c>
      <c r="F45" s="51"/>
      <c r="G45" s="54" t="s">
        <v>48</v>
      </c>
      <c r="H45" s="53" t="s">
        <v>50</v>
      </c>
      <c r="I45" s="53" t="s">
        <v>50</v>
      </c>
      <c r="J45" s="53" t="s">
        <v>50</v>
      </c>
      <c r="K45" s="53" t="s">
        <v>52</v>
      </c>
      <c r="L45" s="53" t="s">
        <v>53</v>
      </c>
      <c r="M45" s="53" t="s">
        <v>74</v>
      </c>
      <c r="N45" s="53" t="s">
        <v>55</v>
      </c>
      <c r="O45" s="53" t="s">
        <v>54</v>
      </c>
      <c r="P45" s="80" t="str">
        <f>IF(W45&gt;3,"PRIMARY",IF(W45=3,"PRINCIPAL","OTHER"))</f>
        <v>PRIMARY</v>
      </c>
      <c r="Q45" s="179" t="s">
        <v>438</v>
      </c>
      <c r="R45" s="303">
        <f t="shared" si="0"/>
        <v>1</v>
      </c>
      <c r="S45" s="304">
        <f t="shared" si="1"/>
        <v>1</v>
      </c>
      <c r="T45" s="304">
        <f t="shared" si="2"/>
        <v>1</v>
      </c>
      <c r="U45" s="304">
        <f t="shared" si="3"/>
        <v>1</v>
      </c>
      <c r="V45" s="304">
        <f t="shared" si="4"/>
        <v>0</v>
      </c>
      <c r="W45" s="304">
        <f t="shared" si="5"/>
        <v>4</v>
      </c>
    </row>
    <row r="46" spans="1:23" ht="15.75">
      <c r="A46" s="306"/>
      <c r="B46" s="59"/>
      <c r="C46" s="59"/>
      <c r="D46" s="59"/>
      <c r="E46" s="60"/>
      <c r="F46" s="59"/>
      <c r="G46" s="62"/>
      <c r="H46" s="61"/>
      <c r="I46" s="61"/>
      <c r="J46" s="61"/>
      <c r="K46" s="61"/>
      <c r="L46" s="61"/>
      <c r="M46" s="61"/>
      <c r="N46" s="61"/>
      <c r="O46" s="61"/>
      <c r="P46" s="33"/>
      <c r="Q46" s="289" t="s">
        <v>439</v>
      </c>
      <c r="R46" s="57"/>
      <c r="S46" s="57"/>
      <c r="T46" s="57"/>
      <c r="U46" s="57"/>
      <c r="V46" s="57"/>
      <c r="W46" s="57"/>
    </row>
    <row r="47" spans="1:23" ht="15">
      <c r="A47" s="73">
        <v>1.1</v>
      </c>
      <c r="B47" s="74"/>
      <c r="C47" s="74"/>
      <c r="D47" s="74"/>
      <c r="E47" s="75" t="s">
        <v>626</v>
      </c>
      <c r="F47" s="74"/>
      <c r="G47" s="65" t="s">
        <v>48</v>
      </c>
      <c r="H47" s="65" t="s">
        <v>98</v>
      </c>
      <c r="I47" s="65" t="s">
        <v>98</v>
      </c>
      <c r="J47" s="65" t="s">
        <v>51</v>
      </c>
      <c r="K47" s="65" t="s">
        <v>52</v>
      </c>
      <c r="L47" s="65" t="s">
        <v>50</v>
      </c>
      <c r="M47" s="65" t="s">
        <v>63</v>
      </c>
      <c r="N47" s="65" t="s">
        <v>55</v>
      </c>
      <c r="O47" s="65" t="s">
        <v>54</v>
      </c>
      <c r="P47" s="77" t="str">
        <f>IF(W47&gt;3,"PRIMARY",IF(W47=3,"PRINCIPAL","OTHER"))</f>
        <v>OTHER</v>
      </c>
      <c r="Q47" s="179" t="s">
        <v>451</v>
      </c>
      <c r="R47" s="57">
        <f t="shared" si="0"/>
        <v>0</v>
      </c>
      <c r="S47" s="57">
        <f t="shared" si="1"/>
        <v>1</v>
      </c>
      <c r="T47" s="57">
        <f t="shared" si="2"/>
        <v>1</v>
      </c>
      <c r="U47" s="57">
        <f t="shared" si="3"/>
        <v>0</v>
      </c>
      <c r="V47" s="57">
        <f t="shared" si="4"/>
        <v>0</v>
      </c>
      <c r="W47" s="57">
        <f t="shared" si="5"/>
        <v>2</v>
      </c>
    </row>
    <row r="48" spans="1:23" ht="15">
      <c r="A48" s="306"/>
      <c r="B48" s="74"/>
      <c r="C48" s="74"/>
      <c r="D48" s="74"/>
      <c r="E48" s="75" t="s">
        <v>452</v>
      </c>
      <c r="F48" s="74"/>
      <c r="G48" s="65"/>
      <c r="H48" s="65"/>
      <c r="I48" s="65"/>
      <c r="J48" s="65"/>
      <c r="K48" s="65"/>
      <c r="L48" s="347"/>
      <c r="M48" s="347"/>
      <c r="N48" s="347"/>
      <c r="O48" s="347"/>
      <c r="P48" s="77"/>
      <c r="Q48" s="302" t="s">
        <v>453</v>
      </c>
      <c r="R48" s="57">
        <f t="shared" si="0"/>
        <v>0</v>
      </c>
      <c r="S48" s="57">
        <f t="shared" si="1"/>
        <v>0</v>
      </c>
      <c r="T48" s="57">
        <f t="shared" si="2"/>
        <v>0</v>
      </c>
      <c r="U48" s="57">
        <f t="shared" si="3"/>
        <v>0</v>
      </c>
      <c r="V48" s="57">
        <f t="shared" si="4"/>
        <v>0</v>
      </c>
      <c r="W48" s="57">
        <f t="shared" si="5"/>
        <v>0</v>
      </c>
    </row>
    <row r="49" spans="1:23" ht="15">
      <c r="A49" s="367">
        <v>1.11</v>
      </c>
      <c r="B49" s="51"/>
      <c r="C49" s="51"/>
      <c r="D49" s="51"/>
      <c r="E49" s="52" t="s">
        <v>454</v>
      </c>
      <c r="F49" s="51"/>
      <c r="G49" s="53" t="s">
        <v>48</v>
      </c>
      <c r="H49" s="53" t="s">
        <v>50</v>
      </c>
      <c r="I49" s="53" t="s">
        <v>66</v>
      </c>
      <c r="J49" s="53" t="s">
        <v>51</v>
      </c>
      <c r="K49" s="53" t="s">
        <v>52</v>
      </c>
      <c r="L49" s="53" t="s">
        <v>53</v>
      </c>
      <c r="M49" s="53" t="s">
        <v>63</v>
      </c>
      <c r="N49" s="53" t="s">
        <v>55</v>
      </c>
      <c r="O49" s="53" t="s">
        <v>54</v>
      </c>
      <c r="P49" s="55" t="str">
        <f>IF(W49&gt;3,"PRIMARY",IF(W49=3,"PRINCIPAL","OTHER"))</f>
        <v>OTHER</v>
      </c>
      <c r="Q49" s="348" t="s">
        <v>455</v>
      </c>
      <c r="R49" s="57">
        <f t="shared" si="0"/>
        <v>0</v>
      </c>
      <c r="S49" s="57">
        <f t="shared" si="1"/>
        <v>1</v>
      </c>
      <c r="T49" s="57">
        <f t="shared" si="2"/>
        <v>1</v>
      </c>
      <c r="U49" s="57">
        <f t="shared" si="3"/>
        <v>0</v>
      </c>
      <c r="V49" s="57">
        <f t="shared" si="4"/>
        <v>0</v>
      </c>
      <c r="W49" s="57">
        <f t="shared" si="5"/>
        <v>2</v>
      </c>
    </row>
    <row r="50" spans="1:23" ht="15">
      <c r="A50" s="73">
        <v>1.12</v>
      </c>
      <c r="B50" s="51"/>
      <c r="C50" s="51"/>
      <c r="D50" s="51"/>
      <c r="E50" s="52" t="s">
        <v>456</v>
      </c>
      <c r="F50" s="51"/>
      <c r="G50" s="53" t="s">
        <v>48</v>
      </c>
      <c r="H50" s="53" t="s">
        <v>289</v>
      </c>
      <c r="I50" s="53" t="s">
        <v>50</v>
      </c>
      <c r="J50" s="53" t="s">
        <v>51</v>
      </c>
      <c r="K50" s="53" t="s">
        <v>52</v>
      </c>
      <c r="L50" s="349" t="s">
        <v>53</v>
      </c>
      <c r="M50" s="53" t="s">
        <v>63</v>
      </c>
      <c r="N50" s="53" t="s">
        <v>55</v>
      </c>
      <c r="O50" s="53" t="s">
        <v>54</v>
      </c>
      <c r="P50" s="55" t="str">
        <f>IF(W50&gt;3,"PRIMARY",IF(W50=3,"PRINCIPAL","OTHER"))</f>
        <v>OTHER</v>
      </c>
      <c r="Q50" s="179" t="s">
        <v>438</v>
      </c>
      <c r="R50" s="57">
        <f t="shared" si="0"/>
        <v>0</v>
      </c>
      <c r="S50" s="57">
        <f t="shared" si="1"/>
        <v>1</v>
      </c>
      <c r="T50" s="57">
        <f t="shared" si="2"/>
        <v>1</v>
      </c>
      <c r="U50" s="57">
        <f t="shared" si="3"/>
        <v>0</v>
      </c>
      <c r="V50" s="57">
        <f t="shared" si="4"/>
        <v>0</v>
      </c>
      <c r="W50" s="57">
        <f t="shared" si="5"/>
        <v>2</v>
      </c>
    </row>
    <row r="51" spans="1:23" ht="15">
      <c r="A51" s="58"/>
      <c r="B51" s="59"/>
      <c r="C51" s="59"/>
      <c r="D51" s="59"/>
      <c r="E51" s="60" t="s">
        <v>338</v>
      </c>
      <c r="F51" s="59"/>
      <c r="G51" s="61"/>
      <c r="H51" s="61"/>
      <c r="I51" s="61"/>
      <c r="J51" s="61"/>
      <c r="K51" s="61"/>
      <c r="L51" s="350"/>
      <c r="M51" s="61"/>
      <c r="N51" s="61"/>
      <c r="O51" s="61"/>
      <c r="P51" s="63"/>
      <c r="Q51" s="289" t="s">
        <v>439</v>
      </c>
      <c r="R51" s="57"/>
      <c r="S51" s="57"/>
      <c r="T51" s="57"/>
      <c r="U51" s="57"/>
      <c r="V51" s="57"/>
      <c r="W51" s="57"/>
    </row>
    <row r="52" spans="1:23" ht="15.75">
      <c r="A52" s="90"/>
      <c r="B52" s="91"/>
      <c r="C52" s="91"/>
      <c r="D52" s="91"/>
      <c r="E52" s="92" t="s">
        <v>260</v>
      </c>
      <c r="F52" s="98"/>
      <c r="G52" s="93"/>
      <c r="H52" s="93"/>
      <c r="I52" s="93"/>
      <c r="J52" s="93"/>
      <c r="K52" s="93"/>
      <c r="L52" s="351"/>
      <c r="M52" s="354"/>
      <c r="N52" s="354"/>
      <c r="O52" s="354"/>
      <c r="P52" s="355"/>
      <c r="Q52" s="325"/>
      <c r="R52" s="57">
        <f t="shared" si="0"/>
        <v>0</v>
      </c>
      <c r="S52" s="57">
        <f t="shared" si="1"/>
        <v>0</v>
      </c>
      <c r="T52" s="57">
        <f t="shared" si="2"/>
        <v>0</v>
      </c>
      <c r="U52" s="57">
        <f t="shared" si="3"/>
        <v>0</v>
      </c>
      <c r="V52" s="57">
        <f t="shared" si="4"/>
        <v>0</v>
      </c>
      <c r="W52" s="57">
        <f t="shared" si="5"/>
        <v>0</v>
      </c>
    </row>
    <row r="53" spans="1:23" ht="15">
      <c r="A53" s="90"/>
      <c r="B53" s="91"/>
      <c r="C53" s="91"/>
      <c r="D53" s="91"/>
      <c r="E53" s="97" t="s">
        <v>90</v>
      </c>
      <c r="F53" s="91"/>
      <c r="G53" s="93"/>
      <c r="H53" s="93"/>
      <c r="I53" s="93"/>
      <c r="J53" s="93"/>
      <c r="K53" s="93"/>
      <c r="L53" s="351"/>
      <c r="M53" s="354"/>
      <c r="N53" s="354"/>
      <c r="O53" s="354"/>
      <c r="P53" s="355"/>
      <c r="Q53" s="325"/>
      <c r="R53" s="57">
        <f t="shared" si="0"/>
        <v>0</v>
      </c>
      <c r="S53" s="57">
        <f t="shared" si="1"/>
        <v>0</v>
      </c>
      <c r="T53" s="57">
        <f t="shared" si="2"/>
        <v>0</v>
      </c>
      <c r="U53" s="57">
        <f t="shared" si="3"/>
        <v>0</v>
      </c>
      <c r="V53" s="57">
        <f t="shared" si="4"/>
        <v>0</v>
      </c>
      <c r="W53" s="57">
        <f t="shared" si="5"/>
        <v>0</v>
      </c>
    </row>
    <row r="54" spans="1:23" ht="15">
      <c r="A54" s="81"/>
      <c r="B54" s="82"/>
      <c r="C54" s="82"/>
      <c r="D54" s="82"/>
      <c r="E54" s="101" t="s">
        <v>91</v>
      </c>
      <c r="F54" s="82"/>
      <c r="G54" s="87"/>
      <c r="H54" s="87"/>
      <c r="I54" s="87"/>
      <c r="J54" s="87"/>
      <c r="K54" s="87"/>
      <c r="L54" s="307"/>
      <c r="M54" s="220"/>
      <c r="N54" s="220"/>
      <c r="O54" s="220"/>
      <c r="P54" s="221"/>
      <c r="Q54" s="189"/>
      <c r="R54" s="57">
        <f t="shared" si="0"/>
        <v>0</v>
      </c>
      <c r="S54" s="57">
        <f t="shared" si="1"/>
        <v>0</v>
      </c>
      <c r="T54" s="57">
        <f t="shared" si="2"/>
        <v>0</v>
      </c>
      <c r="U54" s="57">
        <f t="shared" si="3"/>
        <v>0</v>
      </c>
      <c r="V54" s="57">
        <f t="shared" si="4"/>
        <v>0</v>
      </c>
      <c r="W54" s="57">
        <f t="shared" si="5"/>
        <v>0</v>
      </c>
    </row>
    <row r="55" spans="1:23" ht="15.75" thickBot="1">
      <c r="A55" s="144"/>
      <c r="B55" s="145"/>
      <c r="C55" s="145"/>
      <c r="D55" s="145"/>
      <c r="E55" s="308" t="s">
        <v>457</v>
      </c>
      <c r="F55" s="145"/>
      <c r="G55" s="146"/>
      <c r="H55" s="146"/>
      <c r="I55" s="146"/>
      <c r="J55" s="146"/>
      <c r="K55" s="146"/>
      <c r="L55" s="31"/>
      <c r="M55" s="32"/>
      <c r="N55" s="32"/>
      <c r="O55" s="32"/>
      <c r="P55" s="356"/>
      <c r="Q55" s="357"/>
      <c r="R55" s="57">
        <f t="shared" si="0"/>
        <v>0</v>
      </c>
      <c r="S55" s="57">
        <f t="shared" si="1"/>
        <v>0</v>
      </c>
      <c r="T55" s="57">
        <f t="shared" si="2"/>
        <v>0</v>
      </c>
      <c r="U55" s="57">
        <f t="shared" si="3"/>
        <v>0</v>
      </c>
      <c r="V55" s="57">
        <f t="shared" si="4"/>
        <v>0</v>
      </c>
      <c r="W55" s="57">
        <f t="shared" si="5"/>
        <v>0</v>
      </c>
    </row>
    <row r="56" spans="1:23" ht="15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9"/>
      <c r="N56" s="359"/>
      <c r="O56" s="359"/>
      <c r="P56" s="359"/>
      <c r="Q56" s="359"/>
      <c r="R56" s="309"/>
      <c r="S56" s="309"/>
      <c r="T56" s="309"/>
      <c r="U56" s="309"/>
      <c r="V56" s="309"/>
      <c r="W56" s="309"/>
    </row>
    <row r="57" spans="1:23" ht="15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9"/>
      <c r="N57" s="359"/>
      <c r="O57" s="359"/>
      <c r="P57" s="359"/>
      <c r="Q57" s="359"/>
      <c r="R57" s="309"/>
      <c r="S57" s="309"/>
      <c r="T57" s="309"/>
      <c r="U57" s="309"/>
      <c r="V57" s="309"/>
      <c r="W57" s="309"/>
    </row>
    <row r="58" spans="1:23" ht="15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9"/>
      <c r="N58" s="359"/>
      <c r="O58" s="359"/>
      <c r="P58" s="359"/>
      <c r="Q58" s="359"/>
      <c r="R58" s="309"/>
      <c r="S58" s="309"/>
      <c r="T58" s="309"/>
      <c r="U58" s="309"/>
      <c r="V58" s="309"/>
      <c r="W58" s="309"/>
    </row>
    <row r="59" spans="1:23" ht="15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9"/>
      <c r="N59" s="359"/>
      <c r="O59" s="359"/>
      <c r="P59" s="359"/>
      <c r="Q59" s="359"/>
      <c r="R59" s="309"/>
      <c r="S59" s="309"/>
      <c r="T59" s="309"/>
      <c r="U59" s="309"/>
      <c r="V59" s="309"/>
      <c r="W59" s="309"/>
    </row>
    <row r="60" spans="1:23" ht="15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9"/>
      <c r="N60" s="359"/>
      <c r="O60" s="359"/>
      <c r="P60" s="359"/>
      <c r="Q60" s="359"/>
      <c r="R60" s="309"/>
      <c r="S60" s="309"/>
      <c r="T60" s="309"/>
      <c r="U60" s="309"/>
      <c r="V60" s="309"/>
      <c r="W60" s="309"/>
    </row>
    <row r="61" spans="1:23" ht="15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9"/>
      <c r="N61" s="359"/>
      <c r="O61" s="359"/>
      <c r="P61" s="359"/>
      <c r="Q61" s="359"/>
      <c r="R61" s="309"/>
      <c r="S61" s="309"/>
      <c r="T61" s="309"/>
      <c r="U61" s="309"/>
      <c r="V61" s="309"/>
      <c r="W61" s="309"/>
    </row>
    <row r="62" spans="1:23" ht="15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N62" s="359"/>
      <c r="O62" s="359"/>
      <c r="P62" s="359"/>
      <c r="Q62" s="359"/>
      <c r="R62" s="309"/>
      <c r="S62" s="309"/>
      <c r="T62" s="309"/>
      <c r="U62" s="309"/>
      <c r="V62" s="309"/>
      <c r="W62" s="309"/>
    </row>
    <row r="63" spans="1:23" ht="15">
      <c r="A63" s="358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9"/>
      <c r="N63" s="359"/>
      <c r="O63" s="359"/>
      <c r="P63" s="359"/>
      <c r="Q63" s="359"/>
      <c r="R63" s="309"/>
      <c r="S63" s="309"/>
      <c r="T63" s="309"/>
      <c r="U63" s="309"/>
      <c r="V63" s="309"/>
      <c r="W63" s="309"/>
    </row>
    <row r="64" spans="1:23" ht="15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9"/>
      <c r="N64" s="359"/>
      <c r="O64" s="359"/>
      <c r="P64" s="359"/>
      <c r="Q64" s="359"/>
      <c r="R64" s="309"/>
      <c r="S64" s="309"/>
      <c r="T64" s="309"/>
      <c r="U64" s="309"/>
      <c r="V64" s="309"/>
      <c r="W64" s="309"/>
    </row>
    <row r="65" spans="1:23" ht="15">
      <c r="A65" s="358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9"/>
      <c r="N65" s="359"/>
      <c r="O65" s="359"/>
      <c r="P65" s="359"/>
      <c r="Q65" s="359"/>
      <c r="R65" s="309"/>
      <c r="S65" s="309"/>
      <c r="T65" s="309"/>
      <c r="U65" s="309"/>
      <c r="V65" s="309"/>
      <c r="W65" s="309"/>
    </row>
    <row r="66" spans="1:23" ht="15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9"/>
      <c r="N66" s="359"/>
      <c r="O66" s="359"/>
      <c r="P66" s="359"/>
      <c r="Q66" s="359"/>
      <c r="R66" s="309"/>
      <c r="S66" s="309"/>
      <c r="T66" s="309"/>
      <c r="U66" s="309"/>
      <c r="V66" s="309"/>
      <c r="W66" s="309"/>
    </row>
    <row r="67" spans="1:23" ht="15">
      <c r="A67" s="358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9"/>
      <c r="N67" s="359"/>
      <c r="O67" s="359"/>
      <c r="P67" s="359"/>
      <c r="Q67" s="359"/>
      <c r="R67" s="309"/>
      <c r="S67" s="309"/>
      <c r="T67" s="309"/>
      <c r="U67" s="309"/>
      <c r="V67" s="309"/>
      <c r="W67" s="309"/>
    </row>
    <row r="68" spans="1:23" ht="15">
      <c r="A68" s="358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9"/>
      <c r="N68" s="359"/>
      <c r="O68" s="359"/>
      <c r="P68" s="359"/>
      <c r="Q68" s="359"/>
      <c r="R68" s="309"/>
      <c r="S68" s="309"/>
      <c r="T68" s="309"/>
      <c r="U68" s="309"/>
      <c r="V68" s="309"/>
      <c r="W68" s="309"/>
    </row>
    <row r="69" spans="1:23" ht="15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9"/>
      <c r="N69" s="359"/>
      <c r="O69" s="359"/>
      <c r="P69" s="359"/>
      <c r="Q69" s="359"/>
      <c r="R69" s="309"/>
      <c r="S69" s="309"/>
      <c r="T69" s="309"/>
      <c r="U69" s="309"/>
      <c r="V69" s="309"/>
      <c r="W69" s="309"/>
    </row>
    <row r="70" spans="1:23" ht="15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9"/>
      <c r="N70" s="359"/>
      <c r="O70" s="359"/>
      <c r="P70" s="359"/>
      <c r="Q70" s="359"/>
      <c r="R70" s="309"/>
      <c r="S70" s="309"/>
      <c r="T70" s="309"/>
      <c r="U70" s="309"/>
      <c r="V70" s="309"/>
      <c r="W70" s="309"/>
    </row>
    <row r="71" spans="1:23" ht="15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9"/>
      <c r="N71" s="359"/>
      <c r="O71" s="359"/>
      <c r="P71" s="359"/>
      <c r="Q71" s="359"/>
      <c r="R71" s="309"/>
      <c r="S71" s="309"/>
      <c r="T71" s="309"/>
      <c r="U71" s="309"/>
      <c r="V71" s="309"/>
      <c r="W71" s="309"/>
    </row>
    <row r="72" spans="1:23" ht="15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9"/>
      <c r="N72" s="359"/>
      <c r="O72" s="359"/>
      <c r="P72" s="359"/>
      <c r="Q72" s="359"/>
      <c r="R72" s="309"/>
      <c r="S72" s="309"/>
      <c r="T72" s="309"/>
      <c r="U72" s="309"/>
      <c r="V72" s="309"/>
      <c r="W72" s="309"/>
    </row>
    <row r="73" spans="1:23" ht="15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9"/>
      <c r="N73" s="359"/>
      <c r="O73" s="359"/>
      <c r="P73" s="359"/>
      <c r="Q73" s="359"/>
      <c r="R73" s="309"/>
      <c r="S73" s="309"/>
      <c r="T73" s="309"/>
      <c r="U73" s="309"/>
      <c r="V73" s="309"/>
      <c r="W73" s="309"/>
    </row>
    <row r="74" spans="1:23" ht="15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9"/>
      <c r="N74" s="359"/>
      <c r="O74" s="359"/>
      <c r="P74" s="359"/>
      <c r="Q74" s="359"/>
      <c r="R74" s="309"/>
      <c r="S74" s="309"/>
      <c r="T74" s="309"/>
      <c r="U74" s="309"/>
      <c r="V74" s="309"/>
      <c r="W74" s="309"/>
    </row>
    <row r="75" spans="1:23" ht="15">
      <c r="A75" s="35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359"/>
      <c r="O75" s="359"/>
      <c r="P75" s="359"/>
      <c r="Q75" s="359"/>
      <c r="R75" s="309"/>
      <c r="S75" s="309"/>
      <c r="T75" s="309"/>
      <c r="U75" s="309"/>
      <c r="V75" s="309"/>
      <c r="W75" s="309"/>
    </row>
    <row r="76" spans="1:23" ht="15">
      <c r="A76" s="35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9"/>
      <c r="N76" s="359"/>
      <c r="O76" s="359"/>
      <c r="P76" s="359"/>
      <c r="Q76" s="359"/>
      <c r="R76" s="309"/>
      <c r="S76" s="309"/>
      <c r="T76" s="309"/>
      <c r="U76" s="309"/>
      <c r="V76" s="309"/>
      <c r="W76" s="309"/>
    </row>
    <row r="77" spans="1:23" ht="15">
      <c r="A77" s="358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9"/>
      <c r="N77" s="359"/>
      <c r="O77" s="359"/>
      <c r="P77" s="359"/>
      <c r="Q77" s="359"/>
      <c r="R77" s="309"/>
      <c r="S77" s="309"/>
      <c r="T77" s="309"/>
      <c r="U77" s="309"/>
      <c r="V77" s="309"/>
      <c r="W77" s="309"/>
    </row>
    <row r="78" spans="1:23" ht="1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9"/>
      <c r="N78" s="359"/>
      <c r="O78" s="359"/>
      <c r="P78" s="359"/>
      <c r="Q78" s="359"/>
      <c r="R78" s="309"/>
      <c r="S78" s="309"/>
      <c r="T78" s="309"/>
      <c r="U78" s="309"/>
      <c r="V78" s="309"/>
      <c r="W78" s="309"/>
    </row>
    <row r="79" spans="1:23" ht="1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9"/>
      <c r="N79" s="359"/>
      <c r="O79" s="359"/>
      <c r="P79" s="359"/>
      <c r="Q79" s="359"/>
      <c r="R79" s="309"/>
      <c r="S79" s="309"/>
      <c r="T79" s="309"/>
      <c r="U79" s="309"/>
      <c r="V79" s="309"/>
      <c r="W79" s="309"/>
    </row>
    <row r="80" spans="1:23" ht="1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9"/>
      <c r="N80" s="359"/>
      <c r="O80" s="359"/>
      <c r="P80" s="359"/>
      <c r="Q80" s="359"/>
      <c r="R80" s="309"/>
      <c r="S80" s="309"/>
      <c r="T80" s="309"/>
      <c r="U80" s="309"/>
      <c r="V80" s="309"/>
      <c r="W80" s="309"/>
    </row>
    <row r="81" spans="1:23" ht="1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9"/>
      <c r="N81" s="359"/>
      <c r="O81" s="359"/>
      <c r="P81" s="359"/>
      <c r="Q81" s="359"/>
      <c r="R81" s="309"/>
      <c r="S81" s="309"/>
      <c r="T81" s="309"/>
      <c r="U81" s="309"/>
      <c r="V81" s="309"/>
      <c r="W81" s="309"/>
    </row>
    <row r="82" spans="13:23" ht="12.75"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</row>
    <row r="83" spans="13:23" ht="12.75"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</row>
    <row r="84" spans="13:23" ht="12.75"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</row>
    <row r="85" spans="13:23" ht="12.75"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</row>
    <row r="86" spans="13:23" ht="12.75"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</row>
    <row r="87" spans="13:23" ht="12.75"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</row>
    <row r="88" spans="13:23" ht="12.75"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</row>
    <row r="89" spans="13:23" ht="12.75"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</row>
    <row r="90" spans="13:23" ht="12.75"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</row>
    <row r="91" spans="13:23" ht="12.75"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</row>
    <row r="92" spans="13:23" ht="12.75"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</row>
    <row r="93" spans="13:23" ht="12.75"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</row>
    <row r="94" spans="13:23" ht="12.75"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</row>
    <row r="95" spans="13:23" ht="12.75"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</row>
    <row r="96" spans="13:23" ht="12.75"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</row>
    <row r="97" spans="13:23" ht="12.75"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</row>
    <row r="98" spans="13:23" ht="12.75"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</row>
    <row r="99" spans="13:23" ht="12.75"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</row>
    <row r="100" spans="13:23" ht="12.75"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</row>
    <row r="101" spans="13:23" ht="12.75"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</row>
    <row r="102" spans="13:23" ht="12.75"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</row>
    <row r="103" spans="13:23" ht="12.75"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</row>
    <row r="104" spans="13:23" ht="12.75"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</row>
    <row r="105" spans="13:23" ht="12.75"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</row>
    <row r="106" spans="13:23" ht="12.75"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</row>
    <row r="107" spans="13:23" ht="12.75"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</row>
    <row r="108" spans="13:23" ht="12.75"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</row>
    <row r="109" spans="13:23" ht="12.75"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</row>
    <row r="110" spans="13:23" ht="12.75"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</row>
    <row r="111" spans="13:23" ht="12.75"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</row>
    <row r="112" spans="13:23" ht="12.75"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</row>
    <row r="113" spans="13:23" ht="12.75"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</row>
    <row r="114" spans="13:23" ht="12.75"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</row>
    <row r="115" spans="13:23" ht="12.75"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</row>
    <row r="116" spans="13:23" ht="12.75"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</row>
    <row r="117" spans="13:23" ht="12.75"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</row>
    <row r="118" spans="13:23" ht="12.75"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</row>
    <row r="119" spans="13:23" ht="12.75"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</row>
    <row r="120" spans="13:23" ht="12.75"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</row>
    <row r="121" spans="13:23" ht="12.75"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</row>
    <row r="122" spans="13:23" ht="12.75"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</row>
    <row r="123" spans="13:23" ht="12.75"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</row>
    <row r="124" spans="13:23" ht="12.75"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</row>
    <row r="125" spans="13:23" ht="12.75"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</row>
    <row r="126" spans="13:23" ht="12.75"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</row>
    <row r="127" spans="13:23" ht="12.75"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</row>
    <row r="128" spans="13:23" ht="12.75"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</row>
    <row r="129" spans="13:23" ht="12.75"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</row>
    <row r="130" spans="13:23" ht="12.75"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</row>
    <row r="131" spans="13:23" ht="12.75"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309"/>
    </row>
    <row r="132" spans="13:23" ht="12.75">
      <c r="M132" s="309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</row>
    <row r="133" spans="13:23" ht="12.75"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</row>
    <row r="134" spans="13:23" ht="12.75"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</row>
    <row r="135" spans="13:23" ht="12.75"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</row>
    <row r="136" spans="13:23" ht="12.75"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</row>
    <row r="137" spans="13:23" ht="12.75"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</row>
    <row r="138" spans="13:23" ht="12.75"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</row>
    <row r="139" spans="13:23" ht="12.75"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</row>
    <row r="140" spans="13:23" ht="12.75"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</row>
    <row r="141" spans="13:23" ht="12.75"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</row>
    <row r="142" spans="13:23" ht="12.75">
      <c r="M142" s="309"/>
      <c r="N142" s="309"/>
      <c r="O142" s="309"/>
      <c r="P142" s="309"/>
      <c r="Q142" s="309"/>
      <c r="R142" s="309"/>
      <c r="S142" s="309"/>
      <c r="T142" s="309"/>
      <c r="U142" s="309"/>
      <c r="V142" s="309"/>
      <c r="W142" s="309"/>
    </row>
    <row r="143" spans="13:23" ht="12.75"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</row>
    <row r="144" spans="13:23" ht="12.75"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</row>
    <row r="145" spans="13:23" ht="12.75"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</row>
    <row r="146" spans="13:23" ht="12.75"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</row>
    <row r="147" spans="13:23" ht="12.75"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</row>
    <row r="148" spans="13:23" ht="12.75">
      <c r="M148" s="309"/>
      <c r="N148" s="309"/>
      <c r="O148" s="309"/>
      <c r="P148" s="309"/>
      <c r="Q148" s="309"/>
      <c r="R148" s="309"/>
      <c r="S148" s="309"/>
      <c r="T148" s="309"/>
      <c r="U148" s="309"/>
      <c r="V148" s="309"/>
      <c r="W148" s="309"/>
    </row>
    <row r="149" spans="13:23" ht="12.75"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09"/>
    </row>
    <row r="150" spans="13:23" ht="12.75"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</row>
    <row r="151" spans="13:23" ht="12.75"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</row>
    <row r="152" spans="13:23" ht="12.75"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</row>
    <row r="153" spans="13:23" ht="12.75"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</row>
    <row r="154" spans="13:23" ht="12.75"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</row>
    <row r="155" spans="13:23" ht="12.75"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</row>
    <row r="156" spans="13:23" ht="12.75"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</row>
    <row r="157" spans="13:23" ht="12.75"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</row>
    <row r="158" spans="13:23" ht="12.75">
      <c r="M158" s="309"/>
      <c r="N158" s="309"/>
      <c r="O158" s="309"/>
      <c r="P158" s="309"/>
      <c r="Q158" s="309"/>
      <c r="R158" s="309"/>
      <c r="S158" s="309"/>
      <c r="T158" s="309"/>
      <c r="U158" s="309"/>
      <c r="V158" s="309"/>
      <c r="W158" s="309"/>
    </row>
    <row r="159" spans="13:23" ht="12.75"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</row>
    <row r="160" spans="13:23" ht="12.75"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  <c r="W160" s="309"/>
    </row>
    <row r="161" spans="13:23" ht="12.75">
      <c r="M161" s="309"/>
      <c r="N161" s="309"/>
      <c r="O161" s="309"/>
      <c r="P161" s="309"/>
      <c r="Q161" s="309"/>
      <c r="R161" s="309"/>
      <c r="S161" s="309"/>
      <c r="T161" s="309"/>
      <c r="U161" s="309"/>
      <c r="V161" s="309"/>
      <c r="W161" s="309"/>
    </row>
    <row r="162" spans="13:23" ht="12.75">
      <c r="M162" s="309"/>
      <c r="N162" s="309"/>
      <c r="O162" s="309"/>
      <c r="P162" s="309"/>
      <c r="Q162" s="309"/>
      <c r="R162" s="309"/>
      <c r="S162" s="309"/>
      <c r="T162" s="309"/>
      <c r="U162" s="309"/>
      <c r="V162" s="309"/>
      <c r="W162" s="309"/>
    </row>
    <row r="163" spans="13:23" ht="12.75">
      <c r="M163" s="309"/>
      <c r="N163" s="309"/>
      <c r="O163" s="309"/>
      <c r="P163" s="309"/>
      <c r="Q163" s="309"/>
      <c r="R163" s="309"/>
      <c r="S163" s="309"/>
      <c r="T163" s="309"/>
      <c r="U163" s="309"/>
      <c r="V163" s="309"/>
      <c r="W163" s="309"/>
    </row>
    <row r="164" spans="13:23" ht="12.75">
      <c r="M164" s="309"/>
      <c r="N164" s="309"/>
      <c r="O164" s="309"/>
      <c r="P164" s="309"/>
      <c r="Q164" s="309"/>
      <c r="R164" s="309"/>
      <c r="S164" s="309"/>
      <c r="T164" s="309"/>
      <c r="U164" s="309"/>
      <c r="V164" s="309"/>
      <c r="W164" s="309"/>
    </row>
    <row r="165" spans="13:23" ht="12.75">
      <c r="M165" s="309"/>
      <c r="N165" s="309"/>
      <c r="O165" s="309"/>
      <c r="P165" s="309"/>
      <c r="Q165" s="309"/>
      <c r="R165" s="309"/>
      <c r="S165" s="309"/>
      <c r="T165" s="309"/>
      <c r="U165" s="309"/>
      <c r="V165" s="309"/>
      <c r="W165" s="309"/>
    </row>
    <row r="166" spans="13:23" ht="12.75">
      <c r="M166" s="309"/>
      <c r="N166" s="309"/>
      <c r="O166" s="309"/>
      <c r="P166" s="309"/>
      <c r="Q166" s="309"/>
      <c r="R166" s="309"/>
      <c r="S166" s="309"/>
      <c r="T166" s="309"/>
      <c r="U166" s="309"/>
      <c r="V166" s="309"/>
      <c r="W166" s="309"/>
    </row>
    <row r="167" spans="13:23" ht="12.75">
      <c r="M167" s="309"/>
      <c r="N167" s="309"/>
      <c r="O167" s="309"/>
      <c r="P167" s="309"/>
      <c r="Q167" s="309"/>
      <c r="R167" s="309"/>
      <c r="S167" s="309"/>
      <c r="T167" s="309"/>
      <c r="U167" s="309"/>
      <c r="V167" s="309"/>
      <c r="W167" s="309"/>
    </row>
    <row r="168" spans="13:23" ht="12.75"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</row>
    <row r="169" spans="13:23" ht="12.75"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</row>
    <row r="170" spans="13:23" ht="12.75">
      <c r="M170" s="309"/>
      <c r="N170" s="309"/>
      <c r="O170" s="309"/>
      <c r="P170" s="309"/>
      <c r="Q170" s="309"/>
      <c r="R170" s="309"/>
      <c r="S170" s="309"/>
      <c r="T170" s="309"/>
      <c r="U170" s="309"/>
      <c r="V170" s="309"/>
      <c r="W170" s="309"/>
    </row>
    <row r="171" spans="13:23" ht="12.75"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</row>
    <row r="172" spans="13:23" ht="12.75"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</row>
    <row r="173" spans="13:23" ht="12.75"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</row>
    <row r="174" spans="13:23" ht="12.75"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</row>
    <row r="175" spans="13:23" ht="12.75"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</row>
    <row r="176" spans="13:23" ht="12.75">
      <c r="M176" s="30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</row>
    <row r="177" spans="13:23" ht="12.75"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</row>
    <row r="178" spans="13:23" ht="12.75"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</row>
    <row r="179" spans="13:23" ht="12.75"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</row>
    <row r="180" spans="13:23" ht="12.75">
      <c r="M180" s="309"/>
      <c r="N180" s="309"/>
      <c r="O180" s="309"/>
      <c r="P180" s="309"/>
      <c r="Q180" s="309"/>
      <c r="R180" s="309"/>
      <c r="S180" s="309"/>
      <c r="T180" s="309"/>
      <c r="U180" s="309"/>
      <c r="V180" s="309"/>
      <c r="W180" s="309"/>
    </row>
    <row r="181" spans="13:23" ht="12.75"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</row>
    <row r="182" spans="13:23" ht="12.75"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</row>
    <row r="183" spans="13:23" ht="12.75">
      <c r="M183" s="309"/>
      <c r="N183" s="309"/>
      <c r="O183" s="309"/>
      <c r="P183" s="309"/>
      <c r="Q183" s="309"/>
      <c r="R183" s="309"/>
      <c r="S183" s="309"/>
      <c r="T183" s="309"/>
      <c r="U183" s="309"/>
      <c r="V183" s="309"/>
      <c r="W183" s="309"/>
    </row>
    <row r="184" spans="13:23" ht="12.75">
      <c r="M184" s="309"/>
      <c r="N184" s="309"/>
      <c r="O184" s="309"/>
      <c r="P184" s="309"/>
      <c r="Q184" s="309"/>
      <c r="R184" s="309"/>
      <c r="S184" s="309"/>
      <c r="T184" s="309"/>
      <c r="U184" s="309"/>
      <c r="V184" s="309"/>
      <c r="W184" s="309"/>
    </row>
    <row r="185" spans="13:23" ht="12.75">
      <c r="M185" s="309"/>
      <c r="N185" s="309"/>
      <c r="O185" s="309"/>
      <c r="P185" s="309"/>
      <c r="Q185" s="309"/>
      <c r="R185" s="309"/>
      <c r="S185" s="309"/>
      <c r="T185" s="309"/>
      <c r="U185" s="309"/>
      <c r="V185" s="309"/>
      <c r="W185" s="309"/>
    </row>
    <row r="186" spans="13:23" ht="12.75">
      <c r="M186" s="309"/>
      <c r="N186" s="309"/>
      <c r="O186" s="309"/>
      <c r="P186" s="309"/>
      <c r="Q186" s="309"/>
      <c r="R186" s="309"/>
      <c r="S186" s="309"/>
      <c r="T186" s="309"/>
      <c r="U186" s="309"/>
      <c r="V186" s="309"/>
      <c r="W186" s="309"/>
    </row>
    <row r="187" spans="13:23" ht="12.75">
      <c r="M187" s="309"/>
      <c r="N187" s="309"/>
      <c r="O187" s="309"/>
      <c r="P187" s="309"/>
      <c r="Q187" s="309"/>
      <c r="R187" s="309"/>
      <c r="S187" s="309"/>
      <c r="T187" s="309"/>
      <c r="U187" s="309"/>
      <c r="V187" s="309"/>
      <c r="W187" s="309"/>
    </row>
    <row r="188" spans="13:23" ht="12.75">
      <c r="M188" s="309"/>
      <c r="N188" s="309"/>
      <c r="O188" s="309"/>
      <c r="P188" s="309"/>
      <c r="Q188" s="309"/>
      <c r="R188" s="309"/>
      <c r="S188" s="309"/>
      <c r="T188" s="309"/>
      <c r="U188" s="309"/>
      <c r="V188" s="309"/>
      <c r="W188" s="309"/>
    </row>
    <row r="189" spans="13:23" ht="12.75">
      <c r="M189" s="309"/>
      <c r="N189" s="309"/>
      <c r="O189" s="309"/>
      <c r="P189" s="309"/>
      <c r="Q189" s="309"/>
      <c r="R189" s="309"/>
      <c r="S189" s="309"/>
      <c r="T189" s="309"/>
      <c r="U189" s="309"/>
      <c r="V189" s="309"/>
      <c r="W189" s="309"/>
    </row>
    <row r="190" spans="13:23" ht="12.75">
      <c r="M190" s="309"/>
      <c r="N190" s="309"/>
      <c r="O190" s="309"/>
      <c r="P190" s="309"/>
      <c r="Q190" s="309"/>
      <c r="R190" s="309"/>
      <c r="S190" s="309"/>
      <c r="T190" s="309"/>
      <c r="U190" s="309"/>
      <c r="V190" s="309"/>
      <c r="W190" s="309"/>
    </row>
    <row r="191" spans="13:23" ht="12.75"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09"/>
    </row>
    <row r="192" spans="13:23" ht="12.75">
      <c r="M192" s="309"/>
      <c r="N192" s="309"/>
      <c r="O192" s="309"/>
      <c r="P192" s="309"/>
      <c r="Q192" s="309"/>
      <c r="R192" s="309"/>
      <c r="S192" s="309"/>
      <c r="T192" s="309"/>
      <c r="U192" s="309"/>
      <c r="V192" s="309"/>
      <c r="W192" s="309"/>
    </row>
    <row r="193" spans="13:23" ht="12.75"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</row>
    <row r="194" spans="13:23" ht="12.75"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</row>
    <row r="195" spans="13:23" ht="12.75"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</row>
    <row r="196" spans="13:23" ht="12.75">
      <c r="M196" s="309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</row>
    <row r="197" spans="13:23" ht="12.75">
      <c r="M197" s="309"/>
      <c r="N197" s="309"/>
      <c r="O197" s="309"/>
      <c r="P197" s="309"/>
      <c r="Q197" s="309"/>
      <c r="R197" s="309"/>
      <c r="S197" s="309"/>
      <c r="T197" s="309"/>
      <c r="U197" s="309"/>
      <c r="V197" s="309"/>
      <c r="W197" s="309"/>
    </row>
    <row r="198" spans="13:23" ht="12.75">
      <c r="M198" s="309"/>
      <c r="N198" s="309"/>
      <c r="O198" s="309"/>
      <c r="P198" s="309"/>
      <c r="Q198" s="309"/>
      <c r="R198" s="309"/>
      <c r="S198" s="309"/>
      <c r="T198" s="309"/>
      <c r="U198" s="309"/>
      <c r="V198" s="309"/>
      <c r="W198" s="309"/>
    </row>
    <row r="199" spans="13:23" ht="12.75">
      <c r="M199" s="309"/>
      <c r="N199" s="309"/>
      <c r="O199" s="309"/>
      <c r="P199" s="309"/>
      <c r="Q199" s="309"/>
      <c r="R199" s="309"/>
      <c r="S199" s="309"/>
      <c r="T199" s="309"/>
      <c r="U199" s="309"/>
      <c r="V199" s="309"/>
      <c r="W199" s="309"/>
    </row>
    <row r="200" spans="13:23" ht="12.75"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09"/>
    </row>
    <row r="201" spans="13:23" ht="12.75">
      <c r="M201" s="309"/>
      <c r="N201" s="309"/>
      <c r="O201" s="309"/>
      <c r="P201" s="309"/>
      <c r="Q201" s="309"/>
      <c r="R201" s="309"/>
      <c r="S201" s="309"/>
      <c r="T201" s="309"/>
      <c r="U201" s="309"/>
      <c r="V201" s="309"/>
      <c r="W201" s="309"/>
    </row>
    <row r="202" spans="13:23" ht="12.75">
      <c r="M202" s="309"/>
      <c r="N202" s="309"/>
      <c r="O202" s="309"/>
      <c r="P202" s="309"/>
      <c r="Q202" s="309"/>
      <c r="R202" s="309"/>
      <c r="S202" s="309"/>
      <c r="T202" s="309"/>
      <c r="U202" s="309"/>
      <c r="V202" s="309"/>
      <c r="W202" s="309"/>
    </row>
    <row r="203" spans="13:23" ht="12.75">
      <c r="M203" s="309"/>
      <c r="N203" s="309"/>
      <c r="O203" s="309"/>
      <c r="P203" s="309"/>
      <c r="Q203" s="309"/>
      <c r="R203" s="309"/>
      <c r="S203" s="309"/>
      <c r="T203" s="309"/>
      <c r="U203" s="309"/>
      <c r="V203" s="309"/>
      <c r="W203" s="309"/>
    </row>
    <row r="204" spans="13:23" ht="12.75">
      <c r="M204" s="309"/>
      <c r="N204" s="309"/>
      <c r="O204" s="309"/>
      <c r="P204" s="309"/>
      <c r="Q204" s="309"/>
      <c r="R204" s="309"/>
      <c r="S204" s="309"/>
      <c r="T204" s="309"/>
      <c r="U204" s="309"/>
      <c r="V204" s="309"/>
      <c r="W204" s="309"/>
    </row>
    <row r="205" spans="13:23" ht="12.75">
      <c r="M205" s="309"/>
      <c r="N205" s="309"/>
      <c r="O205" s="309"/>
      <c r="P205" s="309"/>
      <c r="Q205" s="309"/>
      <c r="R205" s="309"/>
      <c r="S205" s="309"/>
      <c r="T205" s="309"/>
      <c r="U205" s="309"/>
      <c r="V205" s="309"/>
      <c r="W205" s="309"/>
    </row>
    <row r="206" spans="13:23" ht="12.75">
      <c r="M206" s="309"/>
      <c r="N206" s="309"/>
      <c r="O206" s="309"/>
      <c r="P206" s="309"/>
      <c r="Q206" s="309"/>
      <c r="R206" s="309"/>
      <c r="S206" s="309"/>
      <c r="T206" s="309"/>
      <c r="U206" s="309"/>
      <c r="V206" s="309"/>
      <c r="W206" s="309"/>
    </row>
    <row r="207" spans="13:23" ht="12.75">
      <c r="M207" s="309"/>
      <c r="N207" s="309"/>
      <c r="O207" s="309"/>
      <c r="P207" s="309"/>
      <c r="Q207" s="309"/>
      <c r="R207" s="309"/>
      <c r="S207" s="309"/>
      <c r="T207" s="309"/>
      <c r="U207" s="309"/>
      <c r="V207" s="309"/>
      <c r="W207" s="309"/>
    </row>
    <row r="208" spans="13:23" ht="12.75">
      <c r="M208" s="309"/>
      <c r="N208" s="309"/>
      <c r="O208" s="309"/>
      <c r="P208" s="309"/>
      <c r="Q208" s="309"/>
      <c r="R208" s="309"/>
      <c r="S208" s="309"/>
      <c r="T208" s="309"/>
      <c r="U208" s="309"/>
      <c r="V208" s="309"/>
      <c r="W208" s="309"/>
    </row>
    <row r="209" spans="13:23" ht="12.75">
      <c r="M209" s="309"/>
      <c r="N209" s="309"/>
      <c r="O209" s="309"/>
      <c r="P209" s="309"/>
      <c r="Q209" s="309"/>
      <c r="R209" s="309"/>
      <c r="S209" s="309"/>
      <c r="T209" s="309"/>
      <c r="U209" s="309"/>
      <c r="V209" s="309"/>
      <c r="W209" s="309"/>
    </row>
    <row r="210" spans="13:23" ht="12.75">
      <c r="M210" s="309"/>
      <c r="N210" s="309"/>
      <c r="O210" s="309"/>
      <c r="P210" s="309"/>
      <c r="Q210" s="309"/>
      <c r="R210" s="309"/>
      <c r="S210" s="309"/>
      <c r="T210" s="309"/>
      <c r="U210" s="309"/>
      <c r="V210" s="309"/>
      <c r="W210" s="309"/>
    </row>
    <row r="211" spans="13:23" ht="12.75">
      <c r="M211" s="309"/>
      <c r="N211" s="309"/>
      <c r="O211" s="309"/>
      <c r="P211" s="309"/>
      <c r="Q211" s="309"/>
      <c r="R211" s="309"/>
      <c r="S211" s="309"/>
      <c r="T211" s="309"/>
      <c r="U211" s="309"/>
      <c r="V211" s="309"/>
      <c r="W211" s="309"/>
    </row>
    <row r="212" spans="13:23" ht="12.75">
      <c r="M212" s="309"/>
      <c r="N212" s="309"/>
      <c r="O212" s="309"/>
      <c r="P212" s="309"/>
      <c r="Q212" s="309"/>
      <c r="R212" s="309"/>
      <c r="S212" s="309"/>
      <c r="T212" s="309"/>
      <c r="U212" s="309"/>
      <c r="V212" s="309"/>
      <c r="W212" s="309"/>
    </row>
    <row r="213" spans="13:23" ht="12.75">
      <c r="M213" s="309"/>
      <c r="N213" s="309"/>
      <c r="O213" s="309"/>
      <c r="P213" s="309"/>
      <c r="Q213" s="309"/>
      <c r="R213" s="309"/>
      <c r="S213" s="309"/>
      <c r="T213" s="309"/>
      <c r="U213" s="309"/>
      <c r="V213" s="309"/>
      <c r="W213" s="309"/>
    </row>
    <row r="214" spans="13:23" ht="12.75">
      <c r="M214" s="309"/>
      <c r="N214" s="309"/>
      <c r="O214" s="309"/>
      <c r="P214" s="309"/>
      <c r="Q214" s="309"/>
      <c r="R214" s="309"/>
      <c r="S214" s="309"/>
      <c r="T214" s="309"/>
      <c r="U214" s="309"/>
      <c r="V214" s="309"/>
      <c r="W214" s="309"/>
    </row>
    <row r="215" spans="13:23" ht="12.75">
      <c r="M215" s="309"/>
      <c r="N215" s="309"/>
      <c r="O215" s="309"/>
      <c r="P215" s="309"/>
      <c r="Q215" s="309"/>
      <c r="R215" s="309"/>
      <c r="S215" s="309"/>
      <c r="T215" s="309"/>
      <c r="U215" s="309"/>
      <c r="V215" s="309"/>
      <c r="W215" s="309"/>
    </row>
    <row r="216" spans="13:23" ht="12.75">
      <c r="M216" s="309"/>
      <c r="N216" s="309"/>
      <c r="O216" s="309"/>
      <c r="P216" s="309"/>
      <c r="Q216" s="309"/>
      <c r="R216" s="309"/>
      <c r="S216" s="309"/>
      <c r="T216" s="309"/>
      <c r="U216" s="309"/>
      <c r="V216" s="309"/>
      <c r="W216" s="309"/>
    </row>
    <row r="217" spans="13:23" ht="12.75">
      <c r="M217" s="309"/>
      <c r="N217" s="309"/>
      <c r="O217" s="309"/>
      <c r="P217" s="309"/>
      <c r="Q217" s="309"/>
      <c r="R217" s="309"/>
      <c r="S217" s="309"/>
      <c r="T217" s="309"/>
      <c r="U217" s="309"/>
      <c r="V217" s="309"/>
      <c r="W217" s="309"/>
    </row>
    <row r="218" spans="13:23" ht="12.75">
      <c r="M218" s="309"/>
      <c r="N218" s="309"/>
      <c r="O218" s="309"/>
      <c r="P218" s="309"/>
      <c r="Q218" s="309"/>
      <c r="R218" s="309"/>
      <c r="S218" s="309"/>
      <c r="T218" s="309"/>
      <c r="U218" s="309"/>
      <c r="V218" s="309"/>
      <c r="W218" s="309"/>
    </row>
    <row r="219" spans="13:23" ht="12.75">
      <c r="M219" s="309"/>
      <c r="N219" s="309"/>
      <c r="O219" s="309"/>
      <c r="P219" s="309"/>
      <c r="Q219" s="309"/>
      <c r="R219" s="309"/>
      <c r="S219" s="309"/>
      <c r="T219" s="309"/>
      <c r="U219" s="309"/>
      <c r="V219" s="309"/>
      <c r="W219" s="309"/>
    </row>
    <row r="220" spans="13:23" ht="12.75">
      <c r="M220" s="309"/>
      <c r="N220" s="309"/>
      <c r="O220" s="309"/>
      <c r="P220" s="309"/>
      <c r="Q220" s="309"/>
      <c r="R220" s="309"/>
      <c r="S220" s="309"/>
      <c r="T220" s="309"/>
      <c r="U220" s="309"/>
      <c r="V220" s="309"/>
      <c r="W220" s="309"/>
    </row>
    <row r="221" spans="13:23" ht="12.75">
      <c r="M221" s="309"/>
      <c r="N221" s="309"/>
      <c r="O221" s="309"/>
      <c r="P221" s="309"/>
      <c r="Q221" s="309"/>
      <c r="R221" s="309"/>
      <c r="S221" s="309"/>
      <c r="T221" s="309"/>
      <c r="U221" s="309"/>
      <c r="V221" s="309"/>
      <c r="W221" s="309"/>
    </row>
    <row r="222" spans="13:23" ht="12.75">
      <c r="M222" s="309"/>
      <c r="N222" s="309"/>
      <c r="O222" s="309"/>
      <c r="P222" s="309"/>
      <c r="Q222" s="309"/>
      <c r="R222" s="309"/>
      <c r="S222" s="309"/>
      <c r="T222" s="309"/>
      <c r="U222" s="309"/>
      <c r="V222" s="309"/>
      <c r="W222" s="309"/>
    </row>
    <row r="223" spans="13:23" ht="12.75">
      <c r="M223" s="309"/>
      <c r="N223" s="309"/>
      <c r="O223" s="309"/>
      <c r="P223" s="309"/>
      <c r="Q223" s="309"/>
      <c r="R223" s="309"/>
      <c r="S223" s="309"/>
      <c r="T223" s="309"/>
      <c r="U223" s="309"/>
      <c r="V223" s="309"/>
      <c r="W223" s="309"/>
    </row>
    <row r="224" spans="13:23" ht="12.75">
      <c r="M224" s="309"/>
      <c r="N224" s="309"/>
      <c r="O224" s="309"/>
      <c r="P224" s="309"/>
      <c r="Q224" s="309"/>
      <c r="R224" s="309"/>
      <c r="S224" s="309"/>
      <c r="T224" s="309"/>
      <c r="U224" s="309"/>
      <c r="V224" s="309"/>
      <c r="W224" s="309"/>
    </row>
    <row r="225" spans="13:23" ht="12.75">
      <c r="M225" s="309"/>
      <c r="N225" s="309"/>
      <c r="O225" s="309"/>
      <c r="P225" s="309"/>
      <c r="Q225" s="309"/>
      <c r="R225" s="309"/>
      <c r="S225" s="309"/>
      <c r="T225" s="309"/>
      <c r="U225" s="309"/>
      <c r="V225" s="309"/>
      <c r="W225" s="309"/>
    </row>
    <row r="226" spans="13:23" ht="12.75">
      <c r="M226" s="309"/>
      <c r="N226" s="309"/>
      <c r="O226" s="309"/>
      <c r="P226" s="309"/>
      <c r="Q226" s="309"/>
      <c r="R226" s="309"/>
      <c r="S226" s="309"/>
      <c r="T226" s="309"/>
      <c r="U226" s="309"/>
      <c r="V226" s="309"/>
      <c r="W226" s="309"/>
    </row>
    <row r="227" spans="13:23" ht="12.75">
      <c r="M227" s="309"/>
      <c r="N227" s="309"/>
      <c r="O227" s="309"/>
      <c r="P227" s="309"/>
      <c r="Q227" s="309"/>
      <c r="R227" s="309"/>
      <c r="S227" s="309"/>
      <c r="T227" s="309"/>
      <c r="U227" s="309"/>
      <c r="V227" s="309"/>
      <c r="W227" s="309"/>
    </row>
    <row r="228" spans="13:23" ht="12.75">
      <c r="M228" s="309"/>
      <c r="N228" s="309"/>
      <c r="O228" s="309"/>
      <c r="P228" s="309"/>
      <c r="Q228" s="309"/>
      <c r="R228" s="309"/>
      <c r="S228" s="309"/>
      <c r="T228" s="309"/>
      <c r="U228" s="309"/>
      <c r="V228" s="309"/>
      <c r="W228" s="309"/>
    </row>
    <row r="229" spans="13:23" ht="12.75">
      <c r="M229" s="309"/>
      <c r="N229" s="309"/>
      <c r="O229" s="309"/>
      <c r="P229" s="309"/>
      <c r="Q229" s="309"/>
      <c r="R229" s="309"/>
      <c r="S229" s="309"/>
      <c r="T229" s="309"/>
      <c r="U229" s="309"/>
      <c r="V229" s="309"/>
      <c r="W229" s="309"/>
    </row>
    <row r="230" spans="13:23" ht="12.75">
      <c r="M230" s="309"/>
      <c r="N230" s="309"/>
      <c r="O230" s="309"/>
      <c r="P230" s="309"/>
      <c r="Q230" s="309"/>
      <c r="R230" s="309"/>
      <c r="S230" s="309"/>
      <c r="T230" s="309"/>
      <c r="U230" s="309"/>
      <c r="V230" s="309"/>
      <c r="W230" s="309"/>
    </row>
    <row r="231" spans="13:23" ht="12.75">
      <c r="M231" s="309"/>
      <c r="N231" s="309"/>
      <c r="O231" s="309"/>
      <c r="P231" s="309"/>
      <c r="Q231" s="309"/>
      <c r="R231" s="309"/>
      <c r="S231" s="309"/>
      <c r="T231" s="309"/>
      <c r="U231" s="309"/>
      <c r="V231" s="309"/>
      <c r="W231" s="309"/>
    </row>
    <row r="232" spans="13:23" ht="12.75">
      <c r="M232" s="309"/>
      <c r="N232" s="309"/>
      <c r="O232" s="309"/>
      <c r="P232" s="309"/>
      <c r="Q232" s="309"/>
      <c r="R232" s="309"/>
      <c r="S232" s="309"/>
      <c r="T232" s="309"/>
      <c r="U232" s="309"/>
      <c r="V232" s="309"/>
      <c r="W232" s="309"/>
    </row>
    <row r="233" spans="13:23" ht="12.75">
      <c r="M233" s="309"/>
      <c r="N233" s="309"/>
      <c r="O233" s="309"/>
      <c r="P233" s="309"/>
      <c r="Q233" s="309"/>
      <c r="R233" s="309"/>
      <c r="S233" s="309"/>
      <c r="T233" s="309"/>
      <c r="U233" s="309"/>
      <c r="V233" s="309"/>
      <c r="W233" s="309"/>
    </row>
    <row r="234" spans="13:23" ht="12.75">
      <c r="M234" s="309"/>
      <c r="N234" s="309"/>
      <c r="O234" s="309"/>
      <c r="P234" s="309"/>
      <c r="Q234" s="309"/>
      <c r="R234" s="309"/>
      <c r="S234" s="309"/>
      <c r="T234" s="309"/>
      <c r="U234" s="309"/>
      <c r="V234" s="309"/>
      <c r="W234" s="309"/>
    </row>
    <row r="235" spans="13:23" ht="12.75"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</row>
    <row r="236" spans="13:23" ht="12.75">
      <c r="M236" s="309"/>
      <c r="N236" s="309"/>
      <c r="O236" s="309"/>
      <c r="P236" s="309"/>
      <c r="Q236" s="309"/>
      <c r="R236" s="309"/>
      <c r="S236" s="309"/>
      <c r="T236" s="309"/>
      <c r="U236" s="309"/>
      <c r="V236" s="309"/>
      <c r="W236" s="309"/>
    </row>
    <row r="237" spans="13:23" ht="12.75">
      <c r="M237" s="309"/>
      <c r="N237" s="309"/>
      <c r="O237" s="309"/>
      <c r="P237" s="309"/>
      <c r="Q237" s="309"/>
      <c r="R237" s="309"/>
      <c r="S237" s="309"/>
      <c r="T237" s="309"/>
      <c r="U237" s="309"/>
      <c r="V237" s="309"/>
      <c r="W237" s="309"/>
    </row>
    <row r="238" spans="13:23" ht="12.75">
      <c r="M238" s="309"/>
      <c r="N238" s="309"/>
      <c r="O238" s="309"/>
      <c r="P238" s="309"/>
      <c r="Q238" s="309"/>
      <c r="R238" s="309"/>
      <c r="S238" s="309"/>
      <c r="T238" s="309"/>
      <c r="U238" s="309"/>
      <c r="V238" s="309"/>
      <c r="W238" s="309"/>
    </row>
    <row r="239" spans="13:23" ht="12.75">
      <c r="M239" s="309"/>
      <c r="N239" s="309"/>
      <c r="O239" s="309"/>
      <c r="P239" s="309"/>
      <c r="Q239" s="309"/>
      <c r="R239" s="309"/>
      <c r="S239" s="309"/>
      <c r="T239" s="309"/>
      <c r="U239" s="309"/>
      <c r="V239" s="309"/>
      <c r="W239" s="309"/>
    </row>
    <row r="240" spans="13:23" ht="12.75"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</row>
    <row r="241" spans="13:23" ht="12.75">
      <c r="M241" s="309"/>
      <c r="N241" s="309"/>
      <c r="O241" s="309"/>
      <c r="P241" s="309"/>
      <c r="Q241" s="309"/>
      <c r="R241" s="309"/>
      <c r="S241" s="309"/>
      <c r="T241" s="309"/>
      <c r="U241" s="309"/>
      <c r="V241" s="309"/>
      <c r="W241" s="309"/>
    </row>
    <row r="242" spans="13:23" ht="12.75">
      <c r="M242" s="309"/>
      <c r="N242" s="309"/>
      <c r="O242" s="309"/>
      <c r="P242" s="309"/>
      <c r="Q242" s="309"/>
      <c r="R242" s="309"/>
      <c r="S242" s="309"/>
      <c r="T242" s="309"/>
      <c r="U242" s="309"/>
      <c r="V242" s="309"/>
      <c r="W242" s="309"/>
    </row>
    <row r="243" spans="13:23" ht="12.75"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09"/>
    </row>
    <row r="244" spans="13:23" ht="12.75">
      <c r="M244" s="309"/>
      <c r="N244" s="309"/>
      <c r="O244" s="309"/>
      <c r="P244" s="309"/>
      <c r="Q244" s="309"/>
      <c r="R244" s="309"/>
      <c r="S244" s="309"/>
      <c r="T244" s="309"/>
      <c r="U244" s="309"/>
      <c r="V244" s="309"/>
      <c r="W244" s="309"/>
    </row>
    <row r="245" spans="13:23" ht="12.75"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</row>
    <row r="246" spans="13:23" ht="12.75"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</row>
    <row r="247" spans="13:23" ht="12.75"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</row>
    <row r="248" spans="13:23" ht="12.75"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09"/>
    </row>
    <row r="249" spans="13:23" ht="12.75">
      <c r="M249" s="309"/>
      <c r="N249" s="309"/>
      <c r="O249" s="309"/>
      <c r="P249" s="309"/>
      <c r="Q249" s="309"/>
      <c r="R249" s="309"/>
      <c r="S249" s="309"/>
      <c r="T249" s="309"/>
      <c r="U249" s="309"/>
      <c r="V249" s="309"/>
      <c r="W249" s="309"/>
    </row>
    <row r="250" spans="13:23" ht="12.75">
      <c r="M250" s="309"/>
      <c r="N250" s="309"/>
      <c r="O250" s="309"/>
      <c r="P250" s="309"/>
      <c r="Q250" s="309"/>
      <c r="R250" s="309"/>
      <c r="S250" s="309"/>
      <c r="T250" s="309"/>
      <c r="U250" s="309"/>
      <c r="V250" s="309"/>
      <c r="W250" s="309"/>
    </row>
    <row r="251" spans="13:23" ht="12.75">
      <c r="M251" s="309"/>
      <c r="N251" s="309"/>
      <c r="O251" s="309"/>
      <c r="P251" s="309"/>
      <c r="Q251" s="309"/>
      <c r="R251" s="309"/>
      <c r="S251" s="309"/>
      <c r="T251" s="309"/>
      <c r="U251" s="309"/>
      <c r="V251" s="309"/>
      <c r="W251" s="309"/>
    </row>
    <row r="252" spans="13:23" ht="12.75">
      <c r="M252" s="309"/>
      <c r="N252" s="309"/>
      <c r="O252" s="309"/>
      <c r="P252" s="309"/>
      <c r="Q252" s="309"/>
      <c r="R252" s="309"/>
      <c r="S252" s="309"/>
      <c r="T252" s="309"/>
      <c r="U252" s="309"/>
      <c r="V252" s="309"/>
      <c r="W252" s="309"/>
    </row>
    <row r="253" spans="13:23" ht="12.75"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</row>
    <row r="254" spans="13:23" ht="12.75">
      <c r="M254" s="309"/>
      <c r="N254" s="309"/>
      <c r="O254" s="309"/>
      <c r="P254" s="309"/>
      <c r="Q254" s="309"/>
      <c r="R254" s="309"/>
      <c r="S254" s="309"/>
      <c r="T254" s="309"/>
      <c r="U254" s="309"/>
      <c r="V254" s="309"/>
      <c r="W254" s="309"/>
    </row>
    <row r="255" spans="13:23" ht="12.75">
      <c r="M255" s="309"/>
      <c r="N255" s="309"/>
      <c r="O255" s="309"/>
      <c r="P255" s="309"/>
      <c r="Q255" s="309"/>
      <c r="R255" s="309"/>
      <c r="S255" s="309"/>
      <c r="T255" s="309"/>
      <c r="U255" s="309"/>
      <c r="V255" s="309"/>
      <c r="W255" s="309"/>
    </row>
    <row r="256" spans="13:23" ht="12.75">
      <c r="M256" s="309"/>
      <c r="N256" s="309"/>
      <c r="O256" s="309"/>
      <c r="P256" s="309"/>
      <c r="Q256" s="309"/>
      <c r="R256" s="309"/>
      <c r="S256" s="309"/>
      <c r="T256" s="309"/>
      <c r="U256" s="309"/>
      <c r="V256" s="309"/>
      <c r="W256" s="309"/>
    </row>
    <row r="257" spans="13:23" ht="12.75"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09"/>
    </row>
    <row r="258" spans="13:23" ht="12.75">
      <c r="M258" s="309"/>
      <c r="N258" s="309"/>
      <c r="O258" s="309"/>
      <c r="P258" s="309"/>
      <c r="Q258" s="309"/>
      <c r="R258" s="309"/>
      <c r="S258" s="309"/>
      <c r="T258" s="309"/>
      <c r="U258" s="309"/>
      <c r="V258" s="309"/>
      <c r="W258" s="309"/>
    </row>
    <row r="259" spans="13:23" ht="12.75">
      <c r="M259" s="309"/>
      <c r="N259" s="309"/>
      <c r="O259" s="309"/>
      <c r="P259" s="309"/>
      <c r="Q259" s="309"/>
      <c r="R259" s="309"/>
      <c r="S259" s="309"/>
      <c r="T259" s="309"/>
      <c r="U259" s="309"/>
      <c r="V259" s="309"/>
      <c r="W259" s="309"/>
    </row>
    <row r="260" spans="13:23" ht="12.75">
      <c r="M260" s="309"/>
      <c r="N260" s="309"/>
      <c r="O260" s="309"/>
      <c r="P260" s="309"/>
      <c r="Q260" s="309"/>
      <c r="R260" s="309"/>
      <c r="S260" s="309"/>
      <c r="T260" s="309"/>
      <c r="U260" s="309"/>
      <c r="V260" s="309"/>
      <c r="W260" s="309"/>
    </row>
    <row r="261" spans="13:23" ht="12.75">
      <c r="M261" s="309"/>
      <c r="N261" s="309"/>
      <c r="O261" s="309"/>
      <c r="P261" s="309"/>
      <c r="Q261" s="309"/>
      <c r="R261" s="309"/>
      <c r="S261" s="309"/>
      <c r="T261" s="309"/>
      <c r="U261" s="309"/>
      <c r="V261" s="309"/>
      <c r="W261" s="309"/>
    </row>
    <row r="262" spans="13:23" ht="12.75">
      <c r="M262" s="309"/>
      <c r="N262" s="309"/>
      <c r="O262" s="309"/>
      <c r="P262" s="309"/>
      <c r="Q262" s="309"/>
      <c r="R262" s="309"/>
      <c r="S262" s="309"/>
      <c r="T262" s="309"/>
      <c r="U262" s="309"/>
      <c r="V262" s="309"/>
      <c r="W262" s="309"/>
    </row>
    <row r="263" spans="13:23" ht="12.75">
      <c r="M263" s="309"/>
      <c r="N263" s="309"/>
      <c r="O263" s="309"/>
      <c r="P263" s="309"/>
      <c r="Q263" s="309"/>
      <c r="R263" s="309"/>
      <c r="S263" s="309"/>
      <c r="T263" s="309"/>
      <c r="U263" s="309"/>
      <c r="V263" s="309"/>
      <c r="W263" s="309"/>
    </row>
    <row r="264" spans="13:23" ht="12.75">
      <c r="M264" s="309"/>
      <c r="N264" s="309"/>
      <c r="O264" s="309"/>
      <c r="P264" s="309"/>
      <c r="Q264" s="309"/>
      <c r="R264" s="309"/>
      <c r="S264" s="309"/>
      <c r="T264" s="309"/>
      <c r="U264" s="309"/>
      <c r="V264" s="309"/>
      <c r="W264" s="309"/>
    </row>
    <row r="265" spans="13:23" ht="12.75">
      <c r="M265" s="309"/>
      <c r="N265" s="309"/>
      <c r="O265" s="309"/>
      <c r="P265" s="309"/>
      <c r="Q265" s="309"/>
      <c r="R265" s="309"/>
      <c r="S265" s="309"/>
      <c r="T265" s="309"/>
      <c r="U265" s="309"/>
      <c r="V265" s="309"/>
      <c r="W265" s="309"/>
    </row>
    <row r="266" spans="13:23" ht="12.75">
      <c r="M266" s="309"/>
      <c r="N266" s="309"/>
      <c r="O266" s="309"/>
      <c r="P266" s="309"/>
      <c r="Q266" s="309"/>
      <c r="R266" s="309"/>
      <c r="S266" s="309"/>
      <c r="T266" s="309"/>
      <c r="U266" s="309"/>
      <c r="V266" s="309"/>
      <c r="W266" s="309"/>
    </row>
    <row r="267" spans="13:23" ht="12.75">
      <c r="M267" s="309"/>
      <c r="N267" s="309"/>
      <c r="O267" s="309"/>
      <c r="P267" s="309"/>
      <c r="Q267" s="309"/>
      <c r="R267" s="309"/>
      <c r="S267" s="309"/>
      <c r="T267" s="309"/>
      <c r="U267" s="309"/>
      <c r="V267" s="309"/>
      <c r="W267" s="309"/>
    </row>
    <row r="268" spans="13:23" ht="12.75">
      <c r="M268" s="309"/>
      <c r="N268" s="309"/>
      <c r="O268" s="309"/>
      <c r="P268" s="309"/>
      <c r="Q268" s="309"/>
      <c r="R268" s="309"/>
      <c r="S268" s="309"/>
      <c r="T268" s="309"/>
      <c r="U268" s="309"/>
      <c r="V268" s="309"/>
      <c r="W268" s="309"/>
    </row>
    <row r="269" spans="13:23" ht="12.75">
      <c r="M269" s="309"/>
      <c r="N269" s="309"/>
      <c r="O269" s="309"/>
      <c r="P269" s="309"/>
      <c r="Q269" s="309"/>
      <c r="R269" s="309"/>
      <c r="S269" s="309"/>
      <c r="T269" s="309"/>
      <c r="U269" s="309"/>
      <c r="V269" s="309"/>
      <c r="W269" s="309"/>
    </row>
    <row r="270" spans="13:23" ht="12.75">
      <c r="M270" s="309"/>
      <c r="N270" s="309"/>
      <c r="O270" s="309"/>
      <c r="P270" s="309"/>
      <c r="Q270" s="309"/>
      <c r="R270" s="309"/>
      <c r="S270" s="309"/>
      <c r="T270" s="309"/>
      <c r="U270" s="309"/>
      <c r="V270" s="309"/>
      <c r="W270" s="309"/>
    </row>
    <row r="271" spans="13:23" ht="12.75">
      <c r="M271" s="309"/>
      <c r="N271" s="309"/>
      <c r="O271" s="309"/>
      <c r="P271" s="309"/>
      <c r="Q271" s="309"/>
      <c r="R271" s="309"/>
      <c r="S271" s="309"/>
      <c r="T271" s="309"/>
      <c r="U271" s="309"/>
      <c r="V271" s="309"/>
      <c r="W271" s="309"/>
    </row>
    <row r="272" spans="13:23" ht="12.75">
      <c r="M272" s="309"/>
      <c r="N272" s="309"/>
      <c r="O272" s="309"/>
      <c r="P272" s="309"/>
      <c r="Q272" s="309"/>
      <c r="R272" s="309"/>
      <c r="S272" s="309"/>
      <c r="T272" s="309"/>
      <c r="U272" s="309"/>
      <c r="V272" s="309"/>
      <c r="W272" s="309"/>
    </row>
    <row r="273" spans="13:23" ht="12.75">
      <c r="M273" s="309"/>
      <c r="N273" s="309"/>
      <c r="O273" s="309"/>
      <c r="P273" s="309"/>
      <c r="Q273" s="309"/>
      <c r="R273" s="309"/>
      <c r="S273" s="309"/>
      <c r="T273" s="309"/>
      <c r="U273" s="309"/>
      <c r="V273" s="309"/>
      <c r="W273" s="309"/>
    </row>
    <row r="274" spans="13:23" ht="12.75">
      <c r="M274" s="309"/>
      <c r="N274" s="309"/>
      <c r="O274" s="309"/>
      <c r="P274" s="309"/>
      <c r="Q274" s="309"/>
      <c r="R274" s="309"/>
      <c r="S274" s="309"/>
      <c r="T274" s="309"/>
      <c r="U274" s="309"/>
      <c r="V274" s="309"/>
      <c r="W274" s="309"/>
    </row>
    <row r="275" spans="13:23" ht="12.75">
      <c r="M275" s="309"/>
      <c r="N275" s="309"/>
      <c r="O275" s="309"/>
      <c r="P275" s="309"/>
      <c r="Q275" s="309"/>
      <c r="R275" s="309"/>
      <c r="S275" s="309"/>
      <c r="T275" s="309"/>
      <c r="U275" s="309"/>
      <c r="V275" s="309"/>
      <c r="W275" s="309"/>
    </row>
    <row r="276" spans="13:23" ht="12.75">
      <c r="M276" s="309"/>
      <c r="N276" s="309"/>
      <c r="O276" s="309"/>
      <c r="P276" s="309"/>
      <c r="Q276" s="309"/>
      <c r="R276" s="309"/>
      <c r="S276" s="309"/>
      <c r="T276" s="309"/>
      <c r="U276" s="309"/>
      <c r="V276" s="309"/>
      <c r="W276" s="309"/>
    </row>
    <row r="277" spans="13:23" ht="12.75">
      <c r="M277" s="309"/>
      <c r="N277" s="309"/>
      <c r="O277" s="309"/>
      <c r="P277" s="309"/>
      <c r="Q277" s="309"/>
      <c r="R277" s="309"/>
      <c r="S277" s="309"/>
      <c r="T277" s="309"/>
      <c r="U277" s="309"/>
      <c r="V277" s="309"/>
      <c r="W277" s="309"/>
    </row>
    <row r="278" spans="13:23" ht="12.75">
      <c r="M278" s="309"/>
      <c r="N278" s="309"/>
      <c r="O278" s="309"/>
      <c r="P278" s="309"/>
      <c r="Q278" s="309"/>
      <c r="R278" s="309"/>
      <c r="S278" s="309"/>
      <c r="T278" s="309"/>
      <c r="U278" s="309"/>
      <c r="V278" s="309"/>
      <c r="W278" s="309"/>
    </row>
    <row r="279" spans="13:23" ht="12.75">
      <c r="M279" s="309"/>
      <c r="N279" s="309"/>
      <c r="O279" s="309"/>
      <c r="P279" s="309"/>
      <c r="Q279" s="309"/>
      <c r="R279" s="309"/>
      <c r="S279" s="309"/>
      <c r="T279" s="309"/>
      <c r="U279" s="309"/>
      <c r="V279" s="309"/>
      <c r="W279" s="309"/>
    </row>
    <row r="280" spans="13:23" ht="12.75">
      <c r="M280" s="309"/>
      <c r="N280" s="309"/>
      <c r="O280" s="309"/>
      <c r="P280" s="309"/>
      <c r="Q280" s="309"/>
      <c r="R280" s="309"/>
      <c r="S280" s="309"/>
      <c r="T280" s="309"/>
      <c r="U280" s="309"/>
      <c r="V280" s="309"/>
      <c r="W280" s="309"/>
    </row>
    <row r="281" spans="13:23" ht="12.75">
      <c r="M281" s="309"/>
      <c r="N281" s="309"/>
      <c r="O281" s="309"/>
      <c r="P281" s="309"/>
      <c r="Q281" s="309"/>
      <c r="R281" s="309"/>
      <c r="S281" s="309"/>
      <c r="T281" s="309"/>
      <c r="U281" s="309"/>
      <c r="V281" s="309"/>
      <c r="W281" s="309"/>
    </row>
    <row r="282" spans="13:23" ht="12.75">
      <c r="M282" s="309"/>
      <c r="N282" s="309"/>
      <c r="O282" s="309"/>
      <c r="P282" s="309"/>
      <c r="Q282" s="309"/>
      <c r="R282" s="309"/>
      <c r="S282" s="309"/>
      <c r="T282" s="309"/>
      <c r="U282" s="309"/>
      <c r="V282" s="309"/>
      <c r="W282" s="309"/>
    </row>
    <row r="283" spans="13:23" ht="12.75">
      <c r="M283" s="309"/>
      <c r="N283" s="309"/>
      <c r="O283" s="309"/>
      <c r="P283" s="309"/>
      <c r="Q283" s="309"/>
      <c r="R283" s="309"/>
      <c r="S283" s="309"/>
      <c r="T283" s="309"/>
      <c r="U283" s="309"/>
      <c r="V283" s="309"/>
      <c r="W283" s="309"/>
    </row>
    <row r="284" spans="13:23" ht="12.75">
      <c r="M284" s="309"/>
      <c r="N284" s="309"/>
      <c r="O284" s="309"/>
      <c r="P284" s="309"/>
      <c r="Q284" s="309"/>
      <c r="R284" s="309"/>
      <c r="S284" s="309"/>
      <c r="T284" s="309"/>
      <c r="U284" s="309"/>
      <c r="V284" s="309"/>
      <c r="W284" s="309"/>
    </row>
    <row r="285" spans="13:23" ht="12.75">
      <c r="M285" s="309"/>
      <c r="N285" s="309"/>
      <c r="O285" s="309"/>
      <c r="P285" s="309"/>
      <c r="Q285" s="309"/>
      <c r="R285" s="309"/>
      <c r="S285" s="309"/>
      <c r="T285" s="309"/>
      <c r="U285" s="309"/>
      <c r="V285" s="309"/>
      <c r="W285" s="309"/>
    </row>
    <row r="286" spans="13:23" ht="12.75">
      <c r="M286" s="309"/>
      <c r="N286" s="309"/>
      <c r="O286" s="309"/>
      <c r="P286" s="309"/>
      <c r="Q286" s="309"/>
      <c r="R286" s="309"/>
      <c r="S286" s="309"/>
      <c r="T286" s="309"/>
      <c r="U286" s="309"/>
      <c r="V286" s="309"/>
      <c r="W286" s="309"/>
    </row>
    <row r="287" spans="13:23" ht="12.75">
      <c r="M287" s="309"/>
      <c r="N287" s="309"/>
      <c r="O287" s="309"/>
      <c r="P287" s="309"/>
      <c r="Q287" s="309"/>
      <c r="R287" s="309"/>
      <c r="S287" s="309"/>
      <c r="T287" s="309"/>
      <c r="U287" s="309"/>
      <c r="V287" s="309"/>
      <c r="W287" s="309"/>
    </row>
    <row r="288" spans="13:23" ht="12.75">
      <c r="M288" s="309"/>
      <c r="N288" s="309"/>
      <c r="O288" s="309"/>
      <c r="P288" s="309"/>
      <c r="Q288" s="309"/>
      <c r="R288" s="309"/>
      <c r="S288" s="309"/>
      <c r="T288" s="309"/>
      <c r="U288" s="309"/>
      <c r="V288" s="309"/>
      <c r="W288" s="309"/>
    </row>
    <row r="289" spans="13:23" ht="12.75">
      <c r="M289" s="309"/>
      <c r="N289" s="309"/>
      <c r="O289" s="309"/>
      <c r="P289" s="309"/>
      <c r="Q289" s="309"/>
      <c r="R289" s="309"/>
      <c r="S289" s="309"/>
      <c r="T289" s="309"/>
      <c r="U289" s="309"/>
      <c r="V289" s="309"/>
      <c r="W289" s="309"/>
    </row>
    <row r="290" spans="13:23" ht="12.75">
      <c r="M290" s="309"/>
      <c r="N290" s="309"/>
      <c r="O290" s="309"/>
      <c r="P290" s="309"/>
      <c r="Q290" s="309"/>
      <c r="R290" s="309"/>
      <c r="S290" s="309"/>
      <c r="T290" s="309"/>
      <c r="U290" s="309"/>
      <c r="V290" s="309"/>
      <c r="W290" s="309"/>
    </row>
    <row r="291" spans="13:23" ht="12.75">
      <c r="M291" s="309"/>
      <c r="N291" s="309"/>
      <c r="O291" s="309"/>
      <c r="P291" s="309"/>
      <c r="Q291" s="309"/>
      <c r="R291" s="309"/>
      <c r="S291" s="309"/>
      <c r="T291" s="309"/>
      <c r="U291" s="309"/>
      <c r="V291" s="309"/>
      <c r="W291" s="309"/>
    </row>
    <row r="292" spans="13:23" ht="12.75">
      <c r="M292" s="309"/>
      <c r="N292" s="309"/>
      <c r="O292" s="309"/>
      <c r="P292" s="309"/>
      <c r="Q292" s="309"/>
      <c r="R292" s="309"/>
      <c r="S292" s="309"/>
      <c r="T292" s="309"/>
      <c r="U292" s="309"/>
      <c r="V292" s="309"/>
      <c r="W292" s="309"/>
    </row>
    <row r="293" spans="13:23" ht="12.75"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09"/>
    </row>
    <row r="294" spans="13:23" ht="12.75">
      <c r="M294" s="309"/>
      <c r="N294" s="309"/>
      <c r="O294" s="309"/>
      <c r="P294" s="309"/>
      <c r="Q294" s="309"/>
      <c r="R294" s="309"/>
      <c r="S294" s="309"/>
      <c r="T294" s="309"/>
      <c r="U294" s="309"/>
      <c r="V294" s="309"/>
      <c r="W294" s="309"/>
    </row>
    <row r="295" spans="13:23" ht="12.75">
      <c r="M295" s="309"/>
      <c r="N295" s="309"/>
      <c r="O295" s="309"/>
      <c r="P295" s="309"/>
      <c r="Q295" s="309"/>
      <c r="R295" s="309"/>
      <c r="S295" s="309"/>
      <c r="T295" s="309"/>
      <c r="U295" s="309"/>
      <c r="V295" s="309"/>
      <c r="W295" s="309"/>
    </row>
    <row r="296" spans="13:23" ht="12.75">
      <c r="M296" s="309"/>
      <c r="N296" s="309"/>
      <c r="O296" s="309"/>
      <c r="P296" s="309"/>
      <c r="Q296" s="309"/>
      <c r="R296" s="309"/>
      <c r="S296" s="309"/>
      <c r="T296" s="309"/>
      <c r="U296" s="309"/>
      <c r="V296" s="309"/>
      <c r="W296" s="309"/>
    </row>
    <row r="297" spans="13:23" ht="12.75">
      <c r="M297" s="309"/>
      <c r="N297" s="309"/>
      <c r="O297" s="309"/>
      <c r="P297" s="309"/>
      <c r="Q297" s="309"/>
      <c r="R297" s="309"/>
      <c r="S297" s="309"/>
      <c r="T297" s="309"/>
      <c r="U297" s="309"/>
      <c r="V297" s="309"/>
      <c r="W297" s="309"/>
    </row>
    <row r="298" spans="13:23" ht="12.75">
      <c r="M298" s="309"/>
      <c r="N298" s="309"/>
      <c r="O298" s="309"/>
      <c r="P298" s="309"/>
      <c r="Q298" s="309"/>
      <c r="R298" s="309"/>
      <c r="S298" s="309"/>
      <c r="T298" s="309"/>
      <c r="U298" s="309"/>
      <c r="V298" s="309"/>
      <c r="W298" s="309"/>
    </row>
    <row r="299" spans="13:23" ht="12.75">
      <c r="M299" s="309"/>
      <c r="N299" s="309"/>
      <c r="O299" s="309"/>
      <c r="P299" s="309"/>
      <c r="Q299" s="309"/>
      <c r="R299" s="309"/>
      <c r="S299" s="309"/>
      <c r="T299" s="309"/>
      <c r="U299" s="309"/>
      <c r="V299" s="309"/>
      <c r="W299" s="309"/>
    </row>
    <row r="300" spans="13:23" ht="12.75">
      <c r="M300" s="309"/>
      <c r="N300" s="309"/>
      <c r="O300" s="309"/>
      <c r="P300" s="309"/>
      <c r="Q300" s="309"/>
      <c r="R300" s="309"/>
      <c r="S300" s="309"/>
      <c r="T300" s="309"/>
      <c r="U300" s="309"/>
      <c r="V300" s="309"/>
      <c r="W300" s="309"/>
    </row>
    <row r="301" spans="13:23" ht="12.75">
      <c r="M301" s="309"/>
      <c r="N301" s="309"/>
      <c r="O301" s="309"/>
      <c r="P301" s="309"/>
      <c r="Q301" s="309"/>
      <c r="R301" s="309"/>
      <c r="S301" s="309"/>
      <c r="T301" s="309"/>
      <c r="U301" s="309"/>
      <c r="V301" s="309"/>
      <c r="W301" s="309"/>
    </row>
    <row r="302" spans="13:23" ht="12.75">
      <c r="M302" s="309"/>
      <c r="N302" s="309"/>
      <c r="O302" s="309"/>
      <c r="P302" s="309"/>
      <c r="Q302" s="309"/>
      <c r="R302" s="309"/>
      <c r="S302" s="309"/>
      <c r="T302" s="309"/>
      <c r="U302" s="309"/>
      <c r="V302" s="309"/>
      <c r="W302" s="309"/>
    </row>
    <row r="303" spans="13:23" ht="12.75">
      <c r="M303" s="309"/>
      <c r="N303" s="309"/>
      <c r="O303" s="309"/>
      <c r="P303" s="309"/>
      <c r="Q303" s="309"/>
      <c r="R303" s="309"/>
      <c r="S303" s="309"/>
      <c r="T303" s="309"/>
      <c r="U303" s="309"/>
      <c r="V303" s="309"/>
      <c r="W303" s="309"/>
    </row>
    <row r="304" spans="13:23" ht="12.75">
      <c r="M304" s="309"/>
      <c r="N304" s="309"/>
      <c r="O304" s="309"/>
      <c r="P304" s="309"/>
      <c r="Q304" s="309"/>
      <c r="R304" s="309"/>
      <c r="S304" s="309"/>
      <c r="T304" s="309"/>
      <c r="U304" s="309"/>
      <c r="V304" s="309"/>
      <c r="W304" s="309"/>
    </row>
    <row r="305" spans="13:23" ht="12.75">
      <c r="M305" s="309"/>
      <c r="N305" s="309"/>
      <c r="O305" s="309"/>
      <c r="P305" s="309"/>
      <c r="Q305" s="309"/>
      <c r="R305" s="309"/>
      <c r="S305" s="309"/>
      <c r="T305" s="309"/>
      <c r="U305" s="309"/>
      <c r="V305" s="309"/>
      <c r="W305" s="309"/>
    </row>
    <row r="306" spans="13:23" ht="12.75">
      <c r="M306" s="309"/>
      <c r="N306" s="309"/>
      <c r="O306" s="309"/>
      <c r="P306" s="309"/>
      <c r="Q306" s="309"/>
      <c r="R306" s="309"/>
      <c r="S306" s="309"/>
      <c r="T306" s="309"/>
      <c r="U306" s="309"/>
      <c r="V306" s="309"/>
      <c r="W306" s="309"/>
    </row>
    <row r="307" spans="13:23" ht="12.75">
      <c r="M307" s="309"/>
      <c r="N307" s="309"/>
      <c r="O307" s="309"/>
      <c r="P307" s="309"/>
      <c r="Q307" s="309"/>
      <c r="R307" s="309"/>
      <c r="S307" s="309"/>
      <c r="T307" s="309"/>
      <c r="U307" s="309"/>
      <c r="V307" s="309"/>
      <c r="W307" s="309"/>
    </row>
    <row r="308" spans="13:23" ht="12.75">
      <c r="M308" s="309"/>
      <c r="N308" s="309"/>
      <c r="O308" s="309"/>
      <c r="P308" s="309"/>
      <c r="Q308" s="309"/>
      <c r="R308" s="309"/>
      <c r="S308" s="309"/>
      <c r="T308" s="309"/>
      <c r="U308" s="309"/>
      <c r="V308" s="309"/>
      <c r="W308" s="309"/>
    </row>
    <row r="309" spans="13:23" ht="12.75">
      <c r="M309" s="309"/>
      <c r="N309" s="309"/>
      <c r="O309" s="309"/>
      <c r="P309" s="309"/>
      <c r="Q309" s="309"/>
      <c r="R309" s="309"/>
      <c r="S309" s="309"/>
      <c r="T309" s="309"/>
      <c r="U309" s="309"/>
      <c r="V309" s="309"/>
      <c r="W309" s="309"/>
    </row>
    <row r="310" spans="13:23" ht="12.75">
      <c r="M310" s="309"/>
      <c r="N310" s="309"/>
      <c r="O310" s="309"/>
      <c r="P310" s="309"/>
      <c r="Q310" s="309"/>
      <c r="R310" s="309"/>
      <c r="S310" s="309"/>
      <c r="T310" s="309"/>
      <c r="U310" s="309"/>
      <c r="V310" s="309"/>
      <c r="W310" s="309"/>
    </row>
    <row r="311" spans="13:23" ht="12.75">
      <c r="M311" s="309"/>
      <c r="N311" s="309"/>
      <c r="O311" s="309"/>
      <c r="P311" s="309"/>
      <c r="Q311" s="309"/>
      <c r="R311" s="309"/>
      <c r="S311" s="309"/>
      <c r="T311" s="309"/>
      <c r="U311" s="309"/>
      <c r="V311" s="309"/>
      <c r="W311" s="309"/>
    </row>
    <row r="312" spans="13:23" ht="12.75">
      <c r="M312" s="309"/>
      <c r="N312" s="309"/>
      <c r="O312" s="309"/>
      <c r="P312" s="309"/>
      <c r="Q312" s="309"/>
      <c r="R312" s="309"/>
      <c r="S312" s="309"/>
      <c r="T312" s="309"/>
      <c r="U312" s="309"/>
      <c r="V312" s="309"/>
      <c r="W312" s="309"/>
    </row>
    <row r="313" spans="13:23" ht="12.75">
      <c r="M313" s="309"/>
      <c r="N313" s="309"/>
      <c r="O313" s="309"/>
      <c r="P313" s="309"/>
      <c r="Q313" s="309"/>
      <c r="R313" s="309"/>
      <c r="S313" s="309"/>
      <c r="T313" s="309"/>
      <c r="U313" s="309"/>
      <c r="V313" s="309"/>
      <c r="W313" s="309"/>
    </row>
    <row r="314" spans="13:23" ht="12.75">
      <c r="M314" s="309"/>
      <c r="N314" s="309"/>
      <c r="O314" s="309"/>
      <c r="P314" s="309"/>
      <c r="Q314" s="309"/>
      <c r="R314" s="309"/>
      <c r="S314" s="309"/>
      <c r="T314" s="309"/>
      <c r="U314" s="309"/>
      <c r="V314" s="309"/>
      <c r="W314" s="309"/>
    </row>
    <row r="315" spans="13:23" ht="12.75">
      <c r="M315" s="309"/>
      <c r="N315" s="309"/>
      <c r="O315" s="309"/>
      <c r="P315" s="309"/>
      <c r="Q315" s="309"/>
      <c r="R315" s="309"/>
      <c r="S315" s="309"/>
      <c r="T315" s="309"/>
      <c r="U315" s="309"/>
      <c r="V315" s="309"/>
      <c r="W315" s="309"/>
    </row>
    <row r="316" spans="13:23" ht="12.75">
      <c r="M316" s="309"/>
      <c r="N316" s="309"/>
      <c r="O316" s="309"/>
      <c r="P316" s="309"/>
      <c r="Q316" s="309"/>
      <c r="R316" s="309"/>
      <c r="S316" s="309"/>
      <c r="T316" s="309"/>
      <c r="U316" s="309"/>
      <c r="V316" s="309"/>
      <c r="W316" s="309"/>
    </row>
    <row r="317" spans="13:23" ht="12.75">
      <c r="M317" s="309"/>
      <c r="N317" s="309"/>
      <c r="O317" s="309"/>
      <c r="P317" s="309"/>
      <c r="Q317" s="309"/>
      <c r="R317" s="309"/>
      <c r="S317" s="309"/>
      <c r="T317" s="309"/>
      <c r="U317" s="309"/>
      <c r="V317" s="309"/>
      <c r="W317" s="309"/>
    </row>
    <row r="318" spans="13:23" ht="12.75">
      <c r="M318" s="309"/>
      <c r="N318" s="309"/>
      <c r="O318" s="309"/>
      <c r="P318" s="309"/>
      <c r="Q318" s="309"/>
      <c r="R318" s="309"/>
      <c r="S318" s="309"/>
      <c r="T318" s="309"/>
      <c r="U318" s="309"/>
      <c r="V318" s="309"/>
      <c r="W318" s="309"/>
    </row>
    <row r="319" spans="13:23" ht="12.75">
      <c r="M319" s="309"/>
      <c r="N319" s="309"/>
      <c r="O319" s="309"/>
      <c r="P319" s="309"/>
      <c r="Q319" s="309"/>
      <c r="R319" s="309"/>
      <c r="S319" s="309"/>
      <c r="T319" s="309"/>
      <c r="U319" s="309"/>
      <c r="V319" s="309"/>
      <c r="W319" s="309"/>
    </row>
    <row r="320" spans="13:23" ht="12.75">
      <c r="M320" s="309"/>
      <c r="N320" s="309"/>
      <c r="O320" s="309"/>
      <c r="P320" s="309"/>
      <c r="Q320" s="309"/>
      <c r="R320" s="309"/>
      <c r="S320" s="309"/>
      <c r="T320" s="309"/>
      <c r="U320" s="309"/>
      <c r="V320" s="309"/>
      <c r="W320" s="309"/>
    </row>
    <row r="321" spans="13:23" ht="12.75">
      <c r="M321" s="309"/>
      <c r="N321" s="309"/>
      <c r="O321" s="309"/>
      <c r="P321" s="309"/>
      <c r="Q321" s="309"/>
      <c r="R321" s="309"/>
      <c r="S321" s="309"/>
      <c r="T321" s="309"/>
      <c r="U321" s="309"/>
      <c r="V321" s="309"/>
      <c r="W321" s="309"/>
    </row>
    <row r="322" spans="13:23" ht="12.75">
      <c r="M322" s="309"/>
      <c r="N322" s="309"/>
      <c r="O322" s="309"/>
      <c r="P322" s="309"/>
      <c r="Q322" s="309"/>
      <c r="R322" s="309"/>
      <c r="S322" s="309"/>
      <c r="T322" s="309"/>
      <c r="U322" s="309"/>
      <c r="V322" s="309"/>
      <c r="W322" s="309"/>
    </row>
    <row r="323" spans="13:23" ht="12.75">
      <c r="M323" s="309"/>
      <c r="N323" s="309"/>
      <c r="O323" s="309"/>
      <c r="P323" s="309"/>
      <c r="Q323" s="309"/>
      <c r="R323" s="309"/>
      <c r="S323" s="309"/>
      <c r="T323" s="309"/>
      <c r="U323" s="309"/>
      <c r="V323" s="309"/>
      <c r="W323" s="309"/>
    </row>
    <row r="324" spans="13:23" ht="12.75">
      <c r="M324" s="309"/>
      <c r="N324" s="309"/>
      <c r="O324" s="309"/>
      <c r="P324" s="309"/>
      <c r="Q324" s="309"/>
      <c r="R324" s="309"/>
      <c r="S324" s="309"/>
      <c r="T324" s="309"/>
      <c r="U324" s="309"/>
      <c r="V324" s="309"/>
      <c r="W324" s="309"/>
    </row>
    <row r="325" spans="13:23" ht="12.75">
      <c r="M325" s="309"/>
      <c r="N325" s="309"/>
      <c r="O325" s="309"/>
      <c r="P325" s="309"/>
      <c r="Q325" s="309"/>
      <c r="R325" s="309"/>
      <c r="S325" s="309"/>
      <c r="T325" s="309"/>
      <c r="U325" s="309"/>
      <c r="V325" s="309"/>
      <c r="W325" s="309"/>
    </row>
    <row r="326" spans="13:23" ht="12.75">
      <c r="M326" s="309"/>
      <c r="N326" s="309"/>
      <c r="O326" s="309"/>
      <c r="P326" s="309"/>
      <c r="Q326" s="309"/>
      <c r="R326" s="309"/>
      <c r="S326" s="309"/>
      <c r="T326" s="309"/>
      <c r="U326" s="309"/>
      <c r="V326" s="309"/>
      <c r="W326" s="309"/>
    </row>
    <row r="327" spans="13:23" ht="12.75">
      <c r="M327" s="309"/>
      <c r="N327" s="309"/>
      <c r="O327" s="309"/>
      <c r="P327" s="309"/>
      <c r="Q327" s="309"/>
      <c r="R327" s="309"/>
      <c r="S327" s="309"/>
      <c r="T327" s="309"/>
      <c r="U327" s="309"/>
      <c r="V327" s="309"/>
      <c r="W327" s="309"/>
    </row>
    <row r="328" spans="13:23" ht="12.75">
      <c r="M328" s="309"/>
      <c r="N328" s="309"/>
      <c r="O328" s="309"/>
      <c r="P328" s="309"/>
      <c r="Q328" s="309"/>
      <c r="R328" s="309"/>
      <c r="S328" s="309"/>
      <c r="T328" s="309"/>
      <c r="U328" s="309"/>
      <c r="V328" s="309"/>
      <c r="W328" s="309"/>
    </row>
    <row r="329" spans="13:23" ht="12.75">
      <c r="M329" s="309"/>
      <c r="N329" s="309"/>
      <c r="O329" s="309"/>
      <c r="P329" s="309"/>
      <c r="Q329" s="309"/>
      <c r="R329" s="309"/>
      <c r="S329" s="309"/>
      <c r="T329" s="309"/>
      <c r="U329" s="309"/>
      <c r="V329" s="309"/>
      <c r="W329" s="309"/>
    </row>
    <row r="330" spans="13:23" ht="12.75">
      <c r="M330" s="309"/>
      <c r="N330" s="309"/>
      <c r="O330" s="309"/>
      <c r="P330" s="309"/>
      <c r="Q330" s="309"/>
      <c r="R330" s="309"/>
      <c r="S330" s="309"/>
      <c r="T330" s="309"/>
      <c r="U330" s="309"/>
      <c r="V330" s="309"/>
      <c r="W330" s="309"/>
    </row>
    <row r="331" spans="13:23" ht="12.75">
      <c r="M331" s="309"/>
      <c r="N331" s="309"/>
      <c r="O331" s="309"/>
      <c r="P331" s="309"/>
      <c r="Q331" s="309"/>
      <c r="R331" s="309"/>
      <c r="S331" s="309"/>
      <c r="T331" s="309"/>
      <c r="U331" s="309"/>
      <c r="V331" s="309"/>
      <c r="W331" s="309"/>
    </row>
    <row r="332" spans="13:23" ht="12.75">
      <c r="M332" s="309"/>
      <c r="N332" s="309"/>
      <c r="O332" s="309"/>
      <c r="P332" s="309"/>
      <c r="Q332" s="309"/>
      <c r="R332" s="309"/>
      <c r="S332" s="309"/>
      <c r="T332" s="309"/>
      <c r="U332" s="309"/>
      <c r="V332" s="309"/>
      <c r="W332" s="309"/>
    </row>
    <row r="333" spans="13:23" ht="12.75">
      <c r="M333" s="309"/>
      <c r="N333" s="309"/>
      <c r="O333" s="309"/>
      <c r="P333" s="309"/>
      <c r="Q333" s="309"/>
      <c r="R333" s="309"/>
      <c r="S333" s="309"/>
      <c r="T333" s="309"/>
      <c r="U333" s="309"/>
      <c r="V333" s="309"/>
      <c r="W333" s="309"/>
    </row>
    <row r="334" spans="13:23" ht="12.75">
      <c r="M334" s="309"/>
      <c r="N334" s="309"/>
      <c r="O334" s="309"/>
      <c r="P334" s="309"/>
      <c r="Q334" s="309"/>
      <c r="R334" s="309"/>
      <c r="S334" s="309"/>
      <c r="T334" s="309"/>
      <c r="U334" s="309"/>
      <c r="V334" s="309"/>
      <c r="W334" s="309"/>
    </row>
    <row r="335" spans="13:23" ht="12.75">
      <c r="M335" s="309"/>
      <c r="N335" s="309"/>
      <c r="O335" s="309"/>
      <c r="P335" s="309"/>
      <c r="Q335" s="309"/>
      <c r="R335" s="309"/>
      <c r="S335" s="309"/>
      <c r="T335" s="309"/>
      <c r="U335" s="309"/>
      <c r="V335" s="309"/>
      <c r="W335" s="309"/>
    </row>
    <row r="336" spans="13:23" ht="12.75">
      <c r="M336" s="309"/>
      <c r="N336" s="309"/>
      <c r="O336" s="309"/>
      <c r="P336" s="309"/>
      <c r="Q336" s="309"/>
      <c r="R336" s="309"/>
      <c r="S336" s="309"/>
      <c r="T336" s="309"/>
      <c r="U336" s="309"/>
      <c r="V336" s="309"/>
      <c r="W336" s="309"/>
    </row>
    <row r="337" spans="13:23" ht="12.75">
      <c r="M337" s="309"/>
      <c r="N337" s="309"/>
      <c r="O337" s="309"/>
      <c r="P337" s="309"/>
      <c r="Q337" s="309"/>
      <c r="R337" s="309"/>
      <c r="S337" s="309"/>
      <c r="T337" s="309"/>
      <c r="U337" s="309"/>
      <c r="V337" s="309"/>
      <c r="W337" s="309"/>
    </row>
    <row r="338" spans="13:23" ht="12.75">
      <c r="M338" s="309"/>
      <c r="N338" s="309"/>
      <c r="O338" s="309"/>
      <c r="P338" s="309"/>
      <c r="Q338" s="309"/>
      <c r="R338" s="309"/>
      <c r="S338" s="309"/>
      <c r="T338" s="309"/>
      <c r="U338" s="309"/>
      <c r="V338" s="309"/>
      <c r="W338" s="309"/>
    </row>
    <row r="339" spans="13:23" ht="12.75">
      <c r="M339" s="309"/>
      <c r="N339" s="309"/>
      <c r="O339" s="309"/>
      <c r="P339" s="309"/>
      <c r="Q339" s="309"/>
      <c r="R339" s="309"/>
      <c r="S339" s="309"/>
      <c r="T339" s="309"/>
      <c r="U339" s="309"/>
      <c r="V339" s="309"/>
      <c r="W339" s="309"/>
    </row>
    <row r="340" spans="13:23" ht="12.75">
      <c r="M340" s="309"/>
      <c r="N340" s="309"/>
      <c r="O340" s="309"/>
      <c r="P340" s="309"/>
      <c r="Q340" s="309"/>
      <c r="R340" s="309"/>
      <c r="S340" s="309"/>
      <c r="T340" s="309"/>
      <c r="U340" s="309"/>
      <c r="V340" s="309"/>
      <c r="W340" s="309"/>
    </row>
    <row r="341" spans="13:23" ht="12.75">
      <c r="M341" s="309"/>
      <c r="N341" s="309"/>
      <c r="O341" s="309"/>
      <c r="P341" s="309"/>
      <c r="Q341" s="309"/>
      <c r="R341" s="309"/>
      <c r="S341" s="309"/>
      <c r="T341" s="309"/>
      <c r="U341" s="309"/>
      <c r="V341" s="309"/>
      <c r="W341" s="309"/>
    </row>
    <row r="342" spans="13:23" ht="12.75">
      <c r="M342" s="309"/>
      <c r="N342" s="309"/>
      <c r="O342" s="309"/>
      <c r="P342" s="309"/>
      <c r="Q342" s="309"/>
      <c r="R342" s="309"/>
      <c r="S342" s="309"/>
      <c r="T342" s="309"/>
      <c r="U342" s="309"/>
      <c r="V342" s="309"/>
      <c r="W342" s="309"/>
    </row>
    <row r="343" spans="13:23" ht="12.75">
      <c r="M343" s="309"/>
      <c r="N343" s="309"/>
      <c r="O343" s="309"/>
      <c r="P343" s="309"/>
      <c r="Q343" s="309"/>
      <c r="R343" s="309"/>
      <c r="S343" s="309"/>
      <c r="T343" s="309"/>
      <c r="U343" s="309"/>
      <c r="V343" s="309"/>
      <c r="W343" s="309"/>
    </row>
    <row r="344" spans="13:23" ht="12.75">
      <c r="M344" s="309"/>
      <c r="N344" s="309"/>
      <c r="O344" s="309"/>
      <c r="P344" s="309"/>
      <c r="Q344" s="309"/>
      <c r="R344" s="309"/>
      <c r="S344" s="309"/>
      <c r="T344" s="309"/>
      <c r="U344" s="309"/>
      <c r="V344" s="309"/>
      <c r="W344" s="309"/>
    </row>
    <row r="345" spans="13:23" ht="12.75">
      <c r="M345" s="309"/>
      <c r="N345" s="309"/>
      <c r="O345" s="309"/>
      <c r="P345" s="309"/>
      <c r="Q345" s="309"/>
      <c r="R345" s="309"/>
      <c r="S345" s="309"/>
      <c r="T345" s="309"/>
      <c r="U345" s="309"/>
      <c r="V345" s="309"/>
      <c r="W345" s="309"/>
    </row>
    <row r="346" spans="13:23" ht="12.75">
      <c r="M346" s="309"/>
      <c r="N346" s="309"/>
      <c r="O346" s="309"/>
      <c r="P346" s="309"/>
      <c r="Q346" s="309"/>
      <c r="R346" s="309"/>
      <c r="S346" s="309"/>
      <c r="T346" s="309"/>
      <c r="U346" s="309"/>
      <c r="V346" s="309"/>
      <c r="W346" s="309"/>
    </row>
    <row r="347" spans="13:23" ht="12.75">
      <c r="M347" s="309"/>
      <c r="N347" s="309"/>
      <c r="O347" s="309"/>
      <c r="P347" s="309"/>
      <c r="Q347" s="309"/>
      <c r="R347" s="309"/>
      <c r="S347" s="309"/>
      <c r="T347" s="309"/>
      <c r="U347" s="309"/>
      <c r="V347" s="309"/>
      <c r="W347" s="309"/>
    </row>
    <row r="348" spans="13:23" ht="12.75">
      <c r="M348" s="309"/>
      <c r="N348" s="309"/>
      <c r="O348" s="309"/>
      <c r="P348" s="309"/>
      <c r="Q348" s="309"/>
      <c r="R348" s="309"/>
      <c r="S348" s="309"/>
      <c r="T348" s="309"/>
      <c r="U348" s="309"/>
      <c r="V348" s="309"/>
      <c r="W348" s="309"/>
    </row>
    <row r="349" spans="13:23" ht="12.75">
      <c r="M349" s="309"/>
      <c r="N349" s="309"/>
      <c r="O349" s="309"/>
      <c r="P349" s="309"/>
      <c r="Q349" s="309"/>
      <c r="R349" s="309"/>
      <c r="S349" s="309"/>
      <c r="T349" s="309"/>
      <c r="U349" s="309"/>
      <c r="V349" s="309"/>
      <c r="W349" s="309"/>
    </row>
    <row r="350" spans="13:23" ht="12.75">
      <c r="M350" s="309"/>
      <c r="N350" s="309"/>
      <c r="O350" s="309"/>
      <c r="P350" s="309"/>
      <c r="Q350" s="309"/>
      <c r="R350" s="309"/>
      <c r="S350" s="309"/>
      <c r="T350" s="309"/>
      <c r="U350" s="309"/>
      <c r="V350" s="309"/>
      <c r="W350" s="309"/>
    </row>
    <row r="351" spans="13:23" ht="12.75">
      <c r="M351" s="309"/>
      <c r="N351" s="309"/>
      <c r="O351" s="309"/>
      <c r="P351" s="309"/>
      <c r="Q351" s="309"/>
      <c r="R351" s="309"/>
      <c r="S351" s="309"/>
      <c r="T351" s="309"/>
      <c r="U351" s="309"/>
      <c r="V351" s="309"/>
      <c r="W351" s="309"/>
    </row>
    <row r="352" spans="13:23" ht="12.75">
      <c r="M352" s="309"/>
      <c r="N352" s="309"/>
      <c r="O352" s="309"/>
      <c r="P352" s="309"/>
      <c r="Q352" s="309"/>
      <c r="R352" s="309"/>
      <c r="S352" s="309"/>
      <c r="T352" s="309"/>
      <c r="U352" s="309"/>
      <c r="V352" s="309"/>
      <c r="W352" s="309"/>
    </row>
    <row r="353" spans="13:23" ht="12.75">
      <c r="M353" s="309"/>
      <c r="N353" s="309"/>
      <c r="O353" s="309"/>
      <c r="P353" s="309"/>
      <c r="Q353" s="309"/>
      <c r="R353" s="309"/>
      <c r="S353" s="309"/>
      <c r="T353" s="309"/>
      <c r="U353" s="309"/>
      <c r="V353" s="309"/>
      <c r="W353" s="309"/>
    </row>
    <row r="354" spans="13:23" ht="12.75">
      <c r="M354" s="309"/>
      <c r="N354" s="309"/>
      <c r="O354" s="309"/>
      <c r="P354" s="309"/>
      <c r="Q354" s="309"/>
      <c r="R354" s="309"/>
      <c r="S354" s="309"/>
      <c r="T354" s="309"/>
      <c r="U354" s="309"/>
      <c r="V354" s="309"/>
      <c r="W354" s="309"/>
    </row>
    <row r="355" spans="13:23" ht="12.75">
      <c r="M355" s="309"/>
      <c r="N355" s="309"/>
      <c r="O355" s="309"/>
      <c r="P355" s="309"/>
      <c r="Q355" s="309"/>
      <c r="R355" s="309"/>
      <c r="S355" s="309"/>
      <c r="T355" s="309"/>
      <c r="U355" s="309"/>
      <c r="V355" s="309"/>
      <c r="W355" s="309"/>
    </row>
    <row r="356" spans="13:23" ht="12.75">
      <c r="M356" s="309"/>
      <c r="N356" s="309"/>
      <c r="O356" s="309"/>
      <c r="P356" s="309"/>
      <c r="Q356" s="309"/>
      <c r="R356" s="309"/>
      <c r="S356" s="309"/>
      <c r="T356" s="309"/>
      <c r="U356" s="309"/>
      <c r="V356" s="309"/>
      <c r="W356" s="309"/>
    </row>
    <row r="357" spans="13:23" ht="12.75">
      <c r="M357" s="309"/>
      <c r="N357" s="309"/>
      <c r="O357" s="309"/>
      <c r="P357" s="309"/>
      <c r="Q357" s="309"/>
      <c r="R357" s="309"/>
      <c r="S357" s="309"/>
      <c r="T357" s="309"/>
      <c r="U357" s="309"/>
      <c r="V357" s="309"/>
      <c r="W357" s="309"/>
    </row>
    <row r="358" spans="13:23" ht="12.75">
      <c r="M358" s="309"/>
      <c r="N358" s="309"/>
      <c r="O358" s="309"/>
      <c r="P358" s="309"/>
      <c r="Q358" s="309"/>
      <c r="R358" s="309"/>
      <c r="S358" s="309"/>
      <c r="T358" s="309"/>
      <c r="U358" s="309"/>
      <c r="V358" s="309"/>
      <c r="W358" s="309"/>
    </row>
    <row r="359" spans="13:23" ht="12.75">
      <c r="M359" s="309"/>
      <c r="N359" s="309"/>
      <c r="O359" s="309"/>
      <c r="P359" s="309"/>
      <c r="Q359" s="309"/>
      <c r="R359" s="309"/>
      <c r="S359" s="309"/>
      <c r="T359" s="309"/>
      <c r="U359" s="309"/>
      <c r="V359" s="309"/>
      <c r="W359" s="309"/>
    </row>
    <row r="360" spans="13:23" ht="12.75">
      <c r="M360" s="309"/>
      <c r="N360" s="309"/>
      <c r="O360" s="309"/>
      <c r="P360" s="309"/>
      <c r="Q360" s="309"/>
      <c r="R360" s="309"/>
      <c r="S360" s="309"/>
      <c r="T360" s="309"/>
      <c r="U360" s="309"/>
      <c r="V360" s="309"/>
      <c r="W360" s="309"/>
    </row>
    <row r="361" spans="13:23" ht="12.75">
      <c r="M361" s="309"/>
      <c r="N361" s="309"/>
      <c r="O361" s="309"/>
      <c r="P361" s="309"/>
      <c r="Q361" s="309"/>
      <c r="R361" s="309"/>
      <c r="S361" s="309"/>
      <c r="T361" s="309"/>
      <c r="U361" s="309"/>
      <c r="V361" s="309"/>
      <c r="W361" s="309"/>
    </row>
    <row r="362" spans="13:23" ht="12.75">
      <c r="M362" s="309"/>
      <c r="N362" s="309"/>
      <c r="O362" s="309"/>
      <c r="P362" s="309"/>
      <c r="Q362" s="309"/>
      <c r="R362" s="309"/>
      <c r="S362" s="309"/>
      <c r="T362" s="309"/>
      <c r="U362" s="309"/>
      <c r="V362" s="309"/>
      <c r="W362" s="309"/>
    </row>
    <row r="363" spans="13:23" ht="12.75">
      <c r="M363" s="309"/>
      <c r="N363" s="309"/>
      <c r="O363" s="309"/>
      <c r="P363" s="309"/>
      <c r="Q363" s="309"/>
      <c r="R363" s="309"/>
      <c r="S363" s="309"/>
      <c r="T363" s="309"/>
      <c r="U363" s="309"/>
      <c r="V363" s="309"/>
      <c r="W363" s="309"/>
    </row>
    <row r="364" spans="13:23" ht="12.75">
      <c r="M364" s="309"/>
      <c r="N364" s="309"/>
      <c r="O364" s="309"/>
      <c r="P364" s="309"/>
      <c r="Q364" s="309"/>
      <c r="R364" s="309"/>
      <c r="S364" s="309"/>
      <c r="T364" s="309"/>
      <c r="U364" s="309"/>
      <c r="V364" s="309"/>
      <c r="W364" s="309"/>
    </row>
    <row r="365" spans="13:23" ht="12.75">
      <c r="M365" s="309"/>
      <c r="N365" s="309"/>
      <c r="O365" s="309"/>
      <c r="P365" s="309"/>
      <c r="Q365" s="309"/>
      <c r="R365" s="309"/>
      <c r="S365" s="309"/>
      <c r="T365" s="309"/>
      <c r="U365" s="309"/>
      <c r="V365" s="309"/>
      <c r="W365" s="309"/>
    </row>
    <row r="366" spans="13:23" ht="12.75">
      <c r="M366" s="309"/>
      <c r="N366" s="309"/>
      <c r="O366" s="309"/>
      <c r="P366" s="309"/>
      <c r="Q366" s="309"/>
      <c r="R366" s="309"/>
      <c r="S366" s="309"/>
      <c r="T366" s="309"/>
      <c r="U366" s="309"/>
      <c r="V366" s="309"/>
      <c r="W366" s="309"/>
    </row>
    <row r="367" spans="13:23" ht="12.75">
      <c r="M367" s="309"/>
      <c r="N367" s="309"/>
      <c r="O367" s="309"/>
      <c r="P367" s="309"/>
      <c r="Q367" s="309"/>
      <c r="R367" s="309"/>
      <c r="S367" s="309"/>
      <c r="T367" s="309"/>
      <c r="U367" s="309"/>
      <c r="V367" s="309"/>
      <c r="W367" s="309"/>
    </row>
    <row r="368" spans="13:23" ht="12.75">
      <c r="M368" s="309"/>
      <c r="N368" s="309"/>
      <c r="O368" s="309"/>
      <c r="P368" s="309"/>
      <c r="Q368" s="309"/>
      <c r="R368" s="309"/>
      <c r="S368" s="309"/>
      <c r="T368" s="309"/>
      <c r="U368" s="309"/>
      <c r="V368" s="309"/>
      <c r="W368" s="309"/>
    </row>
    <row r="369" spans="13:23" ht="12.75">
      <c r="M369" s="309"/>
      <c r="N369" s="309"/>
      <c r="O369" s="309"/>
      <c r="P369" s="309"/>
      <c r="Q369" s="309"/>
      <c r="R369" s="309"/>
      <c r="S369" s="309"/>
      <c r="T369" s="309"/>
      <c r="U369" s="309"/>
      <c r="V369" s="309"/>
      <c r="W369" s="309"/>
    </row>
    <row r="370" spans="13:23" ht="12.75">
      <c r="M370" s="309"/>
      <c r="N370" s="309"/>
      <c r="O370" s="309"/>
      <c r="P370" s="309"/>
      <c r="Q370" s="309"/>
      <c r="R370" s="309"/>
      <c r="S370" s="309"/>
      <c r="T370" s="309"/>
      <c r="U370" s="309"/>
      <c r="V370" s="309"/>
      <c r="W370" s="309"/>
    </row>
    <row r="371" spans="13:23" ht="12.75">
      <c r="M371" s="309"/>
      <c r="N371" s="309"/>
      <c r="O371" s="309"/>
      <c r="P371" s="309"/>
      <c r="Q371" s="309"/>
      <c r="R371" s="309"/>
      <c r="S371" s="309"/>
      <c r="T371" s="309"/>
      <c r="U371" s="309"/>
      <c r="V371" s="309"/>
      <c r="W371" s="309"/>
    </row>
    <row r="372" spans="13:23" ht="12.75">
      <c r="M372" s="309"/>
      <c r="N372" s="309"/>
      <c r="O372" s="309"/>
      <c r="P372" s="309"/>
      <c r="Q372" s="309"/>
      <c r="R372" s="309"/>
      <c r="S372" s="309"/>
      <c r="T372" s="309"/>
      <c r="U372" s="309"/>
      <c r="V372" s="309"/>
      <c r="W372" s="309"/>
    </row>
    <row r="373" spans="13:23" ht="12.75">
      <c r="M373" s="309"/>
      <c r="N373" s="309"/>
      <c r="O373" s="309"/>
      <c r="P373" s="309"/>
      <c r="Q373" s="309"/>
      <c r="R373" s="309"/>
      <c r="S373" s="309"/>
      <c r="T373" s="309"/>
      <c r="U373" s="309"/>
      <c r="V373" s="309"/>
      <c r="W373" s="309"/>
    </row>
    <row r="374" spans="13:23" ht="12.75">
      <c r="M374" s="309"/>
      <c r="N374" s="309"/>
      <c r="O374" s="309"/>
      <c r="P374" s="309"/>
      <c r="Q374" s="309"/>
      <c r="R374" s="309"/>
      <c r="S374" s="309"/>
      <c r="T374" s="309"/>
      <c r="U374" s="309"/>
      <c r="V374" s="309"/>
      <c r="W374" s="309"/>
    </row>
    <row r="375" spans="13:23" ht="12.75">
      <c r="M375" s="309"/>
      <c r="N375" s="309"/>
      <c r="O375" s="309"/>
      <c r="P375" s="309"/>
      <c r="Q375" s="309"/>
      <c r="R375" s="309"/>
      <c r="S375" s="309"/>
      <c r="T375" s="309"/>
      <c r="U375" s="309"/>
      <c r="V375" s="309"/>
      <c r="W375" s="309"/>
    </row>
    <row r="376" spans="13:23" ht="12.75">
      <c r="M376" s="309"/>
      <c r="N376" s="309"/>
      <c r="O376" s="309"/>
      <c r="P376" s="309"/>
      <c r="Q376" s="309"/>
      <c r="R376" s="309"/>
      <c r="S376" s="309"/>
      <c r="T376" s="309"/>
      <c r="U376" s="309"/>
      <c r="V376" s="309"/>
      <c r="W376" s="309"/>
    </row>
    <row r="377" spans="13:23" ht="12.75">
      <c r="M377" s="309"/>
      <c r="N377" s="309"/>
      <c r="O377" s="309"/>
      <c r="P377" s="309"/>
      <c r="Q377" s="309"/>
      <c r="R377" s="309"/>
      <c r="S377" s="309"/>
      <c r="T377" s="309"/>
      <c r="U377" s="309"/>
      <c r="V377" s="309"/>
      <c r="W377" s="309"/>
    </row>
    <row r="378" spans="13:23" ht="12.75">
      <c r="M378" s="309"/>
      <c r="N378" s="309"/>
      <c r="O378" s="309"/>
      <c r="P378" s="309"/>
      <c r="Q378" s="309"/>
      <c r="R378" s="309"/>
      <c r="S378" s="309"/>
      <c r="T378" s="309"/>
      <c r="U378" s="309"/>
      <c r="V378" s="309"/>
      <c r="W378" s="309"/>
    </row>
    <row r="379" spans="13:23" ht="12.75">
      <c r="M379" s="309"/>
      <c r="N379" s="309"/>
      <c r="O379" s="309"/>
      <c r="P379" s="309"/>
      <c r="Q379" s="309"/>
      <c r="R379" s="309"/>
      <c r="S379" s="309"/>
      <c r="T379" s="309"/>
      <c r="U379" s="309"/>
      <c r="V379" s="309"/>
      <c r="W379" s="309"/>
    </row>
    <row r="380" spans="13:23" ht="12.75">
      <c r="M380" s="309"/>
      <c r="N380" s="309"/>
      <c r="O380" s="309"/>
      <c r="P380" s="309"/>
      <c r="Q380" s="309"/>
      <c r="R380" s="309"/>
      <c r="S380" s="309"/>
      <c r="T380" s="309"/>
      <c r="U380" s="309"/>
      <c r="V380" s="309"/>
      <c r="W380" s="309"/>
    </row>
    <row r="381" spans="13:23" ht="12.75">
      <c r="M381" s="309"/>
      <c r="N381" s="309"/>
      <c r="O381" s="309"/>
      <c r="P381" s="309"/>
      <c r="Q381" s="309"/>
      <c r="R381" s="309"/>
      <c r="S381" s="309"/>
      <c r="T381" s="309"/>
      <c r="U381" s="309"/>
      <c r="V381" s="309"/>
      <c r="W381" s="309"/>
    </row>
    <row r="382" spans="13:23" ht="12.75">
      <c r="M382" s="309"/>
      <c r="N382" s="309"/>
      <c r="O382" s="309"/>
      <c r="P382" s="309"/>
      <c r="Q382" s="309"/>
      <c r="R382" s="309"/>
      <c r="S382" s="309"/>
      <c r="T382" s="309"/>
      <c r="U382" s="309"/>
      <c r="V382" s="309"/>
      <c r="W382" s="309"/>
    </row>
    <row r="383" spans="13:23" ht="12.75">
      <c r="M383" s="309"/>
      <c r="N383" s="309"/>
      <c r="O383" s="309"/>
      <c r="P383" s="309"/>
      <c r="Q383" s="309"/>
      <c r="R383" s="309"/>
      <c r="S383" s="309"/>
      <c r="T383" s="309"/>
      <c r="U383" s="309"/>
      <c r="V383" s="309"/>
      <c r="W383" s="309"/>
    </row>
    <row r="384" spans="13:23" ht="12.75">
      <c r="M384" s="309"/>
      <c r="N384" s="309"/>
      <c r="O384" s="309"/>
      <c r="P384" s="309"/>
      <c r="Q384" s="309"/>
      <c r="R384" s="309"/>
      <c r="S384" s="309"/>
      <c r="T384" s="309"/>
      <c r="U384" s="309"/>
      <c r="V384" s="309"/>
      <c r="W384" s="309"/>
    </row>
    <row r="385" spans="13:23" ht="12.75">
      <c r="M385" s="309"/>
      <c r="N385" s="309"/>
      <c r="O385" s="309"/>
      <c r="P385" s="309"/>
      <c r="Q385" s="309"/>
      <c r="R385" s="309"/>
      <c r="S385" s="309"/>
      <c r="T385" s="309"/>
      <c r="U385" s="309"/>
      <c r="V385" s="309"/>
      <c r="W385" s="309"/>
    </row>
    <row r="386" spans="13:23" ht="12.75">
      <c r="M386" s="309"/>
      <c r="N386" s="309"/>
      <c r="O386" s="309"/>
      <c r="P386" s="309"/>
      <c r="Q386" s="309"/>
      <c r="R386" s="309"/>
      <c r="S386" s="309"/>
      <c r="T386" s="309"/>
      <c r="U386" s="309"/>
      <c r="V386" s="309"/>
      <c r="W386" s="309"/>
    </row>
    <row r="387" spans="13:23" ht="12.75">
      <c r="M387" s="309"/>
      <c r="N387" s="309"/>
      <c r="O387" s="309"/>
      <c r="P387" s="309"/>
      <c r="Q387" s="309"/>
      <c r="R387" s="309"/>
      <c r="S387" s="309"/>
      <c r="T387" s="309"/>
      <c r="U387" s="309"/>
      <c r="V387" s="309"/>
      <c r="W387" s="309"/>
    </row>
    <row r="388" spans="13:23" ht="12.75">
      <c r="M388" s="309"/>
      <c r="N388" s="309"/>
      <c r="O388" s="309"/>
      <c r="P388" s="309"/>
      <c r="Q388" s="309"/>
      <c r="R388" s="309"/>
      <c r="S388" s="309"/>
      <c r="T388" s="309"/>
      <c r="U388" s="309"/>
      <c r="V388" s="309"/>
      <c r="W388" s="309"/>
    </row>
    <row r="389" spans="13:23" ht="12.75">
      <c r="M389" s="309"/>
      <c r="N389" s="309"/>
      <c r="O389" s="309"/>
      <c r="P389" s="309"/>
      <c r="Q389" s="309"/>
      <c r="R389" s="309"/>
      <c r="S389" s="309"/>
      <c r="T389" s="309"/>
      <c r="U389" s="309"/>
      <c r="V389" s="309"/>
      <c r="W389" s="309"/>
    </row>
    <row r="390" spans="13:23" ht="12.75">
      <c r="M390" s="309"/>
      <c r="N390" s="309"/>
      <c r="O390" s="309"/>
      <c r="P390" s="309"/>
      <c r="Q390" s="309"/>
      <c r="R390" s="309"/>
      <c r="S390" s="309"/>
      <c r="T390" s="309"/>
      <c r="U390" s="309"/>
      <c r="V390" s="309"/>
      <c r="W390" s="309"/>
    </row>
    <row r="391" spans="13:23" ht="12.75">
      <c r="M391" s="309"/>
      <c r="N391" s="309"/>
      <c r="O391" s="309"/>
      <c r="P391" s="309"/>
      <c r="Q391" s="309"/>
      <c r="R391" s="309"/>
      <c r="S391" s="309"/>
      <c r="T391" s="309"/>
      <c r="U391" s="309"/>
      <c r="V391" s="309"/>
      <c r="W391" s="309"/>
    </row>
    <row r="392" spans="13:23" ht="12.75">
      <c r="M392" s="309"/>
      <c r="N392" s="309"/>
      <c r="O392" s="309"/>
      <c r="P392" s="309"/>
      <c r="Q392" s="309"/>
      <c r="R392" s="309"/>
      <c r="S392" s="309"/>
      <c r="T392" s="309"/>
      <c r="U392" s="309"/>
      <c r="V392" s="309"/>
      <c r="W392" s="309"/>
    </row>
    <row r="393" spans="13:23" ht="12.75">
      <c r="M393" s="309"/>
      <c r="N393" s="309"/>
      <c r="O393" s="309"/>
      <c r="P393" s="309"/>
      <c r="Q393" s="309"/>
      <c r="R393" s="309"/>
      <c r="S393" s="309"/>
      <c r="T393" s="309"/>
      <c r="U393" s="309"/>
      <c r="V393" s="309"/>
      <c r="W393" s="309"/>
    </row>
    <row r="394" spans="13:23" ht="12.75">
      <c r="M394" s="309"/>
      <c r="N394" s="309"/>
      <c r="O394" s="309"/>
      <c r="P394" s="309"/>
      <c r="Q394" s="309"/>
      <c r="R394" s="309"/>
      <c r="S394" s="309"/>
      <c r="T394" s="309"/>
      <c r="U394" s="309"/>
      <c r="V394" s="309"/>
      <c r="W394" s="309"/>
    </row>
    <row r="395" spans="13:23" ht="12.75">
      <c r="M395" s="309"/>
      <c r="N395" s="309"/>
      <c r="O395" s="309"/>
      <c r="P395" s="309"/>
      <c r="Q395" s="309"/>
      <c r="R395" s="309"/>
      <c r="S395" s="309"/>
      <c r="T395" s="309"/>
      <c r="U395" s="309"/>
      <c r="V395" s="309"/>
      <c r="W395" s="309"/>
    </row>
    <row r="396" spans="13:23" ht="12.75">
      <c r="M396" s="309"/>
      <c r="N396" s="309"/>
      <c r="O396" s="309"/>
      <c r="P396" s="309"/>
      <c r="Q396" s="309"/>
      <c r="R396" s="309"/>
      <c r="S396" s="309"/>
      <c r="T396" s="309"/>
      <c r="U396" s="309"/>
      <c r="V396" s="309"/>
      <c r="W396" s="309"/>
    </row>
    <row r="397" spans="13:23" ht="12.75">
      <c r="M397" s="309"/>
      <c r="N397" s="309"/>
      <c r="O397" s="309"/>
      <c r="P397" s="309"/>
      <c r="Q397" s="309"/>
      <c r="R397" s="309"/>
      <c r="S397" s="309"/>
      <c r="T397" s="309"/>
      <c r="U397" s="309"/>
      <c r="V397" s="309"/>
      <c r="W397" s="309"/>
    </row>
    <row r="398" spans="13:23" ht="12.75">
      <c r="M398" s="309"/>
      <c r="N398" s="309"/>
      <c r="O398" s="309"/>
      <c r="P398" s="309"/>
      <c r="Q398" s="309"/>
      <c r="R398" s="309"/>
      <c r="S398" s="309"/>
      <c r="T398" s="309"/>
      <c r="U398" s="309"/>
      <c r="V398" s="309"/>
      <c r="W398" s="309"/>
    </row>
    <row r="399" spans="13:23" ht="12.75">
      <c r="M399" s="309"/>
      <c r="N399" s="309"/>
      <c r="O399" s="309"/>
      <c r="P399" s="309"/>
      <c r="Q399" s="309"/>
      <c r="R399" s="309"/>
      <c r="S399" s="309"/>
      <c r="T399" s="309"/>
      <c r="U399" s="309"/>
      <c r="V399" s="309"/>
      <c r="W399" s="309"/>
    </row>
    <row r="400" spans="13:23" ht="12.75">
      <c r="M400" s="309"/>
      <c r="N400" s="309"/>
      <c r="O400" s="309"/>
      <c r="P400" s="309"/>
      <c r="Q400" s="309"/>
      <c r="R400" s="309"/>
      <c r="S400" s="309"/>
      <c r="T400" s="309"/>
      <c r="U400" s="309"/>
      <c r="V400" s="309"/>
      <c r="W400" s="309"/>
    </row>
    <row r="401" spans="13:23" ht="12.75">
      <c r="M401" s="309"/>
      <c r="N401" s="309"/>
      <c r="O401" s="309"/>
      <c r="P401" s="309"/>
      <c r="Q401" s="309"/>
      <c r="R401" s="309"/>
      <c r="S401" s="309"/>
      <c r="T401" s="309"/>
      <c r="U401" s="309"/>
      <c r="V401" s="309"/>
      <c r="W401" s="309"/>
    </row>
    <row r="402" spans="13:23" ht="12.75">
      <c r="M402" s="309"/>
      <c r="N402" s="309"/>
      <c r="O402" s="309"/>
      <c r="P402" s="309"/>
      <c r="Q402" s="309"/>
      <c r="R402" s="309"/>
      <c r="S402" s="309"/>
      <c r="T402" s="309"/>
      <c r="U402" s="309"/>
      <c r="V402" s="309"/>
      <c r="W402" s="309"/>
    </row>
    <row r="403" spans="13:23" ht="12.75">
      <c r="M403" s="309"/>
      <c r="N403" s="309"/>
      <c r="O403" s="309"/>
      <c r="P403" s="309"/>
      <c r="Q403" s="309"/>
      <c r="R403" s="309"/>
      <c r="S403" s="309"/>
      <c r="T403" s="309"/>
      <c r="U403" s="309"/>
      <c r="V403" s="309"/>
      <c r="W403" s="309"/>
    </row>
    <row r="404" spans="13:23" ht="12.75">
      <c r="M404" s="309"/>
      <c r="N404" s="309"/>
      <c r="O404" s="309"/>
      <c r="P404" s="309"/>
      <c r="Q404" s="309"/>
      <c r="R404" s="309"/>
      <c r="S404" s="309"/>
      <c r="T404" s="309"/>
      <c r="U404" s="309"/>
      <c r="V404" s="309"/>
      <c r="W404" s="309"/>
    </row>
    <row r="405" spans="13:23" ht="12.75">
      <c r="M405" s="309"/>
      <c r="N405" s="309"/>
      <c r="O405" s="309"/>
      <c r="P405" s="309"/>
      <c r="Q405" s="309"/>
      <c r="R405" s="309"/>
      <c r="S405" s="309"/>
      <c r="T405" s="309"/>
      <c r="U405" s="309"/>
      <c r="V405" s="309"/>
      <c r="W405" s="309"/>
    </row>
    <row r="406" spans="13:23" ht="12.75">
      <c r="M406" s="309"/>
      <c r="N406" s="309"/>
      <c r="O406" s="309"/>
      <c r="P406" s="309"/>
      <c r="Q406" s="309"/>
      <c r="R406" s="309"/>
      <c r="S406" s="309"/>
      <c r="T406" s="309"/>
      <c r="U406" s="309"/>
      <c r="V406" s="309"/>
      <c r="W406" s="309"/>
    </row>
    <row r="407" spans="13:23" ht="12.75">
      <c r="M407" s="309"/>
      <c r="N407" s="309"/>
      <c r="O407" s="309"/>
      <c r="P407" s="309"/>
      <c r="Q407" s="309"/>
      <c r="R407" s="309"/>
      <c r="S407" s="309"/>
      <c r="T407" s="309"/>
      <c r="U407" s="309"/>
      <c r="V407" s="309"/>
      <c r="W407" s="309"/>
    </row>
    <row r="408" spans="13:23" ht="12.75">
      <c r="M408" s="309"/>
      <c r="N408" s="309"/>
      <c r="O408" s="309"/>
      <c r="P408" s="309"/>
      <c r="Q408" s="309"/>
      <c r="R408" s="309"/>
      <c r="S408" s="309"/>
      <c r="T408" s="309"/>
      <c r="U408" s="309"/>
      <c r="V408" s="309"/>
      <c r="W408" s="309"/>
    </row>
    <row r="409" spans="13:23" ht="12.75">
      <c r="M409" s="309"/>
      <c r="N409" s="309"/>
      <c r="O409" s="309"/>
      <c r="P409" s="309"/>
      <c r="Q409" s="309"/>
      <c r="R409" s="309"/>
      <c r="S409" s="309"/>
      <c r="T409" s="309"/>
      <c r="U409" s="309"/>
      <c r="V409" s="309"/>
      <c r="W409" s="309"/>
    </row>
    <row r="410" spans="13:23" ht="12.75">
      <c r="M410" s="309"/>
      <c r="N410" s="309"/>
      <c r="O410" s="309"/>
      <c r="P410" s="309"/>
      <c r="Q410" s="309"/>
      <c r="R410" s="309"/>
      <c r="S410" s="309"/>
      <c r="T410" s="309"/>
      <c r="U410" s="309"/>
      <c r="V410" s="309"/>
      <c r="W410" s="309"/>
    </row>
    <row r="411" spans="13:23" ht="12.75">
      <c r="M411" s="309"/>
      <c r="N411" s="309"/>
      <c r="O411" s="309"/>
      <c r="P411" s="309"/>
      <c r="Q411" s="309"/>
      <c r="R411" s="309"/>
      <c r="S411" s="309"/>
      <c r="T411" s="309"/>
      <c r="U411" s="309"/>
      <c r="V411" s="309"/>
      <c r="W411" s="309"/>
    </row>
    <row r="412" spans="13:23" ht="12.75">
      <c r="M412" s="309"/>
      <c r="N412" s="309"/>
      <c r="O412" s="309"/>
      <c r="P412" s="309"/>
      <c r="Q412" s="309"/>
      <c r="R412" s="309"/>
      <c r="S412" s="309"/>
      <c r="T412" s="309"/>
      <c r="U412" s="309"/>
      <c r="V412" s="309"/>
      <c r="W412" s="309"/>
    </row>
    <row r="413" spans="13:23" ht="12.75">
      <c r="M413" s="309"/>
      <c r="N413" s="309"/>
      <c r="O413" s="309"/>
      <c r="P413" s="309"/>
      <c r="Q413" s="309"/>
      <c r="R413" s="309"/>
      <c r="S413" s="309"/>
      <c r="T413" s="309"/>
      <c r="U413" s="309"/>
      <c r="V413" s="309"/>
      <c r="W413" s="309"/>
    </row>
    <row r="414" spans="13:23" ht="12.75">
      <c r="M414" s="309"/>
      <c r="N414" s="309"/>
      <c r="O414" s="309"/>
      <c r="P414" s="309"/>
      <c r="Q414" s="309"/>
      <c r="R414" s="309"/>
      <c r="S414" s="309"/>
      <c r="T414" s="309"/>
      <c r="U414" s="309"/>
      <c r="V414" s="309"/>
      <c r="W414" s="309"/>
    </row>
    <row r="415" spans="13:23" ht="12.75">
      <c r="M415" s="309"/>
      <c r="N415" s="309"/>
      <c r="O415" s="309"/>
      <c r="P415" s="309"/>
      <c r="Q415" s="309"/>
      <c r="R415" s="309"/>
      <c r="S415" s="309"/>
      <c r="T415" s="309"/>
      <c r="U415" s="309"/>
      <c r="V415" s="309"/>
      <c r="W415" s="309"/>
    </row>
    <row r="416" spans="13:23" ht="12.75">
      <c r="M416" s="309"/>
      <c r="N416" s="309"/>
      <c r="O416" s="309"/>
      <c r="P416" s="309"/>
      <c r="Q416" s="309"/>
      <c r="R416" s="309"/>
      <c r="S416" s="309"/>
      <c r="T416" s="309"/>
      <c r="U416" s="309"/>
      <c r="V416" s="309"/>
      <c r="W416" s="309"/>
    </row>
    <row r="417" spans="13:23" ht="12.75">
      <c r="M417" s="309"/>
      <c r="N417" s="309"/>
      <c r="O417" s="309"/>
      <c r="P417" s="309"/>
      <c r="Q417" s="309"/>
      <c r="R417" s="309"/>
      <c r="S417" s="309"/>
      <c r="T417" s="309"/>
      <c r="U417" s="309"/>
      <c r="V417" s="309"/>
      <c r="W417" s="309"/>
    </row>
    <row r="418" spans="13:23" ht="12.75">
      <c r="M418" s="309"/>
      <c r="N418" s="309"/>
      <c r="O418" s="309"/>
      <c r="P418" s="309"/>
      <c r="Q418" s="309"/>
      <c r="R418" s="309"/>
      <c r="S418" s="309"/>
      <c r="T418" s="309"/>
      <c r="U418" s="309"/>
      <c r="V418" s="309"/>
      <c r="W418" s="309"/>
    </row>
    <row r="419" spans="13:23" ht="12.75">
      <c r="M419" s="309"/>
      <c r="N419" s="309"/>
      <c r="O419" s="309"/>
      <c r="P419" s="309"/>
      <c r="Q419" s="309"/>
      <c r="R419" s="309"/>
      <c r="S419" s="309"/>
      <c r="T419" s="309"/>
      <c r="U419" s="309"/>
      <c r="V419" s="309"/>
      <c r="W419" s="309"/>
    </row>
    <row r="420" spans="13:23" ht="12.75">
      <c r="M420" s="309"/>
      <c r="N420" s="309"/>
      <c r="O420" s="309"/>
      <c r="P420" s="309"/>
      <c r="Q420" s="309"/>
      <c r="R420" s="309"/>
      <c r="S420" s="309"/>
      <c r="T420" s="309"/>
      <c r="U420" s="309"/>
      <c r="V420" s="309"/>
      <c r="W420" s="309"/>
    </row>
    <row r="421" spans="13:23" ht="12.75">
      <c r="M421" s="309"/>
      <c r="N421" s="309"/>
      <c r="O421" s="309"/>
      <c r="P421" s="309"/>
      <c r="Q421" s="309"/>
      <c r="R421" s="309"/>
      <c r="S421" s="309"/>
      <c r="T421" s="309"/>
      <c r="U421" s="309"/>
      <c r="V421" s="309"/>
      <c r="W421" s="309"/>
    </row>
    <row r="422" spans="13:23" ht="12.75">
      <c r="M422" s="309"/>
      <c r="N422" s="309"/>
      <c r="O422" s="309"/>
      <c r="P422" s="309"/>
      <c r="Q422" s="309"/>
      <c r="R422" s="309"/>
      <c r="S422" s="309"/>
      <c r="T422" s="309"/>
      <c r="U422" s="309"/>
      <c r="V422" s="309"/>
      <c r="W422" s="309"/>
    </row>
    <row r="423" spans="13:23" ht="12.75">
      <c r="M423" s="309"/>
      <c r="N423" s="309"/>
      <c r="O423" s="309"/>
      <c r="P423" s="309"/>
      <c r="Q423" s="309"/>
      <c r="R423" s="309"/>
      <c r="S423" s="309"/>
      <c r="T423" s="309"/>
      <c r="U423" s="309"/>
      <c r="V423" s="309"/>
      <c r="W423" s="309"/>
    </row>
    <row r="424" spans="13:23" ht="12.75">
      <c r="M424" s="309"/>
      <c r="N424" s="309"/>
      <c r="O424" s="309"/>
      <c r="P424" s="309"/>
      <c r="Q424" s="309"/>
      <c r="R424" s="309"/>
      <c r="S424" s="309"/>
      <c r="T424" s="309"/>
      <c r="U424" s="309"/>
      <c r="V424" s="309"/>
      <c r="W424" s="309"/>
    </row>
    <row r="425" spans="13:23" ht="12.75">
      <c r="M425" s="309"/>
      <c r="N425" s="309"/>
      <c r="O425" s="309"/>
      <c r="P425" s="309"/>
      <c r="Q425" s="309"/>
      <c r="R425" s="309"/>
      <c r="S425" s="309"/>
      <c r="T425" s="309"/>
      <c r="U425" s="309"/>
      <c r="V425" s="309"/>
      <c r="W425" s="309"/>
    </row>
    <row r="426" spans="13:23" ht="12.75">
      <c r="M426" s="309"/>
      <c r="N426" s="309"/>
      <c r="O426" s="309"/>
      <c r="P426" s="309"/>
      <c r="Q426" s="309"/>
      <c r="R426" s="309"/>
      <c r="S426" s="309"/>
      <c r="T426" s="309"/>
      <c r="U426" s="309"/>
      <c r="V426" s="309"/>
      <c r="W426" s="309"/>
    </row>
    <row r="427" spans="13:23" ht="12.75">
      <c r="M427" s="309"/>
      <c r="N427" s="309"/>
      <c r="O427" s="309"/>
      <c r="P427" s="309"/>
      <c r="Q427" s="309"/>
      <c r="R427" s="309"/>
      <c r="S427" s="309"/>
      <c r="T427" s="309"/>
      <c r="U427" s="309"/>
      <c r="V427" s="309"/>
      <c r="W427" s="309"/>
    </row>
    <row r="428" spans="13:23" ht="12.75">
      <c r="M428" s="309"/>
      <c r="N428" s="309"/>
      <c r="O428" s="309"/>
      <c r="P428" s="309"/>
      <c r="Q428" s="309"/>
      <c r="R428" s="309"/>
      <c r="S428" s="309"/>
      <c r="T428" s="309"/>
      <c r="U428" s="309"/>
      <c r="V428" s="309"/>
      <c r="W428" s="309"/>
    </row>
    <row r="429" spans="13:23" ht="12.75">
      <c r="M429" s="309"/>
      <c r="N429" s="309"/>
      <c r="O429" s="309"/>
      <c r="P429" s="309"/>
      <c r="Q429" s="309"/>
      <c r="R429" s="309"/>
      <c r="S429" s="309"/>
      <c r="T429" s="309"/>
      <c r="U429" s="309"/>
      <c r="V429" s="309"/>
      <c r="W429" s="309"/>
    </row>
    <row r="430" spans="13:23" ht="12.75">
      <c r="M430" s="309"/>
      <c r="N430" s="309"/>
      <c r="O430" s="309"/>
      <c r="P430" s="309"/>
      <c r="Q430" s="309"/>
      <c r="R430" s="309"/>
      <c r="S430" s="309"/>
      <c r="T430" s="309"/>
      <c r="U430" s="309"/>
      <c r="V430" s="309"/>
      <c r="W430" s="309"/>
    </row>
    <row r="431" spans="13:23" ht="12.75">
      <c r="M431" s="309"/>
      <c r="N431" s="309"/>
      <c r="O431" s="309"/>
      <c r="P431" s="309"/>
      <c r="Q431" s="309"/>
      <c r="R431" s="309"/>
      <c r="S431" s="309"/>
      <c r="T431" s="309"/>
      <c r="U431" s="309"/>
      <c r="V431" s="309"/>
      <c r="W431" s="309"/>
    </row>
    <row r="432" spans="13:23" ht="12.75">
      <c r="M432" s="309"/>
      <c r="N432" s="309"/>
      <c r="O432" s="309"/>
      <c r="P432" s="309"/>
      <c r="Q432" s="309"/>
      <c r="R432" s="309"/>
      <c r="S432" s="309"/>
      <c r="T432" s="309"/>
      <c r="U432" s="309"/>
      <c r="V432" s="309"/>
      <c r="W432" s="309"/>
    </row>
    <row r="433" spans="13:23" ht="12.75">
      <c r="M433" s="309"/>
      <c r="N433" s="309"/>
      <c r="O433" s="309"/>
      <c r="P433" s="309"/>
      <c r="Q433" s="309"/>
      <c r="R433" s="309"/>
      <c r="S433" s="309"/>
      <c r="T433" s="309"/>
      <c r="U433" s="309"/>
      <c r="V433" s="309"/>
      <c r="W433" s="309"/>
    </row>
    <row r="434" spans="13:23" ht="12.75">
      <c r="M434" s="309"/>
      <c r="N434" s="309"/>
      <c r="O434" s="309"/>
      <c r="P434" s="309"/>
      <c r="Q434" s="309"/>
      <c r="R434" s="309"/>
      <c r="S434" s="309"/>
      <c r="T434" s="309"/>
      <c r="U434" s="309"/>
      <c r="V434" s="309"/>
      <c r="W434" s="309"/>
    </row>
    <row r="435" spans="13:23" ht="12.75">
      <c r="M435" s="309"/>
      <c r="N435" s="309"/>
      <c r="O435" s="309"/>
      <c r="P435" s="309"/>
      <c r="Q435" s="309"/>
      <c r="R435" s="309"/>
      <c r="S435" s="309"/>
      <c r="T435" s="309"/>
      <c r="U435" s="309"/>
      <c r="V435" s="309"/>
      <c r="W435" s="309"/>
    </row>
    <row r="436" spans="13:23" ht="12.75">
      <c r="M436" s="309"/>
      <c r="N436" s="309"/>
      <c r="O436" s="309"/>
      <c r="P436" s="309"/>
      <c r="Q436" s="309"/>
      <c r="R436" s="309"/>
      <c r="S436" s="309"/>
      <c r="T436" s="309"/>
      <c r="U436" s="309"/>
      <c r="V436" s="309"/>
      <c r="W436" s="309"/>
    </row>
    <row r="437" spans="13:23" ht="12.75">
      <c r="M437" s="309"/>
      <c r="N437" s="309"/>
      <c r="O437" s="309"/>
      <c r="P437" s="309"/>
      <c r="Q437" s="309"/>
      <c r="R437" s="309"/>
      <c r="S437" s="309"/>
      <c r="T437" s="309"/>
      <c r="U437" s="309"/>
      <c r="V437" s="309"/>
      <c r="W437" s="309"/>
    </row>
    <row r="438" spans="13:23" ht="12.75">
      <c r="M438" s="309"/>
      <c r="N438" s="309"/>
      <c r="O438" s="309"/>
      <c r="P438" s="309"/>
      <c r="Q438" s="309"/>
      <c r="R438" s="309"/>
      <c r="S438" s="309"/>
      <c r="T438" s="309"/>
      <c r="U438" s="309"/>
      <c r="V438" s="309"/>
      <c r="W438" s="309"/>
    </row>
    <row r="439" spans="13:23" ht="12.75">
      <c r="M439" s="309"/>
      <c r="N439" s="309"/>
      <c r="O439" s="309"/>
      <c r="P439" s="309"/>
      <c r="Q439" s="309"/>
      <c r="R439" s="309"/>
      <c r="S439" s="309"/>
      <c r="T439" s="309"/>
      <c r="U439" s="309"/>
      <c r="V439" s="309"/>
      <c r="W439" s="309"/>
    </row>
    <row r="440" spans="13:23" ht="12.75">
      <c r="M440" s="309"/>
      <c r="N440" s="309"/>
      <c r="O440" s="309"/>
      <c r="P440" s="309"/>
      <c r="Q440" s="309"/>
      <c r="R440" s="309"/>
      <c r="S440" s="309"/>
      <c r="T440" s="309"/>
      <c r="U440" s="309"/>
      <c r="V440" s="309"/>
      <c r="W440" s="309"/>
    </row>
    <row r="441" spans="13:23" ht="12.75">
      <c r="M441" s="309"/>
      <c r="N441" s="309"/>
      <c r="O441" s="309"/>
      <c r="P441" s="309"/>
      <c r="Q441" s="309"/>
      <c r="R441" s="309"/>
      <c r="S441" s="309"/>
      <c r="T441" s="309"/>
      <c r="U441" s="309"/>
      <c r="V441" s="309"/>
      <c r="W441" s="309"/>
    </row>
    <row r="442" spans="13:23" ht="12.75">
      <c r="M442" s="309"/>
      <c r="N442" s="309"/>
      <c r="O442" s="309"/>
      <c r="P442" s="309"/>
      <c r="Q442" s="309"/>
      <c r="R442" s="309"/>
      <c r="S442" s="309"/>
      <c r="T442" s="309"/>
      <c r="U442" s="309"/>
      <c r="V442" s="309"/>
      <c r="W442" s="309"/>
    </row>
    <row r="443" spans="13:23" ht="12.75">
      <c r="M443" s="309"/>
      <c r="N443" s="309"/>
      <c r="O443" s="309"/>
      <c r="P443" s="309"/>
      <c r="Q443" s="309"/>
      <c r="R443" s="309"/>
      <c r="S443" s="309"/>
      <c r="T443" s="309"/>
      <c r="U443" s="309"/>
      <c r="V443" s="309"/>
      <c r="W443" s="309"/>
    </row>
    <row r="444" spans="13:23" ht="12.75">
      <c r="M444" s="309"/>
      <c r="N444" s="309"/>
      <c r="O444" s="309"/>
      <c r="P444" s="309"/>
      <c r="Q444" s="309"/>
      <c r="R444" s="309"/>
      <c r="S444" s="309"/>
      <c r="T444" s="309"/>
      <c r="U444" s="309"/>
      <c r="V444" s="309"/>
      <c r="W444" s="309"/>
    </row>
    <row r="445" spans="13:23" ht="12.75">
      <c r="M445" s="309"/>
      <c r="N445" s="309"/>
      <c r="O445" s="309"/>
      <c r="P445" s="309"/>
      <c r="Q445" s="309"/>
      <c r="R445" s="309"/>
      <c r="S445" s="309"/>
      <c r="T445" s="309"/>
      <c r="U445" s="309"/>
      <c r="V445" s="309"/>
      <c r="W445" s="309"/>
    </row>
    <row r="446" spans="13:23" ht="12.75">
      <c r="M446" s="309"/>
      <c r="N446" s="309"/>
      <c r="O446" s="309"/>
      <c r="P446" s="309"/>
      <c r="Q446" s="309"/>
      <c r="R446" s="309"/>
      <c r="S446" s="309"/>
      <c r="T446" s="309"/>
      <c r="U446" s="309"/>
      <c r="V446" s="309"/>
      <c r="W446" s="309"/>
    </row>
    <row r="447" spans="13:23" ht="12.75">
      <c r="M447" s="309"/>
      <c r="N447" s="309"/>
      <c r="O447" s="309"/>
      <c r="P447" s="309"/>
      <c r="Q447" s="309"/>
      <c r="R447" s="309"/>
      <c r="S447" s="309"/>
      <c r="T447" s="309"/>
      <c r="U447" s="309"/>
      <c r="V447" s="309"/>
      <c r="W447" s="309"/>
    </row>
    <row r="448" spans="13:23" ht="12.75">
      <c r="M448" s="309"/>
      <c r="N448" s="309"/>
      <c r="O448" s="309"/>
      <c r="P448" s="309"/>
      <c r="Q448" s="309"/>
      <c r="R448" s="309"/>
      <c r="S448" s="309"/>
      <c r="T448" s="309"/>
      <c r="U448" s="309"/>
      <c r="V448" s="309"/>
      <c r="W448" s="309"/>
    </row>
    <row r="449" spans="13:23" ht="12.75">
      <c r="M449" s="309"/>
      <c r="N449" s="309"/>
      <c r="O449" s="309"/>
      <c r="P449" s="309"/>
      <c r="Q449" s="309"/>
      <c r="R449" s="309"/>
      <c r="S449" s="309"/>
      <c r="T449" s="309"/>
      <c r="U449" s="309"/>
      <c r="V449" s="309"/>
      <c r="W449" s="309"/>
    </row>
    <row r="450" spans="13:23" ht="12.75">
      <c r="M450" s="309"/>
      <c r="N450" s="309"/>
      <c r="O450" s="309"/>
      <c r="P450" s="309"/>
      <c r="Q450" s="309"/>
      <c r="R450" s="309"/>
      <c r="S450" s="309"/>
      <c r="T450" s="309"/>
      <c r="U450" s="309"/>
      <c r="V450" s="309"/>
      <c r="W450" s="309"/>
    </row>
    <row r="451" spans="13:23" ht="12.75">
      <c r="M451" s="309"/>
      <c r="N451" s="309"/>
      <c r="O451" s="309"/>
      <c r="P451" s="309"/>
      <c r="Q451" s="309"/>
      <c r="R451" s="309"/>
      <c r="S451" s="309"/>
      <c r="T451" s="309"/>
      <c r="U451" s="309"/>
      <c r="V451" s="309"/>
      <c r="W451" s="309"/>
    </row>
    <row r="452" spans="13:23" ht="12.75">
      <c r="M452" s="309"/>
      <c r="N452" s="309"/>
      <c r="O452" s="309"/>
      <c r="P452" s="309"/>
      <c r="Q452" s="309"/>
      <c r="R452" s="309"/>
      <c r="S452" s="309"/>
      <c r="T452" s="309"/>
      <c r="U452" s="309"/>
      <c r="V452" s="309"/>
      <c r="W452" s="309"/>
    </row>
    <row r="453" spans="13:23" ht="12.75">
      <c r="M453" s="309"/>
      <c r="N453" s="309"/>
      <c r="O453" s="309"/>
      <c r="P453" s="309"/>
      <c r="Q453" s="309"/>
      <c r="R453" s="309"/>
      <c r="S453" s="309"/>
      <c r="T453" s="309"/>
      <c r="U453" s="309"/>
      <c r="V453" s="309"/>
      <c r="W453" s="309"/>
    </row>
    <row r="454" spans="13:23" ht="12.75">
      <c r="M454" s="309"/>
      <c r="N454" s="309"/>
      <c r="O454" s="309"/>
      <c r="P454" s="309"/>
      <c r="Q454" s="309"/>
      <c r="R454" s="309"/>
      <c r="S454" s="309"/>
      <c r="T454" s="309"/>
      <c r="U454" s="309"/>
      <c r="V454" s="309"/>
      <c r="W454" s="309"/>
    </row>
    <row r="455" spans="13:23" ht="12.75">
      <c r="M455" s="309"/>
      <c r="N455" s="309"/>
      <c r="O455" s="309"/>
      <c r="P455" s="309"/>
      <c r="Q455" s="309"/>
      <c r="R455" s="309"/>
      <c r="S455" s="309"/>
      <c r="T455" s="309"/>
      <c r="U455" s="309"/>
      <c r="V455" s="309"/>
      <c r="W455" s="309"/>
    </row>
    <row r="456" spans="13:23" ht="12.75">
      <c r="M456" s="309"/>
      <c r="N456" s="309"/>
      <c r="O456" s="309"/>
      <c r="P456" s="309"/>
      <c r="Q456" s="309"/>
      <c r="R456" s="309"/>
      <c r="S456" s="309"/>
      <c r="T456" s="309"/>
      <c r="U456" s="309"/>
      <c r="V456" s="309"/>
      <c r="W456" s="309"/>
    </row>
    <row r="457" spans="13:23" ht="12.75">
      <c r="M457" s="309"/>
      <c r="N457" s="309"/>
      <c r="O457" s="309"/>
      <c r="P457" s="309"/>
      <c r="Q457" s="309"/>
      <c r="R457" s="309"/>
      <c r="S457" s="309"/>
      <c r="T457" s="309"/>
      <c r="U457" s="309"/>
      <c r="V457" s="309"/>
      <c r="W457" s="309"/>
    </row>
    <row r="458" spans="13:23" ht="12.75">
      <c r="M458" s="309"/>
      <c r="N458" s="309"/>
      <c r="O458" s="309"/>
      <c r="P458" s="309"/>
      <c r="Q458" s="309"/>
      <c r="R458" s="309"/>
      <c r="S458" s="309"/>
      <c r="T458" s="309"/>
      <c r="U458" s="309"/>
      <c r="V458" s="309"/>
      <c r="W458" s="309"/>
    </row>
    <row r="459" spans="13:23" ht="12.75">
      <c r="M459" s="309"/>
      <c r="N459" s="309"/>
      <c r="O459" s="309"/>
      <c r="P459" s="309"/>
      <c r="Q459" s="309"/>
      <c r="R459" s="309"/>
      <c r="S459" s="309"/>
      <c r="T459" s="309"/>
      <c r="U459" s="309"/>
      <c r="V459" s="309"/>
      <c r="W459" s="309"/>
    </row>
    <row r="460" spans="13:23" ht="12.75">
      <c r="M460" s="309"/>
      <c r="N460" s="309"/>
      <c r="O460" s="309"/>
      <c r="P460" s="309"/>
      <c r="Q460" s="309"/>
      <c r="R460" s="309"/>
      <c r="S460" s="309"/>
      <c r="T460" s="309"/>
      <c r="U460" s="309"/>
      <c r="V460" s="309"/>
      <c r="W460" s="309"/>
    </row>
    <row r="461" spans="13:23" ht="12.75">
      <c r="M461" s="309"/>
      <c r="N461" s="309"/>
      <c r="O461" s="309"/>
      <c r="P461" s="309"/>
      <c r="Q461" s="309"/>
      <c r="R461" s="309"/>
      <c r="S461" s="309"/>
      <c r="T461" s="309"/>
      <c r="U461" s="309"/>
      <c r="V461" s="309"/>
      <c r="W461" s="309"/>
    </row>
    <row r="462" spans="13:23" ht="12.75">
      <c r="M462" s="309"/>
      <c r="N462" s="309"/>
      <c r="O462" s="309"/>
      <c r="P462" s="309"/>
      <c r="Q462" s="309"/>
      <c r="R462" s="309"/>
      <c r="S462" s="309"/>
      <c r="T462" s="309"/>
      <c r="U462" s="309"/>
      <c r="V462" s="309"/>
      <c r="W462" s="309"/>
    </row>
    <row r="463" spans="13:23" ht="12.75">
      <c r="M463" s="309"/>
      <c r="N463" s="309"/>
      <c r="O463" s="309"/>
      <c r="P463" s="309"/>
      <c r="Q463" s="309"/>
      <c r="R463" s="309"/>
      <c r="S463" s="309"/>
      <c r="T463" s="309"/>
      <c r="U463" s="309"/>
      <c r="V463" s="309"/>
      <c r="W463" s="309"/>
    </row>
    <row r="464" spans="13:23" ht="12.75">
      <c r="M464" s="309"/>
      <c r="N464" s="309"/>
      <c r="O464" s="309"/>
      <c r="P464" s="309"/>
      <c r="Q464" s="309"/>
      <c r="R464" s="309"/>
      <c r="S464" s="309"/>
      <c r="T464" s="309"/>
      <c r="U464" s="309"/>
      <c r="V464" s="309"/>
      <c r="W464" s="309"/>
    </row>
    <row r="465" spans="13:23" ht="12.75">
      <c r="M465" s="309"/>
      <c r="N465" s="309"/>
      <c r="O465" s="309"/>
      <c r="P465" s="309"/>
      <c r="Q465" s="309"/>
      <c r="R465" s="309"/>
      <c r="S465" s="309"/>
      <c r="T465" s="309"/>
      <c r="U465" s="309"/>
      <c r="V465" s="309"/>
      <c r="W465" s="309"/>
    </row>
    <row r="466" spans="13:23" ht="12.75">
      <c r="M466" s="309"/>
      <c r="N466" s="309"/>
      <c r="O466" s="309"/>
      <c r="P466" s="309"/>
      <c r="Q466" s="309"/>
      <c r="R466" s="309"/>
      <c r="S466" s="309"/>
      <c r="T466" s="309"/>
      <c r="U466" s="309"/>
      <c r="V466" s="309"/>
      <c r="W466" s="309"/>
    </row>
    <row r="467" spans="13:23" ht="12.75">
      <c r="M467" s="309"/>
      <c r="N467" s="309"/>
      <c r="O467" s="309"/>
      <c r="P467" s="309"/>
      <c r="Q467" s="309"/>
      <c r="R467" s="309"/>
      <c r="S467" s="309"/>
      <c r="T467" s="309"/>
      <c r="U467" s="309"/>
      <c r="V467" s="309"/>
      <c r="W467" s="309"/>
    </row>
    <row r="468" spans="13:23" ht="12.75">
      <c r="M468" s="309"/>
      <c r="N468" s="309"/>
      <c r="O468" s="309"/>
      <c r="P468" s="309"/>
      <c r="Q468" s="309"/>
      <c r="R468" s="309"/>
      <c r="S468" s="309"/>
      <c r="T468" s="309"/>
      <c r="U468" s="309"/>
      <c r="V468" s="309"/>
      <c r="W468" s="309"/>
    </row>
    <row r="469" spans="13:23" ht="12.75">
      <c r="M469" s="309"/>
      <c r="N469" s="309"/>
      <c r="O469" s="309"/>
      <c r="P469" s="309"/>
      <c r="Q469" s="309"/>
      <c r="R469" s="309"/>
      <c r="S469" s="309"/>
      <c r="T469" s="309"/>
      <c r="U469" s="309"/>
      <c r="V469" s="309"/>
      <c r="W469" s="309"/>
    </row>
    <row r="470" spans="13:23" ht="12.75">
      <c r="M470" s="309"/>
      <c r="N470" s="309"/>
      <c r="O470" s="309"/>
      <c r="P470" s="309"/>
      <c r="Q470" s="309"/>
      <c r="R470" s="309"/>
      <c r="S470" s="309"/>
      <c r="T470" s="309"/>
      <c r="U470" s="309"/>
      <c r="V470" s="309"/>
      <c r="W470" s="309"/>
    </row>
    <row r="471" spans="13:23" ht="12.75">
      <c r="M471" s="309"/>
      <c r="N471" s="309"/>
      <c r="O471" s="309"/>
      <c r="P471" s="309"/>
      <c r="Q471" s="309"/>
      <c r="R471" s="309"/>
      <c r="S471" s="309"/>
      <c r="T471" s="309"/>
      <c r="U471" s="309"/>
      <c r="V471" s="309"/>
      <c r="W471" s="309"/>
    </row>
    <row r="472" spans="13:23" ht="12.75">
      <c r="M472" s="309"/>
      <c r="N472" s="309"/>
      <c r="O472" s="309"/>
      <c r="P472" s="309"/>
      <c r="Q472" s="309"/>
      <c r="R472" s="309"/>
      <c r="S472" s="309"/>
      <c r="T472" s="309"/>
      <c r="U472" s="309"/>
      <c r="V472" s="309"/>
      <c r="W472" s="309"/>
    </row>
    <row r="473" spans="13:23" ht="12.75">
      <c r="M473" s="309"/>
      <c r="N473" s="309"/>
      <c r="O473" s="309"/>
      <c r="P473" s="309"/>
      <c r="Q473" s="309"/>
      <c r="R473" s="309"/>
      <c r="S473" s="309"/>
      <c r="T473" s="309"/>
      <c r="U473" s="309"/>
      <c r="V473" s="309"/>
      <c r="W473" s="309"/>
    </row>
    <row r="474" spans="13:23" ht="12.75">
      <c r="M474" s="309"/>
      <c r="N474" s="309"/>
      <c r="O474" s="309"/>
      <c r="P474" s="309"/>
      <c r="Q474" s="309"/>
      <c r="R474" s="309"/>
      <c r="S474" s="309"/>
      <c r="T474" s="309"/>
      <c r="U474" s="309"/>
      <c r="V474" s="309"/>
      <c r="W474" s="309"/>
    </row>
    <row r="475" spans="13:23" ht="12.75">
      <c r="M475" s="309"/>
      <c r="N475" s="309"/>
      <c r="O475" s="309"/>
      <c r="P475" s="309"/>
      <c r="Q475" s="309"/>
      <c r="R475" s="309"/>
      <c r="S475" s="309"/>
      <c r="T475" s="309"/>
      <c r="U475" s="309"/>
      <c r="V475" s="309"/>
      <c r="W475" s="309"/>
    </row>
    <row r="476" spans="13:23" ht="12.75">
      <c r="M476" s="309"/>
      <c r="N476" s="309"/>
      <c r="O476" s="309"/>
      <c r="P476" s="309"/>
      <c r="Q476" s="309"/>
      <c r="R476" s="309"/>
      <c r="S476" s="309"/>
      <c r="T476" s="309"/>
      <c r="U476" s="309"/>
      <c r="V476" s="309"/>
      <c r="W476" s="309"/>
    </row>
    <row r="477" spans="13:23" ht="12.75">
      <c r="M477" s="309"/>
      <c r="N477" s="309"/>
      <c r="O477" s="309"/>
      <c r="P477" s="309"/>
      <c r="Q477" s="309"/>
      <c r="R477" s="309"/>
      <c r="S477" s="309"/>
      <c r="T477" s="309"/>
      <c r="U477" s="309"/>
      <c r="V477" s="309"/>
      <c r="W477" s="309"/>
    </row>
    <row r="478" spans="13:23" ht="12.75">
      <c r="M478" s="309"/>
      <c r="N478" s="309"/>
      <c r="O478" s="309"/>
      <c r="P478" s="309"/>
      <c r="Q478" s="309"/>
      <c r="R478" s="309"/>
      <c r="S478" s="309"/>
      <c r="T478" s="309"/>
      <c r="U478" s="309"/>
      <c r="V478" s="309"/>
      <c r="W478" s="309"/>
    </row>
    <row r="479" spans="13:23" ht="12.75">
      <c r="M479" s="309"/>
      <c r="N479" s="309"/>
      <c r="O479" s="309"/>
      <c r="P479" s="309"/>
      <c r="Q479" s="309"/>
      <c r="R479" s="309"/>
      <c r="S479" s="309"/>
      <c r="T479" s="309"/>
      <c r="U479" s="309"/>
      <c r="V479" s="309"/>
      <c r="W479" s="309"/>
    </row>
    <row r="480" spans="13:23" ht="12.75">
      <c r="M480" s="309"/>
      <c r="N480" s="309"/>
      <c r="O480" s="309"/>
      <c r="P480" s="309"/>
      <c r="Q480" s="309"/>
      <c r="R480" s="309"/>
      <c r="S480" s="309"/>
      <c r="T480" s="309"/>
      <c r="U480" s="309"/>
      <c r="V480" s="309"/>
      <c r="W480" s="309"/>
    </row>
    <row r="481" spans="13:23" ht="12.75">
      <c r="M481" s="309"/>
      <c r="N481" s="309"/>
      <c r="O481" s="309"/>
      <c r="P481" s="309"/>
      <c r="Q481" s="309"/>
      <c r="R481" s="309"/>
      <c r="S481" s="309"/>
      <c r="T481" s="309"/>
      <c r="U481" s="309"/>
      <c r="V481" s="309"/>
      <c r="W481" s="309"/>
    </row>
    <row r="482" spans="13:23" ht="12.75">
      <c r="M482" s="309"/>
      <c r="N482" s="309"/>
      <c r="O482" s="309"/>
      <c r="P482" s="309"/>
      <c r="Q482" s="309"/>
      <c r="R482" s="309"/>
      <c r="S482" s="309"/>
      <c r="T482" s="309"/>
      <c r="U482" s="309"/>
      <c r="V482" s="309"/>
      <c r="W482" s="309"/>
    </row>
    <row r="483" spans="13:23" ht="12.75">
      <c r="M483" s="309"/>
      <c r="N483" s="309"/>
      <c r="O483" s="309"/>
      <c r="P483" s="309"/>
      <c r="Q483" s="309"/>
      <c r="R483" s="309"/>
      <c r="S483" s="309"/>
      <c r="T483" s="309"/>
      <c r="U483" s="309"/>
      <c r="V483" s="309"/>
      <c r="W483" s="309"/>
    </row>
    <row r="484" spans="13:23" ht="12.75">
      <c r="M484" s="309"/>
      <c r="N484" s="309"/>
      <c r="O484" s="309"/>
      <c r="P484" s="309"/>
      <c r="Q484" s="309"/>
      <c r="R484" s="309"/>
      <c r="S484" s="309"/>
      <c r="T484" s="309"/>
      <c r="U484" s="309"/>
      <c r="V484" s="309"/>
      <c r="W484" s="309"/>
    </row>
    <row r="485" spans="13:23" ht="12.75">
      <c r="M485" s="309"/>
      <c r="N485" s="309"/>
      <c r="O485" s="309"/>
      <c r="P485" s="309"/>
      <c r="Q485" s="309"/>
      <c r="R485" s="309"/>
      <c r="S485" s="309"/>
      <c r="T485" s="309"/>
      <c r="U485" s="309"/>
      <c r="V485" s="309"/>
      <c r="W485" s="309"/>
    </row>
    <row r="486" spans="13:23" ht="12.75">
      <c r="M486" s="309"/>
      <c r="N486" s="309"/>
      <c r="O486" s="309"/>
      <c r="P486" s="309"/>
      <c r="Q486" s="309"/>
      <c r="R486" s="309"/>
      <c r="S486" s="309"/>
      <c r="T486" s="309"/>
      <c r="U486" s="309"/>
      <c r="V486" s="309"/>
      <c r="W486" s="309"/>
    </row>
    <row r="487" spans="13:23" ht="12.75">
      <c r="M487" s="309"/>
      <c r="N487" s="309"/>
      <c r="O487" s="309"/>
      <c r="P487" s="309"/>
      <c r="Q487" s="309"/>
      <c r="R487" s="309"/>
      <c r="S487" s="309"/>
      <c r="T487" s="309"/>
      <c r="U487" s="309"/>
      <c r="V487" s="309"/>
      <c r="W487" s="309"/>
    </row>
    <row r="488" spans="13:23" ht="12.75">
      <c r="M488" s="309"/>
      <c r="N488" s="309"/>
      <c r="O488" s="309"/>
      <c r="P488" s="309"/>
      <c r="Q488" s="309"/>
      <c r="R488" s="309"/>
      <c r="S488" s="309"/>
      <c r="T488" s="309"/>
      <c r="U488" s="309"/>
      <c r="V488" s="309"/>
      <c r="W488" s="309"/>
    </row>
    <row r="489" spans="13:23" ht="12.75">
      <c r="M489" s="309"/>
      <c r="N489" s="309"/>
      <c r="O489" s="309"/>
      <c r="P489" s="309"/>
      <c r="Q489" s="309"/>
      <c r="R489" s="309"/>
      <c r="S489" s="309"/>
      <c r="T489" s="309"/>
      <c r="U489" s="309"/>
      <c r="V489" s="309"/>
      <c r="W489" s="309"/>
    </row>
    <row r="490" spans="13:23" ht="12.75">
      <c r="M490" s="309"/>
      <c r="N490" s="309"/>
      <c r="O490" s="309"/>
      <c r="P490" s="309"/>
      <c r="Q490" s="309"/>
      <c r="R490" s="309"/>
      <c r="S490" s="309"/>
      <c r="T490" s="309"/>
      <c r="U490" s="309"/>
      <c r="V490" s="309"/>
      <c r="W490" s="309"/>
    </row>
    <row r="491" spans="13:23" ht="12.75">
      <c r="M491" s="309"/>
      <c r="N491" s="309"/>
      <c r="O491" s="309"/>
      <c r="P491" s="309"/>
      <c r="Q491" s="309"/>
      <c r="R491" s="309"/>
      <c r="S491" s="309"/>
      <c r="T491" s="309"/>
      <c r="U491" s="309"/>
      <c r="V491" s="309"/>
      <c r="W491" s="309"/>
    </row>
    <row r="492" spans="13:23" ht="12.75">
      <c r="M492" s="309"/>
      <c r="N492" s="309"/>
      <c r="O492" s="309"/>
      <c r="P492" s="309"/>
      <c r="Q492" s="309"/>
      <c r="R492" s="309"/>
      <c r="S492" s="309"/>
      <c r="T492" s="309"/>
      <c r="U492" s="309"/>
      <c r="V492" s="309"/>
      <c r="W492" s="309"/>
    </row>
    <row r="493" spans="13:23" ht="12.75">
      <c r="M493" s="309"/>
      <c r="N493" s="309"/>
      <c r="O493" s="309"/>
      <c r="P493" s="309"/>
      <c r="Q493" s="309"/>
      <c r="R493" s="309"/>
      <c r="S493" s="309"/>
      <c r="T493" s="309"/>
      <c r="U493" s="309"/>
      <c r="V493" s="309"/>
      <c r="W493" s="309"/>
    </row>
    <row r="494" spans="13:23" ht="12.75">
      <c r="M494" s="309"/>
      <c r="N494" s="309"/>
      <c r="O494" s="309"/>
      <c r="P494" s="309"/>
      <c r="Q494" s="309"/>
      <c r="R494" s="309"/>
      <c r="S494" s="309"/>
      <c r="T494" s="309"/>
      <c r="U494" s="309"/>
      <c r="V494" s="309"/>
      <c r="W494" s="309"/>
    </row>
    <row r="495" spans="13:23" ht="12.75">
      <c r="M495" s="309"/>
      <c r="N495" s="309"/>
      <c r="O495" s="309"/>
      <c r="P495" s="309"/>
      <c r="Q495" s="309"/>
      <c r="R495" s="309"/>
      <c r="S495" s="309"/>
      <c r="T495" s="309"/>
      <c r="U495" s="309"/>
      <c r="V495" s="309"/>
      <c r="W495" s="309"/>
    </row>
    <row r="496" spans="13:23" ht="12.75">
      <c r="M496" s="309"/>
      <c r="N496" s="309"/>
      <c r="O496" s="309"/>
      <c r="P496" s="309"/>
      <c r="Q496" s="309"/>
      <c r="R496" s="309"/>
      <c r="S496" s="309"/>
      <c r="T496" s="309"/>
      <c r="U496" s="309"/>
      <c r="V496" s="309"/>
      <c r="W496" s="309"/>
    </row>
    <row r="497" spans="13:23" ht="12.75">
      <c r="M497" s="309"/>
      <c r="N497" s="309"/>
      <c r="O497" s="309"/>
      <c r="P497" s="309"/>
      <c r="Q497" s="309"/>
      <c r="R497" s="309"/>
      <c r="S497" s="309"/>
      <c r="T497" s="309"/>
      <c r="U497" s="309"/>
      <c r="V497" s="309"/>
      <c r="W497" s="309"/>
    </row>
    <row r="498" spans="13:23" ht="12.75">
      <c r="M498" s="309"/>
      <c r="N498" s="309"/>
      <c r="O498" s="309"/>
      <c r="P498" s="309"/>
      <c r="Q498" s="309"/>
      <c r="R498" s="309"/>
      <c r="S498" s="309"/>
      <c r="T498" s="309"/>
      <c r="U498" s="309"/>
      <c r="V498" s="309"/>
      <c r="W498" s="309"/>
    </row>
    <row r="499" spans="13:23" ht="12.75">
      <c r="M499" s="309"/>
      <c r="N499" s="309"/>
      <c r="O499" s="309"/>
      <c r="P499" s="309"/>
      <c r="Q499" s="309"/>
      <c r="R499" s="309"/>
      <c r="S499" s="309"/>
      <c r="T499" s="309"/>
      <c r="U499" s="309"/>
      <c r="V499" s="309"/>
      <c r="W499" s="309"/>
    </row>
    <row r="500" spans="13:23" ht="12.75">
      <c r="M500" s="309"/>
      <c r="N500" s="309"/>
      <c r="O500" s="309"/>
      <c r="P500" s="309"/>
      <c r="Q500" s="309"/>
      <c r="R500" s="309"/>
      <c r="S500" s="309"/>
      <c r="T500" s="309"/>
      <c r="U500" s="309"/>
      <c r="V500" s="309"/>
      <c r="W500" s="309"/>
    </row>
    <row r="501" spans="13:23" ht="12.75">
      <c r="M501" s="309"/>
      <c r="N501" s="309"/>
      <c r="O501" s="309"/>
      <c r="P501" s="309"/>
      <c r="Q501" s="309"/>
      <c r="R501" s="309"/>
      <c r="S501" s="309"/>
      <c r="T501" s="309"/>
      <c r="U501" s="309"/>
      <c r="V501" s="309"/>
      <c r="W501" s="309"/>
    </row>
    <row r="502" spans="13:23" ht="12.75">
      <c r="M502" s="309"/>
      <c r="N502" s="309"/>
      <c r="O502" s="309"/>
      <c r="P502" s="309"/>
      <c r="Q502" s="309"/>
      <c r="R502" s="309"/>
      <c r="S502" s="309"/>
      <c r="T502" s="309"/>
      <c r="U502" s="309"/>
      <c r="V502" s="309"/>
      <c r="W502" s="309"/>
    </row>
    <row r="503" spans="13:23" ht="12.75">
      <c r="M503" s="309"/>
      <c r="N503" s="309"/>
      <c r="O503" s="309"/>
      <c r="P503" s="309"/>
      <c r="Q503" s="309"/>
      <c r="R503" s="309"/>
      <c r="S503" s="309"/>
      <c r="T503" s="309"/>
      <c r="U503" s="309"/>
      <c r="V503" s="309"/>
      <c r="W503" s="309"/>
    </row>
    <row r="504" spans="13:23" ht="12.75">
      <c r="M504" s="309"/>
      <c r="N504" s="309"/>
      <c r="O504" s="309"/>
      <c r="P504" s="309"/>
      <c r="Q504" s="309"/>
      <c r="R504" s="309"/>
      <c r="S504" s="309"/>
      <c r="T504" s="309"/>
      <c r="U504" s="309"/>
      <c r="V504" s="309"/>
      <c r="W504" s="309"/>
    </row>
    <row r="505" spans="13:23" ht="12.75">
      <c r="M505" s="309"/>
      <c r="N505" s="309"/>
      <c r="O505" s="309"/>
      <c r="P505" s="309"/>
      <c r="Q505" s="309"/>
      <c r="R505" s="309"/>
      <c r="S505" s="309"/>
      <c r="T505" s="309"/>
      <c r="U505" s="309"/>
      <c r="V505" s="309"/>
      <c r="W505" s="309"/>
    </row>
    <row r="506" spans="13:23" ht="12.75">
      <c r="M506" s="309"/>
      <c r="N506" s="309"/>
      <c r="O506" s="309"/>
      <c r="P506" s="309"/>
      <c r="Q506" s="309"/>
      <c r="R506" s="309"/>
      <c r="S506" s="309"/>
      <c r="T506" s="309"/>
      <c r="U506" s="309"/>
      <c r="V506" s="309"/>
      <c r="W506" s="309"/>
    </row>
    <row r="507" spans="13:23" ht="12.75">
      <c r="M507" s="309"/>
      <c r="N507" s="309"/>
      <c r="O507" s="309"/>
      <c r="P507" s="309"/>
      <c r="Q507" s="309"/>
      <c r="R507" s="309"/>
      <c r="S507" s="309"/>
      <c r="T507" s="309"/>
      <c r="U507" s="309"/>
      <c r="V507" s="309"/>
      <c r="W507" s="309"/>
    </row>
    <row r="508" spans="13:23" ht="12.75">
      <c r="M508" s="309"/>
      <c r="N508" s="309"/>
      <c r="O508" s="309"/>
      <c r="P508" s="309"/>
      <c r="Q508" s="309"/>
      <c r="R508" s="309"/>
      <c r="S508" s="309"/>
      <c r="T508" s="309"/>
      <c r="U508" s="309"/>
      <c r="V508" s="309"/>
      <c r="W508" s="309"/>
    </row>
    <row r="509" spans="13:23" ht="12.75">
      <c r="M509" s="309"/>
      <c r="N509" s="309"/>
      <c r="O509" s="309"/>
      <c r="P509" s="309"/>
      <c r="Q509" s="309"/>
      <c r="R509" s="309"/>
      <c r="S509" s="309"/>
      <c r="T509" s="309"/>
      <c r="U509" s="309"/>
      <c r="V509" s="309"/>
      <c r="W509" s="309"/>
    </row>
    <row r="510" spans="13:23" ht="12.75">
      <c r="M510" s="309"/>
      <c r="N510" s="309"/>
      <c r="O510" s="309"/>
      <c r="P510" s="309"/>
      <c r="Q510" s="309"/>
      <c r="R510" s="309"/>
      <c r="S510" s="309"/>
      <c r="T510" s="309"/>
      <c r="U510" s="309"/>
      <c r="V510" s="309"/>
      <c r="W510" s="309"/>
    </row>
    <row r="511" spans="13:23" ht="12.75">
      <c r="M511" s="309"/>
      <c r="N511" s="309"/>
      <c r="O511" s="309"/>
      <c r="P511" s="309"/>
      <c r="Q511" s="309"/>
      <c r="R511" s="309"/>
      <c r="S511" s="309"/>
      <c r="T511" s="309"/>
      <c r="U511" s="309"/>
      <c r="V511" s="309"/>
      <c r="W511" s="309"/>
    </row>
    <row r="512" spans="13:23" ht="12.75">
      <c r="M512" s="309"/>
      <c r="N512" s="309"/>
      <c r="O512" s="309"/>
      <c r="P512" s="309"/>
      <c r="Q512" s="309"/>
      <c r="R512" s="309"/>
      <c r="S512" s="309"/>
      <c r="T512" s="309"/>
      <c r="U512" s="309"/>
      <c r="V512" s="309"/>
      <c r="W512" s="309"/>
    </row>
    <row r="513" spans="13:23" ht="12.75">
      <c r="M513" s="309"/>
      <c r="N513" s="309"/>
      <c r="O513" s="309"/>
      <c r="P513" s="309"/>
      <c r="Q513" s="309"/>
      <c r="R513" s="309"/>
      <c r="S513" s="309"/>
      <c r="T513" s="309"/>
      <c r="U513" s="309"/>
      <c r="V513" s="309"/>
      <c r="W513" s="309"/>
    </row>
    <row r="514" spans="13:23" ht="12.75">
      <c r="M514" s="309"/>
      <c r="N514" s="309"/>
      <c r="O514" s="309"/>
      <c r="P514" s="309"/>
      <c r="Q514" s="309"/>
      <c r="R514" s="309"/>
      <c r="S514" s="309"/>
      <c r="T514" s="309"/>
      <c r="U514" s="309"/>
      <c r="V514" s="309"/>
      <c r="W514" s="309"/>
    </row>
    <row r="515" spans="13:23" ht="12.75">
      <c r="M515" s="309"/>
      <c r="N515" s="309"/>
      <c r="O515" s="309"/>
      <c r="P515" s="309"/>
      <c r="Q515" s="309"/>
      <c r="R515" s="309"/>
      <c r="S515" s="309"/>
      <c r="T515" s="309"/>
      <c r="U515" s="309"/>
      <c r="V515" s="309"/>
      <c r="W515" s="309"/>
    </row>
    <row r="516" spans="13:23" ht="12.75">
      <c r="M516" s="309"/>
      <c r="N516" s="309"/>
      <c r="O516" s="309"/>
      <c r="P516" s="309"/>
      <c r="Q516" s="309"/>
      <c r="R516" s="309"/>
      <c r="S516" s="309"/>
      <c r="T516" s="309"/>
      <c r="U516" s="309"/>
      <c r="V516" s="309"/>
      <c r="W516" s="309"/>
    </row>
    <row r="517" spans="13:23" ht="12.75">
      <c r="M517" s="309"/>
      <c r="N517" s="309"/>
      <c r="O517" s="309"/>
      <c r="P517" s="309"/>
      <c r="Q517" s="309"/>
      <c r="R517" s="309"/>
      <c r="S517" s="309"/>
      <c r="T517" s="309"/>
      <c r="U517" s="309"/>
      <c r="V517" s="309"/>
      <c r="W517" s="309"/>
    </row>
    <row r="518" spans="13:23" ht="12.75">
      <c r="M518" s="309"/>
      <c r="N518" s="309"/>
      <c r="O518" s="309"/>
      <c r="P518" s="309"/>
      <c r="Q518" s="309"/>
      <c r="R518" s="309"/>
      <c r="S518" s="309"/>
      <c r="T518" s="309"/>
      <c r="U518" s="309"/>
      <c r="V518" s="309"/>
      <c r="W518" s="309"/>
    </row>
    <row r="519" spans="13:23" ht="12.75">
      <c r="M519" s="309"/>
      <c r="N519" s="309"/>
      <c r="O519" s="309"/>
      <c r="P519" s="309"/>
      <c r="Q519" s="309"/>
      <c r="R519" s="309"/>
      <c r="S519" s="309"/>
      <c r="T519" s="309"/>
      <c r="U519" s="309"/>
      <c r="V519" s="309"/>
      <c r="W519" s="309"/>
    </row>
    <row r="520" spans="13:23" ht="12.75">
      <c r="M520" s="309"/>
      <c r="N520" s="309"/>
      <c r="O520" s="309"/>
      <c r="P520" s="309"/>
      <c r="Q520" s="309"/>
      <c r="R520" s="309"/>
      <c r="S520" s="309"/>
      <c r="T520" s="309"/>
      <c r="U520" s="309"/>
      <c r="V520" s="309"/>
      <c r="W520" s="309"/>
    </row>
    <row r="521" spans="13:23" ht="12.75">
      <c r="M521" s="309"/>
      <c r="N521" s="309"/>
      <c r="O521" s="309"/>
      <c r="P521" s="309"/>
      <c r="Q521" s="309"/>
      <c r="R521" s="309"/>
      <c r="S521" s="309"/>
      <c r="T521" s="309"/>
      <c r="U521" s="309"/>
      <c r="V521" s="309"/>
      <c r="W521" s="309"/>
    </row>
    <row r="522" spans="13:23" ht="12.75">
      <c r="M522" s="309"/>
      <c r="N522" s="309"/>
      <c r="O522" s="309"/>
      <c r="P522" s="309"/>
      <c r="Q522" s="309"/>
      <c r="R522" s="309"/>
      <c r="S522" s="309"/>
      <c r="T522" s="309"/>
      <c r="U522" s="309"/>
      <c r="V522" s="309"/>
      <c r="W522" s="309"/>
    </row>
    <row r="523" spans="13:23" ht="12.75">
      <c r="M523" s="309"/>
      <c r="N523" s="309"/>
      <c r="O523" s="309"/>
      <c r="P523" s="309"/>
      <c r="Q523" s="309"/>
      <c r="R523" s="309"/>
      <c r="S523" s="309"/>
      <c r="T523" s="309"/>
      <c r="U523" s="309"/>
      <c r="V523" s="309"/>
      <c r="W523" s="309"/>
    </row>
    <row r="524" spans="13:23" ht="12.75">
      <c r="M524" s="309"/>
      <c r="N524" s="309"/>
      <c r="O524" s="309"/>
      <c r="P524" s="309"/>
      <c r="Q524" s="309"/>
      <c r="R524" s="309"/>
      <c r="S524" s="309"/>
      <c r="T524" s="309"/>
      <c r="U524" s="309"/>
      <c r="V524" s="309"/>
      <c r="W524" s="309"/>
    </row>
    <row r="525" spans="13:23" ht="12.75">
      <c r="M525" s="309"/>
      <c r="N525" s="309"/>
      <c r="O525" s="309"/>
      <c r="P525" s="309"/>
      <c r="Q525" s="309"/>
      <c r="R525" s="309"/>
      <c r="S525" s="309"/>
      <c r="T525" s="309"/>
      <c r="U525" s="309"/>
      <c r="V525" s="309"/>
      <c r="W525" s="309"/>
    </row>
    <row r="526" spans="13:23" ht="12.75">
      <c r="M526" s="309"/>
      <c r="N526" s="309"/>
      <c r="O526" s="309"/>
      <c r="P526" s="309"/>
      <c r="Q526" s="309"/>
      <c r="R526" s="309"/>
      <c r="S526" s="309"/>
      <c r="T526" s="309"/>
      <c r="U526" s="309"/>
      <c r="V526" s="309"/>
      <c r="W526" s="309"/>
    </row>
    <row r="527" spans="13:23" ht="12.75">
      <c r="M527" s="309"/>
      <c r="N527" s="309"/>
      <c r="O527" s="309"/>
      <c r="P527" s="309"/>
      <c r="Q527" s="309"/>
      <c r="R527" s="309"/>
      <c r="S527" s="309"/>
      <c r="T527" s="309"/>
      <c r="U527" s="309"/>
      <c r="V527" s="309"/>
      <c r="W527" s="309"/>
    </row>
    <row r="528" spans="13:23" ht="12.75">
      <c r="M528" s="309"/>
      <c r="N528" s="309"/>
      <c r="O528" s="309"/>
      <c r="P528" s="309"/>
      <c r="Q528" s="309"/>
      <c r="R528" s="309"/>
      <c r="S528" s="309"/>
      <c r="T528" s="309"/>
      <c r="U528" s="309"/>
      <c r="V528" s="309"/>
      <c r="W528" s="309"/>
    </row>
    <row r="529" spans="13:23" ht="12.75">
      <c r="M529" s="309"/>
      <c r="N529" s="309"/>
      <c r="O529" s="309"/>
      <c r="P529" s="309"/>
      <c r="Q529" s="309"/>
      <c r="R529" s="309"/>
      <c r="S529" s="309"/>
      <c r="T529" s="309"/>
      <c r="U529" s="309"/>
      <c r="V529" s="309"/>
      <c r="W529" s="309"/>
    </row>
    <row r="530" spans="13:23" ht="12.75">
      <c r="M530" s="309"/>
      <c r="N530" s="309"/>
      <c r="O530" s="309"/>
      <c r="P530" s="309"/>
      <c r="Q530" s="309"/>
      <c r="R530" s="309"/>
      <c r="S530" s="309"/>
      <c r="T530" s="309"/>
      <c r="U530" s="309"/>
      <c r="V530" s="309"/>
      <c r="W530" s="309"/>
    </row>
    <row r="531" spans="13:23" ht="12.75">
      <c r="M531" s="309"/>
      <c r="N531" s="309"/>
      <c r="O531" s="309"/>
      <c r="P531" s="309"/>
      <c r="Q531" s="309"/>
      <c r="R531" s="309"/>
      <c r="S531" s="309"/>
      <c r="T531" s="309"/>
      <c r="U531" s="309"/>
      <c r="V531" s="309"/>
      <c r="W531" s="309"/>
    </row>
    <row r="532" spans="13:23" ht="12.75">
      <c r="M532" s="309"/>
      <c r="N532" s="309"/>
      <c r="O532" s="309"/>
      <c r="P532" s="309"/>
      <c r="Q532" s="309"/>
      <c r="R532" s="309"/>
      <c r="S532" s="309"/>
      <c r="T532" s="309"/>
      <c r="U532" s="309"/>
      <c r="V532" s="309"/>
      <c r="W532" s="309"/>
    </row>
    <row r="533" spans="13:23" ht="12.75">
      <c r="M533" s="309"/>
      <c r="N533" s="309"/>
      <c r="O533" s="309"/>
      <c r="P533" s="309"/>
      <c r="Q533" s="309"/>
      <c r="R533" s="309"/>
      <c r="S533" s="309"/>
      <c r="T533" s="309"/>
      <c r="U533" s="309"/>
      <c r="V533" s="309"/>
      <c r="W533" s="309"/>
    </row>
    <row r="534" spans="13:23" ht="12.75">
      <c r="M534" s="309"/>
      <c r="N534" s="309"/>
      <c r="O534" s="309"/>
      <c r="P534" s="309"/>
      <c r="Q534" s="309"/>
      <c r="R534" s="309"/>
      <c r="S534" s="309"/>
      <c r="T534" s="309"/>
      <c r="U534" s="309"/>
      <c r="V534" s="309"/>
      <c r="W534" s="309"/>
    </row>
    <row r="535" spans="13:23" ht="12.75">
      <c r="M535" s="309"/>
      <c r="N535" s="309"/>
      <c r="O535" s="309"/>
      <c r="P535" s="309"/>
      <c r="Q535" s="309"/>
      <c r="R535" s="309"/>
      <c r="S535" s="309"/>
      <c r="T535" s="309"/>
      <c r="U535" s="309"/>
      <c r="V535" s="309"/>
      <c r="W535" s="309"/>
    </row>
    <row r="536" spans="13:23" ht="12.75">
      <c r="M536" s="309"/>
      <c r="N536" s="309"/>
      <c r="O536" s="309"/>
      <c r="P536" s="309"/>
      <c r="Q536" s="309"/>
      <c r="R536" s="309"/>
      <c r="S536" s="309"/>
      <c r="T536" s="309"/>
      <c r="U536" s="309"/>
      <c r="V536" s="309"/>
      <c r="W536" s="309"/>
    </row>
    <row r="537" spans="13:23" ht="12.75">
      <c r="M537" s="309"/>
      <c r="N537" s="309"/>
      <c r="O537" s="309"/>
      <c r="P537" s="309"/>
      <c r="Q537" s="309"/>
      <c r="R537" s="309"/>
      <c r="S537" s="309"/>
      <c r="T537" s="309"/>
      <c r="U537" s="309"/>
      <c r="V537" s="309"/>
      <c r="W537" s="309"/>
    </row>
    <row r="538" spans="13:23" ht="12.75">
      <c r="M538" s="309"/>
      <c r="N538" s="309"/>
      <c r="O538" s="309"/>
      <c r="P538" s="309"/>
      <c r="Q538" s="309"/>
      <c r="R538" s="309"/>
      <c r="S538" s="309"/>
      <c r="T538" s="309"/>
      <c r="U538" s="309"/>
      <c r="V538" s="309"/>
      <c r="W538" s="309"/>
    </row>
    <row r="539" spans="13:23" ht="12.75">
      <c r="M539" s="309"/>
      <c r="N539" s="309"/>
      <c r="O539" s="309"/>
      <c r="P539" s="309"/>
      <c r="Q539" s="309"/>
      <c r="R539" s="309"/>
      <c r="S539" s="309"/>
      <c r="T539" s="309"/>
      <c r="U539" s="309"/>
      <c r="V539" s="309"/>
      <c r="W539" s="309"/>
    </row>
    <row r="540" spans="13:23" ht="12.75">
      <c r="M540" s="309"/>
      <c r="N540" s="309"/>
      <c r="O540" s="309"/>
      <c r="P540" s="309"/>
      <c r="Q540" s="309"/>
      <c r="R540" s="309"/>
      <c r="S540" s="309"/>
      <c r="T540" s="309"/>
      <c r="U540" s="309"/>
      <c r="V540" s="309"/>
      <c r="W540" s="309"/>
    </row>
    <row r="541" spans="13:23" ht="12.75">
      <c r="M541" s="309"/>
      <c r="N541" s="309"/>
      <c r="O541" s="309"/>
      <c r="P541" s="309"/>
      <c r="Q541" s="309"/>
      <c r="R541" s="309"/>
      <c r="S541" s="309"/>
      <c r="T541" s="309"/>
      <c r="U541" s="309"/>
      <c r="V541" s="309"/>
      <c r="W541" s="309"/>
    </row>
    <row r="542" spans="13:23" ht="12.75">
      <c r="M542" s="309"/>
      <c r="N542" s="309"/>
      <c r="O542" s="309"/>
      <c r="P542" s="309"/>
      <c r="Q542" s="309"/>
      <c r="R542" s="309"/>
      <c r="S542" s="309"/>
      <c r="T542" s="309"/>
      <c r="U542" s="309"/>
      <c r="V542" s="309"/>
      <c r="W542" s="309"/>
    </row>
    <row r="543" spans="13:23" ht="12.75">
      <c r="M543" s="309"/>
      <c r="N543" s="309"/>
      <c r="O543" s="309"/>
      <c r="P543" s="309"/>
      <c r="Q543" s="309"/>
      <c r="R543" s="309"/>
      <c r="S543" s="309"/>
      <c r="T543" s="309"/>
      <c r="U543" s="309"/>
      <c r="V543" s="309"/>
      <c r="W543" s="309"/>
    </row>
    <row r="544" spans="13:23" ht="12.75">
      <c r="M544" s="309"/>
      <c r="N544" s="309"/>
      <c r="O544" s="309"/>
      <c r="P544" s="309"/>
      <c r="Q544" s="309"/>
      <c r="R544" s="309"/>
      <c r="S544" s="309"/>
      <c r="T544" s="309"/>
      <c r="U544" s="309"/>
      <c r="V544" s="309"/>
      <c r="W544" s="309"/>
    </row>
    <row r="545" spans="13:23" ht="12.75">
      <c r="M545" s="309"/>
      <c r="N545" s="309"/>
      <c r="O545" s="309"/>
      <c r="P545" s="309"/>
      <c r="Q545" s="309"/>
      <c r="R545" s="309"/>
      <c r="S545" s="309"/>
      <c r="T545" s="309"/>
      <c r="U545" s="309"/>
      <c r="V545" s="309"/>
      <c r="W545" s="309"/>
    </row>
    <row r="546" spans="13:23" ht="12.75">
      <c r="M546" s="309"/>
      <c r="N546" s="309"/>
      <c r="O546" s="309"/>
      <c r="P546" s="309"/>
      <c r="Q546" s="309"/>
      <c r="R546" s="309"/>
      <c r="S546" s="309"/>
      <c r="T546" s="309"/>
      <c r="U546" s="309"/>
      <c r="V546" s="309"/>
      <c r="W546" s="309"/>
    </row>
    <row r="547" spans="13:23" ht="12.75">
      <c r="M547" s="309"/>
      <c r="N547" s="309"/>
      <c r="O547" s="309"/>
      <c r="P547" s="309"/>
      <c r="Q547" s="309"/>
      <c r="R547" s="309"/>
      <c r="S547" s="309"/>
      <c r="T547" s="309"/>
      <c r="U547" s="309"/>
      <c r="V547" s="309"/>
      <c r="W547" s="309"/>
    </row>
    <row r="548" spans="13:23" ht="12.75">
      <c r="M548" s="309"/>
      <c r="N548" s="309"/>
      <c r="O548" s="309"/>
      <c r="P548" s="309"/>
      <c r="Q548" s="309"/>
      <c r="R548" s="309"/>
      <c r="S548" s="309"/>
      <c r="T548" s="309"/>
      <c r="U548" s="309"/>
      <c r="V548" s="309"/>
      <c r="W548" s="309"/>
    </row>
    <row r="549" spans="13:23" ht="12.75">
      <c r="M549" s="309"/>
      <c r="N549" s="309"/>
      <c r="O549" s="309"/>
      <c r="P549" s="309"/>
      <c r="Q549" s="309"/>
      <c r="R549" s="309"/>
      <c r="S549" s="309"/>
      <c r="T549" s="309"/>
      <c r="U549" s="309"/>
      <c r="V549" s="309"/>
      <c r="W549" s="309"/>
    </row>
    <row r="550" spans="13:23" ht="12.75">
      <c r="M550" s="309"/>
      <c r="N550" s="309"/>
      <c r="O550" s="309"/>
      <c r="P550" s="309"/>
      <c r="Q550" s="309"/>
      <c r="R550" s="309"/>
      <c r="S550" s="309"/>
      <c r="T550" s="309"/>
      <c r="U550" s="309"/>
      <c r="V550" s="309"/>
      <c r="W550" s="309"/>
    </row>
    <row r="551" spans="13:23" ht="12.75">
      <c r="M551" s="309"/>
      <c r="N551" s="309"/>
      <c r="O551" s="309"/>
      <c r="P551" s="309"/>
      <c r="Q551" s="309"/>
      <c r="R551" s="309"/>
      <c r="S551" s="309"/>
      <c r="T551" s="309"/>
      <c r="U551" s="309"/>
      <c r="V551" s="309"/>
      <c r="W551" s="309"/>
    </row>
    <row r="552" spans="13:23" ht="12.75">
      <c r="M552" s="309"/>
      <c r="N552" s="309"/>
      <c r="O552" s="309"/>
      <c r="P552" s="309"/>
      <c r="Q552" s="309"/>
      <c r="R552" s="309"/>
      <c r="S552" s="309"/>
      <c r="T552" s="309"/>
      <c r="U552" s="309"/>
      <c r="V552" s="309"/>
      <c r="W552" s="309"/>
    </row>
    <row r="553" spans="13:23" ht="12.75">
      <c r="M553" s="309"/>
      <c r="N553" s="309"/>
      <c r="O553" s="309"/>
      <c r="P553" s="309"/>
      <c r="Q553" s="309"/>
      <c r="R553" s="309"/>
      <c r="S553" s="309"/>
      <c r="T553" s="309"/>
      <c r="U553" s="309"/>
      <c r="V553" s="309"/>
      <c r="W553" s="309"/>
    </row>
    <row r="554" spans="13:23" ht="12.75">
      <c r="M554" s="309"/>
      <c r="N554" s="309"/>
      <c r="O554" s="309"/>
      <c r="P554" s="309"/>
      <c r="Q554" s="309"/>
      <c r="R554" s="309"/>
      <c r="S554" s="309"/>
      <c r="T554" s="309"/>
      <c r="U554" s="309"/>
      <c r="V554" s="309"/>
      <c r="W554" s="309"/>
    </row>
    <row r="555" spans="13:23" ht="12.75">
      <c r="M555" s="309"/>
      <c r="N555" s="309"/>
      <c r="O555" s="309"/>
      <c r="P555" s="309"/>
      <c r="Q555" s="309"/>
      <c r="R555" s="309"/>
      <c r="S555" s="309"/>
      <c r="T555" s="309"/>
      <c r="U555" s="309"/>
      <c r="V555" s="309"/>
      <c r="W555" s="309"/>
    </row>
    <row r="556" spans="13:23" ht="12.75">
      <c r="M556" s="309"/>
      <c r="N556" s="309"/>
      <c r="O556" s="309"/>
      <c r="P556" s="309"/>
      <c r="Q556" s="309"/>
      <c r="R556" s="309"/>
      <c r="S556" s="309"/>
      <c r="T556" s="309"/>
      <c r="U556" s="309"/>
      <c r="V556" s="309"/>
      <c r="W556" s="309"/>
    </row>
    <row r="557" spans="13:23" ht="12.75">
      <c r="M557" s="309"/>
      <c r="N557" s="309"/>
      <c r="O557" s="309"/>
      <c r="P557" s="309"/>
      <c r="Q557" s="309"/>
      <c r="R557" s="309"/>
      <c r="S557" s="309"/>
      <c r="T557" s="309"/>
      <c r="U557" s="309"/>
      <c r="V557" s="309"/>
      <c r="W557" s="309"/>
    </row>
    <row r="558" spans="13:23" ht="12.75">
      <c r="M558" s="309"/>
      <c r="N558" s="309"/>
      <c r="O558" s="309"/>
      <c r="P558" s="309"/>
      <c r="Q558" s="309"/>
      <c r="R558" s="309"/>
      <c r="S558" s="309"/>
      <c r="T558" s="309"/>
      <c r="U558" s="309"/>
      <c r="V558" s="309"/>
      <c r="W558" s="309"/>
    </row>
    <row r="559" spans="13:23" ht="12.75">
      <c r="M559" s="309"/>
      <c r="N559" s="309"/>
      <c r="O559" s="309"/>
      <c r="P559" s="309"/>
      <c r="Q559" s="309"/>
      <c r="R559" s="309"/>
      <c r="S559" s="309"/>
      <c r="T559" s="309"/>
      <c r="U559" s="309"/>
      <c r="V559" s="309"/>
      <c r="W559" s="309"/>
    </row>
    <row r="560" spans="13:23" ht="12.75">
      <c r="M560" s="309"/>
      <c r="N560" s="309"/>
      <c r="O560" s="309"/>
      <c r="P560" s="309"/>
      <c r="Q560" s="309"/>
      <c r="R560" s="309"/>
      <c r="S560" s="309"/>
      <c r="T560" s="309"/>
      <c r="U560" s="309"/>
      <c r="V560" s="309"/>
      <c r="W560" s="309"/>
    </row>
    <row r="561" spans="13:23" ht="12.75">
      <c r="M561" s="309"/>
      <c r="N561" s="309"/>
      <c r="O561" s="309"/>
      <c r="P561" s="309"/>
      <c r="Q561" s="309"/>
      <c r="R561" s="309"/>
      <c r="S561" s="309"/>
      <c r="T561" s="309"/>
      <c r="U561" s="309"/>
      <c r="V561" s="309"/>
      <c r="W561" s="309"/>
    </row>
    <row r="562" spans="13:23" ht="12.75">
      <c r="M562" s="309"/>
      <c r="N562" s="309"/>
      <c r="O562" s="309"/>
      <c r="P562" s="309"/>
      <c r="Q562" s="309"/>
      <c r="R562" s="309"/>
      <c r="S562" s="309"/>
      <c r="T562" s="309"/>
      <c r="U562" s="309"/>
      <c r="V562" s="309"/>
      <c r="W562" s="309"/>
    </row>
    <row r="563" spans="13:23" ht="12.75">
      <c r="M563" s="309"/>
      <c r="N563" s="309"/>
      <c r="O563" s="309"/>
      <c r="P563" s="309"/>
      <c r="Q563" s="309"/>
      <c r="R563" s="309"/>
      <c r="S563" s="309"/>
      <c r="T563" s="309"/>
      <c r="U563" s="309"/>
      <c r="V563" s="309"/>
      <c r="W563" s="309"/>
    </row>
    <row r="564" spans="13:23" ht="12.75">
      <c r="M564" s="309"/>
      <c r="N564" s="309"/>
      <c r="O564" s="309"/>
      <c r="P564" s="309"/>
      <c r="Q564" s="309"/>
      <c r="R564" s="309"/>
      <c r="S564" s="309"/>
      <c r="T564" s="309"/>
      <c r="U564" s="309"/>
      <c r="V564" s="309"/>
      <c r="W564" s="309"/>
    </row>
    <row r="565" spans="13:23" ht="12.75">
      <c r="M565" s="309"/>
      <c r="N565" s="309"/>
      <c r="O565" s="309"/>
      <c r="P565" s="309"/>
      <c r="Q565" s="309"/>
      <c r="R565" s="309"/>
      <c r="S565" s="309"/>
      <c r="T565" s="309"/>
      <c r="U565" s="309"/>
      <c r="V565" s="309"/>
      <c r="W565" s="309"/>
    </row>
    <row r="566" spans="13:23" ht="12.75">
      <c r="M566" s="309"/>
      <c r="N566" s="309"/>
      <c r="O566" s="309"/>
      <c r="P566" s="309"/>
      <c r="Q566" s="309"/>
      <c r="R566" s="309"/>
      <c r="S566" s="309"/>
      <c r="T566" s="309"/>
      <c r="U566" s="309"/>
      <c r="V566" s="309"/>
      <c r="W566" s="309"/>
    </row>
    <row r="567" spans="13:23" ht="12.75">
      <c r="M567" s="309"/>
      <c r="N567" s="309"/>
      <c r="O567" s="309"/>
      <c r="P567" s="309"/>
      <c r="Q567" s="309"/>
      <c r="R567" s="309"/>
      <c r="S567" s="309"/>
      <c r="T567" s="309"/>
      <c r="U567" s="309"/>
      <c r="V567" s="309"/>
      <c r="W567" s="309"/>
    </row>
    <row r="568" spans="13:23" ht="12.75">
      <c r="M568" s="309"/>
      <c r="N568" s="309"/>
      <c r="O568" s="309"/>
      <c r="P568" s="309"/>
      <c r="Q568" s="309"/>
      <c r="R568" s="309"/>
      <c r="S568" s="309"/>
      <c r="T568" s="309"/>
      <c r="U568" s="309"/>
      <c r="V568" s="309"/>
      <c r="W568" s="309"/>
    </row>
    <row r="569" spans="13:23" ht="12.75">
      <c r="M569" s="309"/>
      <c r="N569" s="309"/>
      <c r="O569" s="309"/>
      <c r="P569" s="309"/>
      <c r="Q569" s="309"/>
      <c r="R569" s="309"/>
      <c r="S569" s="309"/>
      <c r="T569" s="309"/>
      <c r="U569" s="309"/>
      <c r="V569" s="309"/>
      <c r="W569" s="309"/>
    </row>
    <row r="570" spans="13:23" ht="12.75">
      <c r="M570" s="309"/>
      <c r="N570" s="309"/>
      <c r="O570" s="309"/>
      <c r="P570" s="309"/>
      <c r="Q570" s="309"/>
      <c r="R570" s="309"/>
      <c r="S570" s="309"/>
      <c r="T570" s="309"/>
      <c r="U570" s="309"/>
      <c r="V570" s="309"/>
      <c r="W570" s="309"/>
    </row>
    <row r="571" spans="13:23" ht="12.75">
      <c r="M571" s="309"/>
      <c r="N571" s="309"/>
      <c r="O571" s="309"/>
      <c r="P571" s="309"/>
      <c r="Q571" s="309"/>
      <c r="R571" s="309"/>
      <c r="S571" s="309"/>
      <c r="T571" s="309"/>
      <c r="U571" s="309"/>
      <c r="V571" s="309"/>
      <c r="W571" s="309"/>
    </row>
    <row r="572" spans="13:23" ht="12.75">
      <c r="M572" s="309"/>
      <c r="N572" s="309"/>
      <c r="O572" s="309"/>
      <c r="P572" s="309"/>
      <c r="Q572" s="309"/>
      <c r="R572" s="309"/>
      <c r="S572" s="309"/>
      <c r="T572" s="309"/>
      <c r="U572" s="309"/>
      <c r="V572" s="309"/>
      <c r="W572" s="309"/>
    </row>
    <row r="573" spans="13:23" ht="12.75">
      <c r="M573" s="309"/>
      <c r="N573" s="309"/>
      <c r="O573" s="309"/>
      <c r="P573" s="309"/>
      <c r="Q573" s="309"/>
      <c r="R573" s="309"/>
      <c r="S573" s="309"/>
      <c r="T573" s="309"/>
      <c r="U573" s="309"/>
      <c r="V573" s="309"/>
      <c r="W573" s="309"/>
    </row>
    <row r="574" spans="13:23" ht="12.75">
      <c r="M574" s="309"/>
      <c r="N574" s="309"/>
      <c r="O574" s="309"/>
      <c r="P574" s="309"/>
      <c r="Q574" s="309"/>
      <c r="R574" s="309"/>
      <c r="S574" s="309"/>
      <c r="T574" s="309"/>
      <c r="U574" s="309"/>
      <c r="V574" s="309"/>
      <c r="W574" s="309"/>
    </row>
    <row r="575" spans="13:23" ht="12.75">
      <c r="M575" s="309"/>
      <c r="N575" s="309"/>
      <c r="O575" s="309"/>
      <c r="P575" s="309"/>
      <c r="Q575" s="309"/>
      <c r="R575" s="309"/>
      <c r="S575" s="309"/>
      <c r="T575" s="309"/>
      <c r="U575" s="309"/>
      <c r="V575" s="309"/>
      <c r="W575" s="309"/>
    </row>
    <row r="576" spans="13:23" ht="12.75">
      <c r="M576" s="309"/>
      <c r="N576" s="309"/>
      <c r="O576" s="309"/>
      <c r="P576" s="309"/>
      <c r="Q576" s="309"/>
      <c r="R576" s="309"/>
      <c r="S576" s="309"/>
      <c r="T576" s="309"/>
      <c r="U576" s="309"/>
      <c r="V576" s="309"/>
      <c r="W576" s="309"/>
    </row>
    <row r="577" spans="13:23" ht="12.75">
      <c r="M577" s="309"/>
      <c r="N577" s="309"/>
      <c r="O577" s="309"/>
      <c r="P577" s="309"/>
      <c r="Q577" s="309"/>
      <c r="R577" s="309"/>
      <c r="S577" s="309"/>
      <c r="T577" s="309"/>
      <c r="U577" s="309"/>
      <c r="V577" s="309"/>
      <c r="W577" s="309"/>
    </row>
    <row r="578" spans="13:23" ht="12.75">
      <c r="M578" s="309"/>
      <c r="N578" s="309"/>
      <c r="O578" s="309"/>
      <c r="P578" s="309"/>
      <c r="Q578" s="309"/>
      <c r="R578" s="309"/>
      <c r="S578" s="309"/>
      <c r="T578" s="309"/>
      <c r="U578" s="309"/>
      <c r="V578" s="309"/>
      <c r="W578" s="309"/>
    </row>
    <row r="579" spans="13:23" ht="12.75">
      <c r="M579" s="309"/>
      <c r="N579" s="309"/>
      <c r="O579" s="309"/>
      <c r="P579" s="309"/>
      <c r="Q579" s="309"/>
      <c r="R579" s="309"/>
      <c r="S579" s="309"/>
      <c r="T579" s="309"/>
      <c r="U579" s="309"/>
      <c r="V579" s="309"/>
      <c r="W579" s="309"/>
    </row>
    <row r="580" spans="13:23" ht="12.75">
      <c r="M580" s="309"/>
      <c r="N580" s="309"/>
      <c r="O580" s="309"/>
      <c r="P580" s="309"/>
      <c r="Q580" s="309"/>
      <c r="R580" s="309"/>
      <c r="S580" s="309"/>
      <c r="T580" s="309"/>
      <c r="U580" s="309"/>
      <c r="V580" s="309"/>
      <c r="W580" s="309"/>
    </row>
    <row r="581" spans="13:23" ht="12.75">
      <c r="M581" s="309"/>
      <c r="N581" s="309"/>
      <c r="O581" s="309"/>
      <c r="P581" s="309"/>
      <c r="Q581" s="309"/>
      <c r="R581" s="309"/>
      <c r="S581" s="309"/>
      <c r="T581" s="309"/>
      <c r="U581" s="309"/>
      <c r="V581" s="309"/>
      <c r="W581" s="309"/>
    </row>
    <row r="582" spans="13:23" ht="12.75">
      <c r="M582" s="309"/>
      <c r="N582" s="309"/>
      <c r="O582" s="309"/>
      <c r="P582" s="309"/>
      <c r="Q582" s="309"/>
      <c r="R582" s="309"/>
      <c r="S582" s="309"/>
      <c r="T582" s="309"/>
      <c r="U582" s="309"/>
      <c r="V582" s="309"/>
      <c r="W582" s="309"/>
    </row>
    <row r="583" spans="13:23" ht="12.75">
      <c r="M583" s="309"/>
      <c r="N583" s="309"/>
      <c r="O583" s="309"/>
      <c r="P583" s="309"/>
      <c r="Q583" s="309"/>
      <c r="R583" s="309"/>
      <c r="S583" s="309"/>
      <c r="T583" s="309"/>
      <c r="U583" s="309"/>
      <c r="V583" s="309"/>
      <c r="W583" s="309"/>
    </row>
    <row r="584" spans="13:23" ht="12.75">
      <c r="M584" s="309"/>
      <c r="N584" s="309"/>
      <c r="O584" s="309"/>
      <c r="P584" s="309"/>
      <c r="Q584" s="309"/>
      <c r="R584" s="309"/>
      <c r="S584" s="309"/>
      <c r="T584" s="309"/>
      <c r="U584" s="309"/>
      <c r="V584" s="309"/>
      <c r="W584" s="309"/>
    </row>
    <row r="585" spans="13:23" ht="12.75">
      <c r="M585" s="309"/>
      <c r="N585" s="309"/>
      <c r="O585" s="309"/>
      <c r="P585" s="309"/>
      <c r="Q585" s="309"/>
      <c r="R585" s="309"/>
      <c r="S585" s="309"/>
      <c r="T585" s="309"/>
      <c r="U585" s="309"/>
      <c r="V585" s="309"/>
      <c r="W585" s="309"/>
    </row>
    <row r="586" spans="13:23" ht="12.75">
      <c r="M586" s="309"/>
      <c r="N586" s="309"/>
      <c r="O586" s="309"/>
      <c r="P586" s="309"/>
      <c r="Q586" s="309"/>
      <c r="R586" s="309"/>
      <c r="S586" s="309"/>
      <c r="T586" s="309"/>
      <c r="U586" s="309"/>
      <c r="V586" s="309"/>
      <c r="W586" s="309"/>
    </row>
    <row r="587" spans="13:23" ht="12.75">
      <c r="M587" s="309"/>
      <c r="N587" s="309"/>
      <c r="O587" s="309"/>
      <c r="P587" s="309"/>
      <c r="Q587" s="309"/>
      <c r="R587" s="309"/>
      <c r="S587" s="309"/>
      <c r="T587" s="309"/>
      <c r="U587" s="309"/>
      <c r="V587" s="309"/>
      <c r="W587" s="309"/>
    </row>
    <row r="588" spans="13:23" ht="12.75">
      <c r="M588" s="309"/>
      <c r="N588" s="309"/>
      <c r="O588" s="309"/>
      <c r="P588" s="309"/>
      <c r="Q588" s="309"/>
      <c r="R588" s="309"/>
      <c r="S588" s="309"/>
      <c r="T588" s="309"/>
      <c r="U588" s="309"/>
      <c r="V588" s="309"/>
      <c r="W588" s="309"/>
    </row>
    <row r="589" spans="13:23" ht="12.75">
      <c r="M589" s="309"/>
      <c r="N589" s="309"/>
      <c r="O589" s="309"/>
      <c r="P589" s="309"/>
      <c r="Q589" s="309"/>
      <c r="R589" s="309"/>
      <c r="S589" s="309"/>
      <c r="T589" s="309"/>
      <c r="U589" s="309"/>
      <c r="V589" s="309"/>
      <c r="W589" s="309"/>
    </row>
    <row r="590" spans="13:23" ht="12.75">
      <c r="M590" s="309"/>
      <c r="N590" s="309"/>
      <c r="O590" s="309"/>
      <c r="P590" s="309"/>
      <c r="Q590" s="309"/>
      <c r="R590" s="309"/>
      <c r="S590" s="309"/>
      <c r="T590" s="309"/>
      <c r="U590" s="309"/>
      <c r="V590" s="309"/>
      <c r="W590" s="309"/>
    </row>
    <row r="591" spans="13:23" ht="12.75">
      <c r="M591" s="309"/>
      <c r="N591" s="309"/>
      <c r="O591" s="309"/>
      <c r="P591" s="309"/>
      <c r="Q591" s="309"/>
      <c r="R591" s="309"/>
      <c r="S591" s="309"/>
      <c r="T591" s="309"/>
      <c r="U591" s="309"/>
      <c r="V591" s="309"/>
      <c r="W591" s="309"/>
    </row>
    <row r="592" spans="13:23" ht="12.75">
      <c r="M592" s="309"/>
      <c r="N592" s="309"/>
      <c r="O592" s="309"/>
      <c r="P592" s="309"/>
      <c r="Q592" s="309"/>
      <c r="R592" s="309"/>
      <c r="S592" s="309"/>
      <c r="T592" s="309"/>
      <c r="U592" s="309"/>
      <c r="V592" s="309"/>
      <c r="W592" s="309"/>
    </row>
    <row r="593" spans="13:23" ht="12.75">
      <c r="M593" s="309"/>
      <c r="N593" s="309"/>
      <c r="O593" s="309"/>
      <c r="P593" s="309"/>
      <c r="Q593" s="309"/>
      <c r="R593" s="309"/>
      <c r="S593" s="309"/>
      <c r="T593" s="309"/>
      <c r="U593" s="309"/>
      <c r="V593" s="309"/>
      <c r="W593" s="309"/>
    </row>
    <row r="594" spans="13:23" ht="12.75">
      <c r="M594" s="309"/>
      <c r="N594" s="309"/>
      <c r="O594" s="309"/>
      <c r="P594" s="309"/>
      <c r="Q594" s="309"/>
      <c r="R594" s="309"/>
      <c r="S594" s="309"/>
      <c r="T594" s="309"/>
      <c r="U594" s="309"/>
      <c r="V594" s="309"/>
      <c r="W594" s="309"/>
    </row>
    <row r="595" spans="13:23" ht="12.75">
      <c r="M595" s="309"/>
      <c r="N595" s="309"/>
      <c r="O595" s="309"/>
      <c r="P595" s="309"/>
      <c r="Q595" s="309"/>
      <c r="R595" s="309"/>
      <c r="S595" s="309"/>
      <c r="T595" s="309"/>
      <c r="U595" s="309"/>
      <c r="V595" s="309"/>
      <c r="W595" s="309"/>
    </row>
    <row r="596" spans="13:23" ht="12.75">
      <c r="M596" s="309"/>
      <c r="N596" s="309"/>
      <c r="O596" s="309"/>
      <c r="P596" s="309"/>
      <c r="Q596" s="309"/>
      <c r="R596" s="309"/>
      <c r="S596" s="309"/>
      <c r="T596" s="309"/>
      <c r="U596" s="309"/>
      <c r="V596" s="309"/>
      <c r="W596" s="309"/>
    </row>
    <row r="597" spans="13:23" ht="12.75">
      <c r="M597" s="309"/>
      <c r="N597" s="309"/>
      <c r="O597" s="309"/>
      <c r="P597" s="309"/>
      <c r="Q597" s="309"/>
      <c r="R597" s="309"/>
      <c r="S597" s="309"/>
      <c r="T597" s="309"/>
      <c r="U597" s="309"/>
      <c r="V597" s="309"/>
      <c r="W597" s="309"/>
    </row>
    <row r="598" spans="13:23" ht="12.75">
      <c r="M598" s="309"/>
      <c r="N598" s="309"/>
      <c r="O598" s="309"/>
      <c r="P598" s="309"/>
      <c r="Q598" s="309"/>
      <c r="R598" s="309"/>
      <c r="S598" s="309"/>
      <c r="T598" s="309"/>
      <c r="U598" s="309"/>
      <c r="V598" s="309"/>
      <c r="W598" s="309"/>
    </row>
    <row r="599" spans="13:23" ht="12.75">
      <c r="M599" s="309"/>
      <c r="N599" s="309"/>
      <c r="O599" s="309"/>
      <c r="P599" s="309"/>
      <c r="Q599" s="309"/>
      <c r="R599" s="309"/>
      <c r="S599" s="309"/>
      <c r="T599" s="309"/>
      <c r="U599" s="309"/>
      <c r="V599" s="309"/>
      <c r="W599" s="309"/>
    </row>
    <row r="600" spans="13:23" ht="12.75">
      <c r="M600" s="309"/>
      <c r="N600" s="309"/>
      <c r="O600" s="309"/>
      <c r="P600" s="309"/>
      <c r="Q600" s="309"/>
      <c r="R600" s="309"/>
      <c r="S600" s="309"/>
      <c r="T600" s="309"/>
      <c r="U600" s="309"/>
      <c r="V600" s="309"/>
      <c r="W600" s="309"/>
    </row>
    <row r="601" spans="13:23" ht="12.75">
      <c r="M601" s="309"/>
      <c r="N601" s="309"/>
      <c r="O601" s="309"/>
      <c r="P601" s="309"/>
      <c r="Q601" s="309"/>
      <c r="R601" s="309"/>
      <c r="S601" s="309"/>
      <c r="T601" s="309"/>
      <c r="U601" s="309"/>
      <c r="V601" s="309"/>
      <c r="W601" s="309"/>
    </row>
    <row r="602" spans="13:23" ht="12.75">
      <c r="M602" s="309"/>
      <c r="N602" s="309"/>
      <c r="O602" s="309"/>
      <c r="P602" s="309"/>
      <c r="Q602" s="309"/>
      <c r="R602" s="309"/>
      <c r="S602" s="309"/>
      <c r="T602" s="309"/>
      <c r="U602" s="309"/>
      <c r="V602" s="309"/>
      <c r="W602" s="309"/>
    </row>
    <row r="603" spans="13:23" ht="12.75">
      <c r="M603" s="309"/>
      <c r="N603" s="309"/>
      <c r="O603" s="309"/>
      <c r="P603" s="309"/>
      <c r="Q603" s="309"/>
      <c r="R603" s="309"/>
      <c r="S603" s="309"/>
      <c r="T603" s="309"/>
      <c r="U603" s="309"/>
      <c r="V603" s="309"/>
      <c r="W603" s="309"/>
    </row>
    <row r="604" spans="13:23" ht="12.75">
      <c r="M604" s="309"/>
      <c r="N604" s="309"/>
      <c r="O604" s="309"/>
      <c r="P604" s="309"/>
      <c r="Q604" s="309"/>
      <c r="R604" s="309"/>
      <c r="S604" s="309"/>
      <c r="T604" s="309"/>
      <c r="U604" s="309"/>
      <c r="V604" s="309"/>
      <c r="W604" s="309"/>
    </row>
    <row r="605" spans="13:23" ht="12.75">
      <c r="M605" s="309"/>
      <c r="N605" s="309"/>
      <c r="O605" s="309"/>
      <c r="P605" s="309"/>
      <c r="Q605" s="309"/>
      <c r="R605" s="309"/>
      <c r="S605" s="309"/>
      <c r="T605" s="309"/>
      <c r="U605" s="309"/>
      <c r="V605" s="309"/>
      <c r="W605" s="309"/>
    </row>
    <row r="606" spans="13:23" ht="12.75">
      <c r="M606" s="309"/>
      <c r="N606" s="309"/>
      <c r="O606" s="309"/>
      <c r="P606" s="309"/>
      <c r="Q606" s="309"/>
      <c r="R606" s="309"/>
      <c r="S606" s="309"/>
      <c r="T606" s="309"/>
      <c r="U606" s="309"/>
      <c r="V606" s="309"/>
      <c r="W606" s="309"/>
    </row>
    <row r="607" spans="13:23" ht="12.75">
      <c r="M607" s="309"/>
      <c r="N607" s="309"/>
      <c r="O607" s="309"/>
      <c r="P607" s="309"/>
      <c r="Q607" s="309"/>
      <c r="R607" s="309"/>
      <c r="S607" s="309"/>
      <c r="T607" s="309"/>
      <c r="U607" s="309"/>
      <c r="V607" s="309"/>
      <c r="W607" s="309"/>
    </row>
    <row r="608" spans="13:23" ht="12.75">
      <c r="M608" s="309"/>
      <c r="N608" s="309"/>
      <c r="O608" s="309"/>
      <c r="P608" s="309"/>
      <c r="Q608" s="309"/>
      <c r="R608" s="309"/>
      <c r="S608" s="309"/>
      <c r="T608" s="309"/>
      <c r="U608" s="309"/>
      <c r="V608" s="309"/>
      <c r="W608" s="309"/>
    </row>
    <row r="609" spans="13:23" ht="12.75">
      <c r="M609" s="309"/>
      <c r="N609" s="309"/>
      <c r="O609" s="309"/>
      <c r="P609" s="309"/>
      <c r="Q609" s="309"/>
      <c r="R609" s="309"/>
      <c r="S609" s="309"/>
      <c r="T609" s="309"/>
      <c r="U609" s="309"/>
      <c r="V609" s="309"/>
      <c r="W609" s="309"/>
    </row>
    <row r="610" spans="13:23" ht="12.75">
      <c r="M610" s="309"/>
      <c r="N610" s="309"/>
      <c r="O610" s="309"/>
      <c r="P610" s="309"/>
      <c r="Q610" s="309"/>
      <c r="R610" s="309"/>
      <c r="S610" s="309"/>
      <c r="T610" s="309"/>
      <c r="U610" s="309"/>
      <c r="V610" s="309"/>
      <c r="W610" s="309"/>
    </row>
    <row r="611" spans="13:23" ht="12.75">
      <c r="M611" s="309"/>
      <c r="N611" s="309"/>
      <c r="O611" s="309"/>
      <c r="P611" s="309"/>
      <c r="Q611" s="309"/>
      <c r="R611" s="309"/>
      <c r="S611" s="309"/>
      <c r="T611" s="309"/>
      <c r="U611" s="309"/>
      <c r="V611" s="309"/>
      <c r="W611" s="309"/>
    </row>
    <row r="612" spans="13:23" ht="12.75">
      <c r="M612" s="309"/>
      <c r="N612" s="309"/>
      <c r="O612" s="309"/>
      <c r="P612" s="309"/>
      <c r="Q612" s="309"/>
      <c r="R612" s="309"/>
      <c r="S612" s="309"/>
      <c r="T612" s="309"/>
      <c r="U612" s="309"/>
      <c r="V612" s="309"/>
      <c r="W612" s="309"/>
    </row>
    <row r="613" spans="13:23" ht="12.75">
      <c r="M613" s="309"/>
      <c r="N613" s="309"/>
      <c r="O613" s="309"/>
      <c r="P613" s="309"/>
      <c r="Q613" s="309"/>
      <c r="R613" s="309"/>
      <c r="S613" s="309"/>
      <c r="T613" s="309"/>
      <c r="U613" s="309"/>
      <c r="V613" s="309"/>
      <c r="W613" s="309"/>
    </row>
    <row r="614" spans="13:23" ht="12.75">
      <c r="M614" s="309"/>
      <c r="N614" s="309"/>
      <c r="O614" s="309"/>
      <c r="P614" s="309"/>
      <c r="Q614" s="309"/>
      <c r="R614" s="309"/>
      <c r="S614" s="309"/>
      <c r="T614" s="309"/>
      <c r="U614" s="309"/>
      <c r="V614" s="309"/>
      <c r="W614" s="309"/>
    </row>
    <row r="615" spans="13:23" ht="12.75">
      <c r="M615" s="309"/>
      <c r="N615" s="309"/>
      <c r="O615" s="309"/>
      <c r="P615" s="309"/>
      <c r="Q615" s="309"/>
      <c r="R615" s="309"/>
      <c r="S615" s="309"/>
      <c r="T615" s="309"/>
      <c r="U615" s="309"/>
      <c r="V615" s="309"/>
      <c r="W615" s="309"/>
    </row>
    <row r="616" spans="13:23" ht="12.75">
      <c r="M616" s="309"/>
      <c r="N616" s="309"/>
      <c r="O616" s="309"/>
      <c r="P616" s="309"/>
      <c r="Q616" s="309"/>
      <c r="R616" s="309"/>
      <c r="S616" s="309"/>
      <c r="T616" s="309"/>
      <c r="U616" s="309"/>
      <c r="V616" s="309"/>
      <c r="W616" s="309"/>
    </row>
    <row r="617" spans="13:23" ht="12.75">
      <c r="M617" s="309"/>
      <c r="N617" s="309"/>
      <c r="O617" s="309"/>
      <c r="P617" s="309"/>
      <c r="Q617" s="309"/>
      <c r="R617" s="309"/>
      <c r="S617" s="309"/>
      <c r="T617" s="309"/>
      <c r="U617" s="309"/>
      <c r="V617" s="309"/>
      <c r="W617" s="309"/>
    </row>
    <row r="618" spans="13:23" ht="12.75">
      <c r="M618" s="309"/>
      <c r="N618" s="309"/>
      <c r="O618" s="309"/>
      <c r="P618" s="309"/>
      <c r="Q618" s="309"/>
      <c r="R618" s="309"/>
      <c r="S618" s="309"/>
      <c r="T618" s="309"/>
      <c r="U618" s="309"/>
      <c r="V618" s="309"/>
      <c r="W618" s="309"/>
    </row>
    <row r="619" spans="13:23" ht="12.75">
      <c r="M619" s="309"/>
      <c r="N619" s="309"/>
      <c r="O619" s="309"/>
      <c r="P619" s="309"/>
      <c r="Q619" s="309"/>
      <c r="R619" s="309"/>
      <c r="S619" s="309"/>
      <c r="T619" s="309"/>
      <c r="U619" s="309"/>
      <c r="V619" s="309"/>
      <c r="W619" s="309"/>
    </row>
    <row r="620" spans="13:23" ht="12.75">
      <c r="M620" s="309"/>
      <c r="N620" s="309"/>
      <c r="O620" s="309"/>
      <c r="P620" s="309"/>
      <c r="Q620" s="309"/>
      <c r="R620" s="309"/>
      <c r="S620" s="309"/>
      <c r="T620" s="309"/>
      <c r="U620" s="309"/>
      <c r="V620" s="309"/>
      <c r="W620" s="309"/>
    </row>
    <row r="621" spans="13:23" ht="12.75">
      <c r="M621" s="309"/>
      <c r="N621" s="309"/>
      <c r="O621" s="309"/>
      <c r="P621" s="309"/>
      <c r="Q621" s="309"/>
      <c r="R621" s="309"/>
      <c r="S621" s="309"/>
      <c r="T621" s="309"/>
      <c r="U621" s="309"/>
      <c r="V621" s="309"/>
      <c r="W621" s="309"/>
    </row>
    <row r="622" spans="13:23" ht="12.75">
      <c r="M622" s="309"/>
      <c r="N622" s="309"/>
      <c r="O622" s="309"/>
      <c r="P622" s="309"/>
      <c r="Q622" s="309"/>
      <c r="R622" s="309"/>
      <c r="S622" s="309"/>
      <c r="T622" s="309"/>
      <c r="U622" s="309"/>
      <c r="V622" s="309"/>
      <c r="W622" s="309"/>
    </row>
    <row r="623" spans="13:23" ht="12.75">
      <c r="M623" s="309"/>
      <c r="N623" s="309"/>
      <c r="O623" s="309"/>
      <c r="P623" s="309"/>
      <c r="Q623" s="309"/>
      <c r="R623" s="309"/>
      <c r="S623" s="309"/>
      <c r="T623" s="309"/>
      <c r="U623" s="309"/>
      <c r="V623" s="309"/>
      <c r="W623" s="309"/>
    </row>
    <row r="624" spans="13:23" ht="12.75">
      <c r="M624" s="309"/>
      <c r="N624" s="309"/>
      <c r="O624" s="309"/>
      <c r="P624" s="309"/>
      <c r="Q624" s="309"/>
      <c r="R624" s="309"/>
      <c r="S624" s="309"/>
      <c r="T624" s="309"/>
      <c r="U624" s="309"/>
      <c r="V624" s="309"/>
      <c r="W624" s="309"/>
    </row>
    <row r="625" spans="13:23" ht="12.75">
      <c r="M625" s="309"/>
      <c r="N625" s="309"/>
      <c r="O625" s="309"/>
      <c r="P625" s="309"/>
      <c r="Q625" s="309"/>
      <c r="R625" s="309"/>
      <c r="S625" s="309"/>
      <c r="T625" s="309"/>
      <c r="U625" s="309"/>
      <c r="V625" s="309"/>
      <c r="W625" s="309"/>
    </row>
    <row r="626" spans="13:23" ht="12.75">
      <c r="M626" s="309"/>
      <c r="N626" s="309"/>
      <c r="O626" s="309"/>
      <c r="P626" s="309"/>
      <c r="Q626" s="309"/>
      <c r="R626" s="309"/>
      <c r="S626" s="309"/>
      <c r="T626" s="309"/>
      <c r="U626" s="309"/>
      <c r="V626" s="309"/>
      <c r="W626" s="309"/>
    </row>
    <row r="627" spans="13:23" ht="12.75">
      <c r="M627" s="309"/>
      <c r="N627" s="309"/>
      <c r="O627" s="309"/>
      <c r="P627" s="309"/>
      <c r="Q627" s="309"/>
      <c r="R627" s="309"/>
      <c r="S627" s="309"/>
      <c r="T627" s="309"/>
      <c r="U627" s="309"/>
      <c r="V627" s="309"/>
      <c r="W627" s="309"/>
    </row>
    <row r="628" spans="13:23" ht="12.75">
      <c r="M628" s="309"/>
      <c r="N628" s="309"/>
      <c r="O628" s="309"/>
      <c r="P628" s="309"/>
      <c r="Q628" s="309"/>
      <c r="R628" s="309"/>
      <c r="S628" s="309"/>
      <c r="T628" s="309"/>
      <c r="U628" s="309"/>
      <c r="V628" s="309"/>
      <c r="W628" s="309"/>
    </row>
    <row r="629" spans="13:23" ht="12.75">
      <c r="M629" s="309"/>
      <c r="N629" s="309"/>
      <c r="O629" s="309"/>
      <c r="P629" s="309"/>
      <c r="Q629" s="309"/>
      <c r="R629" s="309"/>
      <c r="S629" s="309"/>
      <c r="T629" s="309"/>
      <c r="U629" s="309"/>
      <c r="V629" s="309"/>
      <c r="W629" s="309"/>
    </row>
    <row r="630" spans="13:23" ht="12.75">
      <c r="M630" s="309"/>
      <c r="N630" s="309"/>
      <c r="O630" s="309"/>
      <c r="P630" s="309"/>
      <c r="Q630" s="309"/>
      <c r="R630" s="309"/>
      <c r="S630" s="309"/>
      <c r="T630" s="309"/>
      <c r="U630" s="309"/>
      <c r="V630" s="309"/>
      <c r="W630" s="309"/>
    </row>
    <row r="631" spans="13:23" ht="12.75">
      <c r="M631" s="309"/>
      <c r="N631" s="309"/>
      <c r="O631" s="309"/>
      <c r="P631" s="309"/>
      <c r="Q631" s="309"/>
      <c r="R631" s="309"/>
      <c r="S631" s="309"/>
      <c r="T631" s="309"/>
      <c r="U631" s="309"/>
      <c r="V631" s="309"/>
      <c r="W631" s="309"/>
    </row>
    <row r="632" spans="13:23" ht="12.75">
      <c r="M632" s="309"/>
      <c r="N632" s="309"/>
      <c r="O632" s="309"/>
      <c r="P632" s="309"/>
      <c r="Q632" s="309"/>
      <c r="R632" s="309"/>
      <c r="S632" s="309"/>
      <c r="T632" s="309"/>
      <c r="U632" s="309"/>
      <c r="V632" s="309"/>
      <c r="W632" s="309"/>
    </row>
    <row r="633" spans="13:23" ht="12.75">
      <c r="M633" s="309"/>
      <c r="N633" s="309"/>
      <c r="O633" s="309"/>
      <c r="P633" s="309"/>
      <c r="Q633" s="309"/>
      <c r="R633" s="309"/>
      <c r="S633" s="309"/>
      <c r="T633" s="309"/>
      <c r="U633" s="309"/>
      <c r="V633" s="309"/>
      <c r="W633" s="309"/>
    </row>
    <row r="634" spans="13:23" ht="12.75">
      <c r="M634" s="309"/>
      <c r="N634" s="309"/>
      <c r="O634" s="309"/>
      <c r="P634" s="309"/>
      <c r="Q634" s="309"/>
      <c r="R634" s="309"/>
      <c r="S634" s="309"/>
      <c r="T634" s="309"/>
      <c r="U634" s="309"/>
      <c r="V634" s="309"/>
      <c r="W634" s="309"/>
    </row>
    <row r="635" spans="13:23" ht="12.75">
      <c r="M635" s="309"/>
      <c r="N635" s="309"/>
      <c r="O635" s="309"/>
      <c r="P635" s="309"/>
      <c r="Q635" s="309"/>
      <c r="R635" s="309"/>
      <c r="S635" s="309"/>
      <c r="T635" s="309"/>
      <c r="U635" s="309"/>
      <c r="V635" s="309"/>
      <c r="W635" s="309"/>
    </row>
    <row r="636" spans="13:23" ht="12.75">
      <c r="M636" s="309"/>
      <c r="N636" s="309"/>
      <c r="O636" s="309"/>
      <c r="P636" s="309"/>
      <c r="Q636" s="309"/>
      <c r="R636" s="309"/>
      <c r="S636" s="309"/>
      <c r="T636" s="309"/>
      <c r="U636" s="309"/>
      <c r="V636" s="309"/>
      <c r="W636" s="309"/>
    </row>
    <row r="637" spans="13:23" ht="12.75">
      <c r="M637" s="309"/>
      <c r="N637" s="309"/>
      <c r="O637" s="309"/>
      <c r="P637" s="309"/>
      <c r="Q637" s="309"/>
      <c r="R637" s="309"/>
      <c r="S637" s="309"/>
      <c r="T637" s="309"/>
      <c r="U637" s="309"/>
      <c r="V637" s="309"/>
      <c r="W637" s="309"/>
    </row>
    <row r="638" spans="13:23" ht="12.75">
      <c r="M638" s="309"/>
      <c r="N638" s="309"/>
      <c r="O638" s="309"/>
      <c r="P638" s="309"/>
      <c r="Q638" s="309"/>
      <c r="R638" s="309"/>
      <c r="S638" s="309"/>
      <c r="T638" s="309"/>
      <c r="U638" s="309"/>
      <c r="V638" s="309"/>
      <c r="W638" s="309"/>
    </row>
    <row r="639" spans="13:23" ht="12.75">
      <c r="M639" s="309"/>
      <c r="N639" s="309"/>
      <c r="O639" s="309"/>
      <c r="P639" s="309"/>
      <c r="Q639" s="309"/>
      <c r="R639" s="309"/>
      <c r="S639" s="309"/>
      <c r="T639" s="309"/>
      <c r="U639" s="309"/>
      <c r="V639" s="309"/>
      <c r="W639" s="309"/>
    </row>
    <row r="640" spans="13:23" ht="12.75">
      <c r="M640" s="309"/>
      <c r="N640" s="309"/>
      <c r="O640" s="309"/>
      <c r="P640" s="309"/>
      <c r="Q640" s="309"/>
      <c r="R640" s="309"/>
      <c r="S640" s="309"/>
      <c r="T640" s="309"/>
      <c r="U640" s="309"/>
      <c r="V640" s="309"/>
      <c r="W640" s="309"/>
    </row>
    <row r="641" spans="13:23" ht="12.75">
      <c r="M641" s="309"/>
      <c r="N641" s="309"/>
      <c r="O641" s="309"/>
      <c r="P641" s="309"/>
      <c r="Q641" s="309"/>
      <c r="R641" s="309"/>
      <c r="S641" s="309"/>
      <c r="T641" s="309"/>
      <c r="U641" s="309"/>
      <c r="V641" s="309"/>
      <c r="W641" s="309"/>
    </row>
    <row r="642" spans="13:23" ht="12.75">
      <c r="M642" s="309"/>
      <c r="N642" s="309"/>
      <c r="O642" s="309"/>
      <c r="P642" s="309"/>
      <c r="Q642" s="309"/>
      <c r="R642" s="309"/>
      <c r="S642" s="309"/>
      <c r="T642" s="309"/>
      <c r="U642" s="309"/>
      <c r="V642" s="309"/>
      <c r="W642" s="309"/>
    </row>
    <row r="643" spans="13:23" ht="12.75">
      <c r="M643" s="309"/>
      <c r="N643" s="309"/>
      <c r="O643" s="309"/>
      <c r="P643" s="309"/>
      <c r="Q643" s="309"/>
      <c r="R643" s="309"/>
      <c r="S643" s="309"/>
      <c r="T643" s="309"/>
      <c r="U643" s="309"/>
      <c r="V643" s="309"/>
      <c r="W643" s="309"/>
    </row>
    <row r="644" spans="13:23" ht="12.75">
      <c r="M644" s="309"/>
      <c r="N644" s="309"/>
      <c r="O644" s="309"/>
      <c r="P644" s="309"/>
      <c r="Q644" s="309"/>
      <c r="R644" s="309"/>
      <c r="S644" s="309"/>
      <c r="T644" s="309"/>
      <c r="U644" s="309"/>
      <c r="V644" s="309"/>
      <c r="W644" s="309"/>
    </row>
    <row r="645" spans="13:23" ht="12.75">
      <c r="M645" s="309"/>
      <c r="N645" s="309"/>
      <c r="O645" s="309"/>
      <c r="P645" s="309"/>
      <c r="Q645" s="309"/>
      <c r="R645" s="309"/>
      <c r="S645" s="309"/>
      <c r="T645" s="309"/>
      <c r="U645" s="309"/>
      <c r="V645" s="309"/>
      <c r="W645" s="309"/>
    </row>
    <row r="646" spans="13:23" ht="12.75">
      <c r="M646" s="309"/>
      <c r="N646" s="309"/>
      <c r="O646" s="309"/>
      <c r="P646" s="309"/>
      <c r="Q646" s="309"/>
      <c r="R646" s="309"/>
      <c r="S646" s="309"/>
      <c r="T646" s="309"/>
      <c r="U646" s="309"/>
      <c r="V646" s="309"/>
      <c r="W646" s="309"/>
    </row>
    <row r="647" spans="13:23" ht="12.75">
      <c r="M647" s="309"/>
      <c r="N647" s="309"/>
      <c r="O647" s="309"/>
      <c r="P647" s="309"/>
      <c r="Q647" s="309"/>
      <c r="R647" s="309"/>
      <c r="S647" s="309"/>
      <c r="T647" s="309"/>
      <c r="U647" s="309"/>
      <c r="V647" s="309"/>
      <c r="W647" s="309"/>
    </row>
    <row r="648" spans="13:23" ht="12.75">
      <c r="M648" s="309"/>
      <c r="N648" s="309"/>
      <c r="O648" s="309"/>
      <c r="P648" s="309"/>
      <c r="Q648" s="309"/>
      <c r="R648" s="309"/>
      <c r="S648" s="309"/>
      <c r="T648" s="309"/>
      <c r="U648" s="309"/>
      <c r="V648" s="309"/>
      <c r="W648" s="309"/>
    </row>
    <row r="649" spans="13:23" ht="12.75">
      <c r="M649" s="309"/>
      <c r="N649" s="309"/>
      <c r="O649" s="309"/>
      <c r="P649" s="309"/>
      <c r="Q649" s="309"/>
      <c r="R649" s="309"/>
      <c r="S649" s="309"/>
      <c r="T649" s="309"/>
      <c r="U649" s="309"/>
      <c r="V649" s="309"/>
      <c r="W649" s="309"/>
    </row>
    <row r="650" spans="13:23" ht="12.75">
      <c r="M650" s="309"/>
      <c r="N650" s="309"/>
      <c r="O650" s="309"/>
      <c r="P650" s="309"/>
      <c r="Q650" s="309"/>
      <c r="R650" s="309"/>
      <c r="S650" s="309"/>
      <c r="T650" s="309"/>
      <c r="U650" s="309"/>
      <c r="V650" s="309"/>
      <c r="W650" s="309"/>
    </row>
    <row r="651" spans="13:23" ht="12.75">
      <c r="M651" s="309"/>
      <c r="N651" s="309"/>
      <c r="O651" s="309"/>
      <c r="P651" s="309"/>
      <c r="Q651" s="309"/>
      <c r="R651" s="309"/>
      <c r="S651" s="309"/>
      <c r="T651" s="309"/>
      <c r="U651" s="309"/>
      <c r="V651" s="309"/>
      <c r="W651" s="309"/>
    </row>
    <row r="652" spans="13:23" ht="12.75">
      <c r="M652" s="309"/>
      <c r="N652" s="309"/>
      <c r="O652" s="309"/>
      <c r="P652" s="309"/>
      <c r="Q652" s="309"/>
      <c r="R652" s="309"/>
      <c r="S652" s="309"/>
      <c r="T652" s="309"/>
      <c r="U652" s="309"/>
      <c r="V652" s="309"/>
      <c r="W652" s="309"/>
    </row>
    <row r="653" spans="13:23" ht="12.75">
      <c r="M653" s="309"/>
      <c r="N653" s="309"/>
      <c r="O653" s="309"/>
      <c r="P653" s="309"/>
      <c r="Q653" s="309"/>
      <c r="R653" s="309"/>
      <c r="S653" s="309"/>
      <c r="T653" s="309"/>
      <c r="U653" s="309"/>
      <c r="V653" s="309"/>
      <c r="W653" s="309"/>
    </row>
    <row r="654" spans="13:23" ht="12.75">
      <c r="M654" s="309"/>
      <c r="N654" s="309"/>
      <c r="O654" s="309"/>
      <c r="P654" s="309"/>
      <c r="Q654" s="309"/>
      <c r="R654" s="309"/>
      <c r="S654" s="309"/>
      <c r="T654" s="309"/>
      <c r="U654" s="309"/>
      <c r="V654" s="309"/>
      <c r="W654" s="309"/>
    </row>
    <row r="655" spans="13:23" ht="12.75">
      <c r="M655" s="309"/>
      <c r="N655" s="309"/>
      <c r="O655" s="309"/>
      <c r="P655" s="309"/>
      <c r="Q655" s="309"/>
      <c r="R655" s="309"/>
      <c r="S655" s="309"/>
      <c r="T655" s="309"/>
      <c r="U655" s="309"/>
      <c r="V655" s="309"/>
      <c r="W655" s="309"/>
    </row>
    <row r="656" spans="13:23" ht="12.75">
      <c r="M656" s="309"/>
      <c r="N656" s="309"/>
      <c r="O656" s="309"/>
      <c r="P656" s="309"/>
      <c r="Q656" s="309"/>
      <c r="R656" s="309"/>
      <c r="S656" s="309"/>
      <c r="T656" s="309"/>
      <c r="U656" s="309"/>
      <c r="V656" s="309"/>
      <c r="W656" s="309"/>
    </row>
    <row r="657" spans="13:23" ht="12.75">
      <c r="M657" s="309"/>
      <c r="N657" s="309"/>
      <c r="O657" s="309"/>
      <c r="P657" s="309"/>
      <c r="Q657" s="309"/>
      <c r="R657" s="309"/>
      <c r="S657" s="309"/>
      <c r="T657" s="309"/>
      <c r="U657" s="309"/>
      <c r="V657" s="309"/>
      <c r="W657" s="309"/>
    </row>
    <row r="658" spans="13:23" ht="12.75">
      <c r="M658" s="309"/>
      <c r="N658" s="309"/>
      <c r="O658" s="309"/>
      <c r="P658" s="309"/>
      <c r="Q658" s="309"/>
      <c r="R658" s="309"/>
      <c r="S658" s="309"/>
      <c r="T658" s="309"/>
      <c r="U658" s="309"/>
      <c r="V658" s="309"/>
      <c r="W658" s="309"/>
    </row>
    <row r="659" spans="13:23" ht="12.75">
      <c r="M659" s="309"/>
      <c r="N659" s="309"/>
      <c r="O659" s="309"/>
      <c r="P659" s="309"/>
      <c r="Q659" s="309"/>
      <c r="R659" s="309"/>
      <c r="S659" s="309"/>
      <c r="T659" s="309"/>
      <c r="U659" s="309"/>
      <c r="V659" s="309"/>
      <c r="W659" s="309"/>
    </row>
    <row r="660" spans="13:23" ht="12.75">
      <c r="M660" s="309"/>
      <c r="N660" s="309"/>
      <c r="O660" s="309"/>
      <c r="P660" s="309"/>
      <c r="Q660" s="309"/>
      <c r="R660" s="309"/>
      <c r="S660" s="309"/>
      <c r="T660" s="309"/>
      <c r="U660" s="309"/>
      <c r="V660" s="309"/>
      <c r="W660" s="309"/>
    </row>
    <row r="661" spans="13:23" ht="15.75" customHeight="1">
      <c r="M661" s="309"/>
      <c r="N661" s="309"/>
      <c r="O661" s="309"/>
      <c r="P661" s="309"/>
      <c r="Q661" s="309"/>
      <c r="R661" s="309"/>
      <c r="S661" s="309"/>
      <c r="T661" s="309"/>
      <c r="U661" s="309"/>
      <c r="V661" s="309"/>
      <c r="W661" s="309"/>
    </row>
    <row r="662" spans="13:23" ht="12.75">
      <c r="M662" s="309"/>
      <c r="N662" s="309"/>
      <c r="O662" s="309"/>
      <c r="P662" s="309"/>
      <c r="Q662" s="309"/>
      <c r="R662" s="309"/>
      <c r="S662" s="309"/>
      <c r="T662" s="309"/>
      <c r="U662" s="309"/>
      <c r="V662" s="309"/>
      <c r="W662" s="309"/>
    </row>
    <row r="663" spans="13:23" ht="12.75">
      <c r="M663" s="309"/>
      <c r="N663" s="309"/>
      <c r="O663" s="309"/>
      <c r="P663" s="309"/>
      <c r="Q663" s="309"/>
      <c r="R663" s="309"/>
      <c r="S663" s="309"/>
      <c r="T663" s="309"/>
      <c r="U663" s="309"/>
      <c r="V663" s="309"/>
      <c r="W663" s="309"/>
    </row>
    <row r="664" spans="13:23" ht="12.75">
      <c r="M664" s="309"/>
      <c r="N664" s="309"/>
      <c r="O664" s="309"/>
      <c r="P664" s="309"/>
      <c r="Q664" s="309"/>
      <c r="R664" s="309"/>
      <c r="S664" s="309"/>
      <c r="T664" s="309"/>
      <c r="U664" s="309"/>
      <c r="V664" s="309"/>
      <c r="W664" s="309"/>
    </row>
    <row r="665" spans="13:23" ht="12.75">
      <c r="M665" s="309"/>
      <c r="N665" s="309"/>
      <c r="O665" s="309"/>
      <c r="P665" s="309"/>
      <c r="Q665" s="309"/>
      <c r="R665" s="309"/>
      <c r="S665" s="309"/>
      <c r="T665" s="309"/>
      <c r="U665" s="309"/>
      <c r="V665" s="309"/>
      <c r="W665" s="309"/>
    </row>
    <row r="666" spans="13:23" ht="12.75">
      <c r="M666" s="309"/>
      <c r="N666" s="309"/>
      <c r="O666" s="309"/>
      <c r="P666" s="309"/>
      <c r="Q666" s="309"/>
      <c r="R666" s="309"/>
      <c r="S666" s="309"/>
      <c r="T666" s="309"/>
      <c r="U666" s="309"/>
      <c r="V666" s="309"/>
      <c r="W666" s="309"/>
    </row>
    <row r="667" spans="13:23" ht="12.75">
      <c r="M667" s="309"/>
      <c r="N667" s="309"/>
      <c r="O667" s="309"/>
      <c r="P667" s="309"/>
      <c r="Q667" s="309"/>
      <c r="R667" s="309"/>
      <c r="S667" s="309"/>
      <c r="T667" s="309"/>
      <c r="U667" s="309"/>
      <c r="V667" s="309"/>
      <c r="W667" s="309"/>
    </row>
    <row r="668" spans="13:23" ht="12.75">
      <c r="M668" s="309"/>
      <c r="N668" s="309"/>
      <c r="O668" s="309"/>
      <c r="P668" s="309"/>
      <c r="Q668" s="309"/>
      <c r="R668" s="309"/>
      <c r="S668" s="309"/>
      <c r="T668" s="309"/>
      <c r="U668" s="309"/>
      <c r="V668" s="309"/>
      <c r="W668" s="309"/>
    </row>
    <row r="669" spans="13:23" ht="12.75">
      <c r="M669" s="309"/>
      <c r="N669" s="309"/>
      <c r="O669" s="309"/>
      <c r="P669" s="309"/>
      <c r="Q669" s="309"/>
      <c r="R669" s="309"/>
      <c r="S669" s="309"/>
      <c r="T669" s="309"/>
      <c r="U669" s="309"/>
      <c r="V669" s="309"/>
      <c r="W669" s="309"/>
    </row>
    <row r="670" spans="13:23" ht="12.75">
      <c r="M670" s="309"/>
      <c r="N670" s="309"/>
      <c r="O670" s="309"/>
      <c r="P670" s="309"/>
      <c r="Q670" s="309"/>
      <c r="R670" s="309"/>
      <c r="S670" s="309"/>
      <c r="T670" s="309"/>
      <c r="U670" s="309"/>
      <c r="V670" s="309"/>
      <c r="W670" s="309"/>
    </row>
    <row r="671" spans="13:23" ht="12.75">
      <c r="M671" s="309"/>
      <c r="N671" s="309"/>
      <c r="O671" s="309"/>
      <c r="P671" s="309"/>
      <c r="Q671" s="309"/>
      <c r="R671" s="309"/>
      <c r="S671" s="309"/>
      <c r="T671" s="309"/>
      <c r="U671" s="309"/>
      <c r="V671" s="309"/>
      <c r="W671" s="309"/>
    </row>
    <row r="672" spans="13:23" ht="12.75">
      <c r="M672" s="309"/>
      <c r="N672" s="309"/>
      <c r="O672" s="309"/>
      <c r="P672" s="309"/>
      <c r="Q672" s="309"/>
      <c r="R672" s="309"/>
      <c r="S672" s="309"/>
      <c r="T672" s="309"/>
      <c r="U672" s="309"/>
      <c r="V672" s="309"/>
      <c r="W672" s="309"/>
    </row>
    <row r="673" spans="13:23" ht="12.75">
      <c r="M673" s="309"/>
      <c r="N673" s="309"/>
      <c r="O673" s="309"/>
      <c r="P673" s="309"/>
      <c r="Q673" s="309"/>
      <c r="R673" s="309"/>
      <c r="S673" s="309"/>
      <c r="T673" s="309"/>
      <c r="U673" s="309"/>
      <c r="V673" s="309"/>
      <c r="W673" s="309"/>
    </row>
    <row r="674" spans="13:23" ht="12.75">
      <c r="M674" s="309"/>
      <c r="N674" s="309"/>
      <c r="O674" s="309"/>
      <c r="P674" s="309"/>
      <c r="Q674" s="309"/>
      <c r="R674" s="309"/>
      <c r="S674" s="309"/>
      <c r="T674" s="309"/>
      <c r="U674" s="309"/>
      <c r="V674" s="309"/>
      <c r="W674" s="309"/>
    </row>
    <row r="675" spans="13:23" ht="12.75">
      <c r="M675" s="309"/>
      <c r="N675" s="309"/>
      <c r="O675" s="309"/>
      <c r="P675" s="309"/>
      <c r="Q675" s="309"/>
      <c r="R675" s="309"/>
      <c r="S675" s="309"/>
      <c r="T675" s="309"/>
      <c r="U675" s="309"/>
      <c r="V675" s="309"/>
      <c r="W675" s="309"/>
    </row>
    <row r="676" spans="13:23" ht="12.75">
      <c r="M676" s="309"/>
      <c r="N676" s="309"/>
      <c r="O676" s="309"/>
      <c r="P676" s="309"/>
      <c r="Q676" s="309"/>
      <c r="R676" s="309"/>
      <c r="S676" s="309"/>
      <c r="T676" s="309"/>
      <c r="U676" s="309"/>
      <c r="V676" s="309"/>
      <c r="W676" s="309"/>
    </row>
    <row r="677" spans="13:23" ht="12.75">
      <c r="M677" s="309"/>
      <c r="N677" s="309"/>
      <c r="O677" s="309"/>
      <c r="P677" s="309"/>
      <c r="Q677" s="309"/>
      <c r="R677" s="309"/>
      <c r="S677" s="309"/>
      <c r="T677" s="309"/>
      <c r="U677" s="309"/>
      <c r="V677" s="309"/>
      <c r="W677" s="309"/>
    </row>
    <row r="678" spans="13:23" ht="12.75">
      <c r="M678" s="309"/>
      <c r="N678" s="309"/>
      <c r="O678" s="309"/>
      <c r="P678" s="309"/>
      <c r="Q678" s="309"/>
      <c r="R678" s="309"/>
      <c r="S678" s="309"/>
      <c r="T678" s="309"/>
      <c r="U678" s="309"/>
      <c r="V678" s="309"/>
      <c r="W678" s="309"/>
    </row>
    <row r="679" spans="13:23" ht="12.75">
      <c r="M679" s="309"/>
      <c r="N679" s="309"/>
      <c r="O679" s="309"/>
      <c r="P679" s="309"/>
      <c r="Q679" s="309"/>
      <c r="R679" s="309"/>
      <c r="S679" s="309"/>
      <c r="T679" s="309"/>
      <c r="U679" s="309"/>
      <c r="V679" s="309"/>
      <c r="W679" s="309"/>
    </row>
    <row r="680" spans="13:23" ht="12.75">
      <c r="M680" s="309"/>
      <c r="N680" s="309"/>
      <c r="O680" s="309"/>
      <c r="P680" s="309"/>
      <c r="Q680" s="309"/>
      <c r="R680" s="309"/>
      <c r="S680" s="309"/>
      <c r="T680" s="309"/>
      <c r="U680" s="309"/>
      <c r="V680" s="309"/>
      <c r="W680" s="309"/>
    </row>
    <row r="681" spans="13:23" ht="12.75">
      <c r="M681" s="309"/>
      <c r="N681" s="309"/>
      <c r="O681" s="309"/>
      <c r="P681" s="309"/>
      <c r="Q681" s="309"/>
      <c r="R681" s="309"/>
      <c r="S681" s="309"/>
      <c r="T681" s="309"/>
      <c r="U681" s="309"/>
      <c r="V681" s="309"/>
      <c r="W681" s="309"/>
    </row>
    <row r="682" spans="13:23" ht="12.75">
      <c r="M682" s="309"/>
      <c r="N682" s="309"/>
      <c r="O682" s="309"/>
      <c r="P682" s="309"/>
      <c r="Q682" s="309"/>
      <c r="R682" s="309"/>
      <c r="S682" s="309"/>
      <c r="T682" s="309"/>
      <c r="U682" s="309"/>
      <c r="V682" s="309"/>
      <c r="W682" s="309"/>
    </row>
    <row r="683" spans="13:23" ht="12.75">
      <c r="M683" s="309"/>
      <c r="N683" s="309"/>
      <c r="O683" s="309"/>
      <c r="P683" s="309"/>
      <c r="Q683" s="309"/>
      <c r="R683" s="309"/>
      <c r="S683" s="309"/>
      <c r="T683" s="309"/>
      <c r="U683" s="309"/>
      <c r="V683" s="309"/>
      <c r="W683" s="309"/>
    </row>
    <row r="684" spans="13:23" ht="12.75">
      <c r="M684" s="309"/>
      <c r="N684" s="309"/>
      <c r="O684" s="309"/>
      <c r="P684" s="309"/>
      <c r="Q684" s="309"/>
      <c r="R684" s="309"/>
      <c r="S684" s="309"/>
      <c r="T684" s="309"/>
      <c r="U684" s="309"/>
      <c r="V684" s="309"/>
      <c r="W684" s="309"/>
    </row>
    <row r="685" spans="13:23" ht="12.75">
      <c r="M685" s="309"/>
      <c r="N685" s="309"/>
      <c r="O685" s="309"/>
      <c r="P685" s="309"/>
      <c r="Q685" s="309"/>
      <c r="R685" s="309"/>
      <c r="S685" s="309"/>
      <c r="T685" s="309"/>
      <c r="U685" s="309"/>
      <c r="V685" s="309"/>
      <c r="W685" s="309"/>
    </row>
    <row r="686" spans="13:23" ht="12.75">
      <c r="M686" s="309"/>
      <c r="N686" s="309"/>
      <c r="O686" s="309"/>
      <c r="P686" s="309"/>
      <c r="Q686" s="309"/>
      <c r="R686" s="309"/>
      <c r="S686" s="309"/>
      <c r="T686" s="309"/>
      <c r="U686" s="309"/>
      <c r="V686" s="309"/>
      <c r="W686" s="309"/>
    </row>
    <row r="687" spans="13:23" ht="12.75">
      <c r="M687" s="309"/>
      <c r="N687" s="309"/>
      <c r="O687" s="309"/>
      <c r="P687" s="309"/>
      <c r="Q687" s="309"/>
      <c r="R687" s="309"/>
      <c r="S687" s="309"/>
      <c r="T687" s="309"/>
      <c r="U687" s="309"/>
      <c r="V687" s="309"/>
      <c r="W687" s="309"/>
    </row>
    <row r="688" spans="13:23" ht="12.75">
      <c r="M688" s="309"/>
      <c r="N688" s="309"/>
      <c r="O688" s="309"/>
      <c r="P688" s="309"/>
      <c r="Q688" s="309"/>
      <c r="R688" s="309"/>
      <c r="S688" s="309"/>
      <c r="T688" s="309"/>
      <c r="U688" s="309"/>
      <c r="V688" s="309"/>
      <c r="W688" s="309"/>
    </row>
    <row r="689" spans="13:23" ht="12.75">
      <c r="M689" s="309"/>
      <c r="N689" s="309"/>
      <c r="O689" s="309"/>
      <c r="P689" s="309"/>
      <c r="Q689" s="309"/>
      <c r="R689" s="309"/>
      <c r="S689" s="309"/>
      <c r="T689" s="309"/>
      <c r="U689" s="309"/>
      <c r="V689" s="309"/>
      <c r="W689" s="309"/>
    </row>
    <row r="690" spans="13:23" ht="12.75">
      <c r="M690" s="309"/>
      <c r="N690" s="309"/>
      <c r="O690" s="309"/>
      <c r="P690" s="309"/>
      <c r="Q690" s="309"/>
      <c r="R690" s="309"/>
      <c r="S690" s="309"/>
      <c r="T690" s="309"/>
      <c r="U690" s="309"/>
      <c r="V690" s="309"/>
      <c r="W690" s="309"/>
    </row>
    <row r="691" spans="13:23" ht="12.75">
      <c r="M691" s="309"/>
      <c r="N691" s="309"/>
      <c r="O691" s="309"/>
      <c r="P691" s="309"/>
      <c r="Q691" s="309"/>
      <c r="R691" s="309"/>
      <c r="S691" s="309"/>
      <c r="T691" s="309"/>
      <c r="U691" s="309"/>
      <c r="V691" s="309"/>
      <c r="W691" s="309"/>
    </row>
    <row r="692" spans="13:23" ht="12.75">
      <c r="M692" s="309"/>
      <c r="N692" s="309"/>
      <c r="O692" s="309"/>
      <c r="P692" s="309"/>
      <c r="Q692" s="309"/>
      <c r="R692" s="309"/>
      <c r="S692" s="309"/>
      <c r="T692" s="309"/>
      <c r="U692" s="309"/>
      <c r="V692" s="309"/>
      <c r="W692" s="309"/>
    </row>
    <row r="693" spans="13:23" ht="12.75">
      <c r="M693" s="309"/>
      <c r="N693" s="309"/>
      <c r="O693" s="309"/>
      <c r="P693" s="309"/>
      <c r="Q693" s="309"/>
      <c r="R693" s="309"/>
      <c r="S693" s="309"/>
      <c r="T693" s="309"/>
      <c r="U693" s="309"/>
      <c r="V693" s="309"/>
      <c r="W693" s="309"/>
    </row>
    <row r="694" spans="13:23" ht="12.75">
      <c r="M694" s="309"/>
      <c r="N694" s="309"/>
      <c r="O694" s="309"/>
      <c r="P694" s="309"/>
      <c r="Q694" s="309"/>
      <c r="R694" s="309"/>
      <c r="S694" s="309"/>
      <c r="T694" s="309"/>
      <c r="U694" s="309"/>
      <c r="V694" s="309"/>
      <c r="W694" s="309"/>
    </row>
    <row r="695" spans="13:23" ht="12.75">
      <c r="M695" s="309"/>
      <c r="N695" s="309"/>
      <c r="O695" s="309"/>
      <c r="P695" s="309"/>
      <c r="Q695" s="309"/>
      <c r="R695" s="309"/>
      <c r="S695" s="309"/>
      <c r="T695" s="309"/>
      <c r="U695" s="309"/>
      <c r="V695" s="309"/>
      <c r="W695" s="309"/>
    </row>
    <row r="696" spans="13:23" ht="12.75">
      <c r="M696" s="309"/>
      <c r="N696" s="309"/>
      <c r="O696" s="309"/>
      <c r="P696" s="309"/>
      <c r="Q696" s="309"/>
      <c r="R696" s="309"/>
      <c r="S696" s="309"/>
      <c r="T696" s="309"/>
      <c r="U696" s="309"/>
      <c r="V696" s="309"/>
      <c r="W696" s="309"/>
    </row>
    <row r="697" spans="13:23" ht="12.75">
      <c r="M697" s="309"/>
      <c r="N697" s="309"/>
      <c r="O697" s="309"/>
      <c r="P697" s="309"/>
      <c r="Q697" s="309"/>
      <c r="R697" s="309"/>
      <c r="S697" s="309"/>
      <c r="T697" s="309"/>
      <c r="U697" s="309"/>
      <c r="V697" s="309"/>
      <c r="W697" s="309"/>
    </row>
    <row r="698" spans="13:23" ht="12.75">
      <c r="M698" s="309"/>
      <c r="N698" s="309"/>
      <c r="O698" s="309"/>
      <c r="P698" s="309"/>
      <c r="Q698" s="309"/>
      <c r="R698" s="309"/>
      <c r="S698" s="309"/>
      <c r="T698" s="309"/>
      <c r="U698" s="309"/>
      <c r="V698" s="309"/>
      <c r="W698" s="309"/>
    </row>
    <row r="699" spans="13:23" ht="12.75">
      <c r="M699" s="309"/>
      <c r="N699" s="309"/>
      <c r="O699" s="309"/>
      <c r="P699" s="309"/>
      <c r="Q699" s="309"/>
      <c r="R699" s="309"/>
      <c r="S699" s="309"/>
      <c r="T699" s="309"/>
      <c r="U699" s="309"/>
      <c r="V699" s="309"/>
      <c r="W699" s="309"/>
    </row>
    <row r="700" spans="13:23" ht="12.75">
      <c r="M700" s="309"/>
      <c r="N700" s="309"/>
      <c r="O700" s="309"/>
      <c r="P700" s="309"/>
      <c r="Q700" s="309"/>
      <c r="R700" s="309"/>
      <c r="S700" s="309"/>
      <c r="T700" s="309"/>
      <c r="U700" s="309"/>
      <c r="V700" s="309"/>
      <c r="W700" s="309"/>
    </row>
  </sheetData>
  <mergeCells count="10">
    <mergeCell ref="A26:Q26"/>
    <mergeCell ref="J28:M28"/>
    <mergeCell ref="A22:Q22"/>
    <mergeCell ref="A23:Q23"/>
    <mergeCell ref="A24:Q24"/>
    <mergeCell ref="A25:Q25"/>
    <mergeCell ref="A17:Q17"/>
    <mergeCell ref="A18:K18"/>
    <mergeCell ref="A20:Q20"/>
    <mergeCell ref="A21:Q21"/>
  </mergeCells>
  <printOptions horizontalCentered="1"/>
  <pageMargins left="1" right="1" top="1" bottom="1" header="0.5" footer="0.5"/>
  <pageSetup horizontalDpi="600" verticalDpi="600" orientation="landscape" scale="61" r:id="rId1"/>
  <headerFooter alignWithMargins="0">
    <oddHeader>&amp;CComputer Specialist
JT/A</oddHeader>
    <oddFooter>&amp;CComp Specialist-ZAN&amp;RPage &amp;P</oddFooter>
  </headerFooter>
  <rowBreaks count="1" manualBreakCount="1">
    <brk id="4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6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0.13671875" style="0" hidden="1" customWidth="1"/>
    <col min="3" max="3" width="14.140625" style="0" hidden="1" customWidth="1"/>
    <col min="4" max="4" width="9.140625" style="0" hidden="1" customWidth="1"/>
    <col min="5" max="5" width="36.8515625" style="0" customWidth="1"/>
    <col min="6" max="6" width="1.28515625" style="0" hidden="1" customWidth="1"/>
    <col min="7" max="7" width="5.00390625" style="0" hidden="1" customWidth="1"/>
    <col min="8" max="9" width="6.7109375" style="0" customWidth="1"/>
    <col min="10" max="10" width="6.8515625" style="0" customWidth="1"/>
    <col min="11" max="11" width="6.28125" style="0" customWidth="1"/>
    <col min="12" max="12" width="6.140625" style="0" customWidth="1"/>
    <col min="13" max="13" width="6.421875" style="0" customWidth="1"/>
    <col min="14" max="14" width="8.7109375" style="0" customWidth="1"/>
    <col min="15" max="16" width="6.28125" style="0" customWidth="1"/>
    <col min="17" max="17" width="13.00390625" style="0" customWidth="1"/>
    <col min="18" max="18" width="30.28125" style="0" customWidth="1"/>
    <col min="19" max="19" width="130.00390625" style="0" customWidth="1"/>
  </cols>
  <sheetData>
    <row r="1" spans="1:33" s="5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10" customFormat="1" ht="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10" customFormat="1" ht="1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0" customFormat="1" ht="15">
      <c r="A4" s="1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ht="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0" customFormat="1" ht="1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0" customFormat="1" ht="15">
      <c r="A7" s="6" t="s">
        <v>458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0" customFormat="1" ht="1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0" customFormat="1" ht="15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0" customFormat="1" ht="15">
      <c r="A10" s="11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0" customFormat="1" ht="15">
      <c r="A11" s="11" t="s">
        <v>459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0" customFormat="1" ht="15">
      <c r="A12" s="11" t="s">
        <v>460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0" customFormat="1" ht="15">
      <c r="A13" s="11" t="s">
        <v>430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0" customFormat="1" ht="15">
      <c r="A14" s="11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0" customFormat="1" ht="15.75">
      <c r="A15" s="12" t="s">
        <v>189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0" customFormat="1" ht="15">
      <c r="A16" s="11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0" customFormat="1" ht="15">
      <c r="A17" s="398" t="s">
        <v>15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40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0" customFormat="1" ht="15">
      <c r="A18" s="398" t="s">
        <v>461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7"/>
      <c r="N18" s="7"/>
      <c r="O18" s="7"/>
      <c r="P18" s="7"/>
      <c r="Q18" s="7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0" customFormat="1" ht="15">
      <c r="A19" s="11" t="s">
        <v>361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5.75">
      <c r="A20" s="395" t="s">
        <v>18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7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5">
      <c r="A21" s="392" t="s">
        <v>19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5">
      <c r="A22" s="401" t="s">
        <v>20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3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5">
      <c r="A23" s="392" t="s">
        <v>21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4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5">
      <c r="A24" s="392" t="s">
        <v>22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5">
      <c r="A25" s="392" t="s">
        <v>23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4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5.75" thickBot="1">
      <c r="A26" s="407" t="s">
        <v>24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5.75">
      <c r="A27" s="15" t="s">
        <v>25</v>
      </c>
      <c r="B27" s="16" t="s">
        <v>26</v>
      </c>
      <c r="C27" s="16" t="s">
        <v>27</v>
      </c>
      <c r="D27" s="17"/>
      <c r="E27" s="18" t="s">
        <v>28</v>
      </c>
      <c r="F27" s="16"/>
      <c r="G27" s="19"/>
      <c r="H27" s="20"/>
      <c r="I27" s="20"/>
      <c r="J27" s="20"/>
      <c r="K27" s="21"/>
      <c r="L27" s="22"/>
      <c r="M27" s="22"/>
      <c r="N27" s="22"/>
      <c r="O27" s="22"/>
      <c r="P27" s="22"/>
      <c r="Q27" s="22"/>
      <c r="R27" s="23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5.75">
      <c r="A28" s="24"/>
      <c r="B28" s="25"/>
      <c r="C28" s="26" t="s">
        <v>29</v>
      </c>
      <c r="D28" s="25"/>
      <c r="E28" s="27" t="s">
        <v>30</v>
      </c>
      <c r="F28" s="26"/>
      <c r="G28" s="26"/>
      <c r="H28" s="28"/>
      <c r="I28" s="29"/>
      <c r="J28" s="29"/>
      <c r="K28" s="404" t="s">
        <v>31</v>
      </c>
      <c r="L28" s="405"/>
      <c r="M28" s="405"/>
      <c r="N28" s="406"/>
      <c r="O28" s="34"/>
      <c r="P28" s="34"/>
      <c r="Q28" s="34"/>
      <c r="R28" s="3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43" customFormat="1" ht="116.25" customHeight="1" thickBot="1">
      <c r="A29" s="36" t="s">
        <v>462</v>
      </c>
      <c r="B29" s="37"/>
      <c r="C29" s="37"/>
      <c r="D29" s="37"/>
      <c r="E29" s="37"/>
      <c r="F29" s="37"/>
      <c r="G29" s="37"/>
      <c r="H29" s="38" t="s">
        <v>33</v>
      </c>
      <c r="I29" s="39" t="s">
        <v>34</v>
      </c>
      <c r="J29" s="39" t="s">
        <v>35</v>
      </c>
      <c r="K29" s="39" t="s">
        <v>36</v>
      </c>
      <c r="L29" s="39" t="s">
        <v>37</v>
      </c>
      <c r="M29" s="39" t="s">
        <v>38</v>
      </c>
      <c r="N29" s="39" t="s">
        <v>39</v>
      </c>
      <c r="O29" s="40" t="s">
        <v>40</v>
      </c>
      <c r="P29" s="40" t="s">
        <v>41</v>
      </c>
      <c r="Q29" s="40" t="s">
        <v>42</v>
      </c>
      <c r="R29" s="41" t="s">
        <v>43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ht="15.75">
      <c r="A30" s="44" t="s">
        <v>44</v>
      </c>
      <c r="B30" s="45"/>
      <c r="C30" s="45"/>
      <c r="D30" s="45"/>
      <c r="E30" s="46" t="s">
        <v>45</v>
      </c>
      <c r="F30" s="45"/>
      <c r="G30" s="45"/>
      <c r="H30" s="45"/>
      <c r="I30" s="45"/>
      <c r="J30" s="45"/>
      <c r="K30" s="45"/>
      <c r="L30" s="47" t="s">
        <v>46</v>
      </c>
      <c r="M30" s="45"/>
      <c r="N30" s="45"/>
      <c r="O30" s="48"/>
      <c r="P30" s="48"/>
      <c r="Q30" s="48"/>
      <c r="R30" s="4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24" s="57" customFormat="1" ht="15">
      <c r="A31" s="50">
        <v>1.1</v>
      </c>
      <c r="B31" s="51"/>
      <c r="C31" s="51"/>
      <c r="D31" s="51"/>
      <c r="E31" s="52" t="s">
        <v>463</v>
      </c>
      <c r="F31" s="51"/>
      <c r="G31" s="51"/>
      <c r="H31" s="53" t="s">
        <v>48</v>
      </c>
      <c r="I31" s="53" t="s">
        <v>71</v>
      </c>
      <c r="J31" s="53" t="s">
        <v>50</v>
      </c>
      <c r="K31" s="53" t="s">
        <v>66</v>
      </c>
      <c r="L31" s="54" t="s">
        <v>52</v>
      </c>
      <c r="M31" s="53" t="s">
        <v>53</v>
      </c>
      <c r="N31" s="53" t="s">
        <v>54</v>
      </c>
      <c r="O31" s="55" t="s">
        <v>55</v>
      </c>
      <c r="P31" s="55" t="s">
        <v>205</v>
      </c>
      <c r="Q31" s="55" t="str">
        <f>IF(X31&gt;3,"PRIMARY",IF(X31=3,"PRINCIPAL","OTHER"))</f>
        <v>OTHER</v>
      </c>
      <c r="R31" s="270"/>
      <c r="U31" s="57">
        <f>IF(OR(M31="D",M31="A"),1,0)</f>
        <v>1</v>
      </c>
      <c r="V31" s="57">
        <f>IF(N31="H",1,0)</f>
        <v>0</v>
      </c>
      <c r="W31" s="57">
        <f>IF(O31="M",1,0)</f>
        <v>0</v>
      </c>
      <c r="X31" s="57">
        <f>SUM(S31:W31)</f>
        <v>1</v>
      </c>
    </row>
    <row r="32" spans="1:18" s="57" customFormat="1" ht="15">
      <c r="A32" s="73"/>
      <c r="B32" s="74"/>
      <c r="C32" s="74"/>
      <c r="D32" s="74"/>
      <c r="E32" s="75" t="s">
        <v>58</v>
      </c>
      <c r="F32" s="74"/>
      <c r="G32" s="74"/>
      <c r="H32" s="65"/>
      <c r="I32" s="65" t="s">
        <v>69</v>
      </c>
      <c r="J32" s="65"/>
      <c r="K32" s="65"/>
      <c r="L32" s="76"/>
      <c r="M32" s="65"/>
      <c r="N32" s="65"/>
      <c r="O32" s="77"/>
      <c r="P32" s="77"/>
      <c r="Q32" s="77"/>
      <c r="R32" s="292"/>
    </row>
    <row r="33" spans="1:33" ht="15">
      <c r="A33" s="50">
        <f>A31+0.1</f>
        <v>1.2000000000000002</v>
      </c>
      <c r="B33" s="51"/>
      <c r="C33" s="51"/>
      <c r="D33" s="51"/>
      <c r="E33" s="52" t="s">
        <v>61</v>
      </c>
      <c r="F33" s="51"/>
      <c r="G33" s="51"/>
      <c r="H33" s="53" t="s">
        <v>48</v>
      </c>
      <c r="I33" s="53" t="s">
        <v>107</v>
      </c>
      <c r="J33" s="53" t="s">
        <v>50</v>
      </c>
      <c r="K33" s="54" t="s">
        <v>51</v>
      </c>
      <c r="L33" s="53" t="s">
        <v>464</v>
      </c>
      <c r="M33" s="53" t="s">
        <v>50</v>
      </c>
      <c r="N33" s="53" t="s">
        <v>63</v>
      </c>
      <c r="O33" s="55" t="s">
        <v>55</v>
      </c>
      <c r="P33" s="55" t="s">
        <v>54</v>
      </c>
      <c r="Q33" s="55" t="str">
        <f>IF(X33&gt;3,"PRIMARY",IF(X33=3,"PRINCIPAL","OTHER"))</f>
        <v>OTHER</v>
      </c>
      <c r="R33" s="56" t="s">
        <v>465</v>
      </c>
      <c r="S33" s="57"/>
      <c r="T33" s="57"/>
      <c r="U33" s="57">
        <f aca="true" t="shared" si="0" ref="U33:U96">IF(OR(M33="D",M33="A"),1,0)</f>
        <v>1</v>
      </c>
      <c r="V33" s="57">
        <f aca="true" t="shared" si="1" ref="V33:V96">IF(N33="H",1,0)</f>
        <v>0</v>
      </c>
      <c r="W33" s="57">
        <f aca="true" t="shared" si="2" ref="W33:W96">IF(O33="M",1,0)</f>
        <v>0</v>
      </c>
      <c r="X33" s="57">
        <f aca="true" t="shared" si="3" ref="X33:X96">SUM(S33:W33)</f>
        <v>1</v>
      </c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.75" thickBot="1">
      <c r="A34" s="66"/>
      <c r="B34" s="67"/>
      <c r="C34" s="67"/>
      <c r="D34" s="67"/>
      <c r="E34" s="68" t="s">
        <v>613</v>
      </c>
      <c r="F34" s="67"/>
      <c r="G34" s="67"/>
      <c r="H34" s="69"/>
      <c r="I34" s="69"/>
      <c r="J34" s="69"/>
      <c r="K34" s="70"/>
      <c r="L34" s="69"/>
      <c r="M34" s="69"/>
      <c r="N34" s="69"/>
      <c r="O34" s="71"/>
      <c r="P34" s="71"/>
      <c r="Q34" s="71"/>
      <c r="R34" s="72" t="s">
        <v>466</v>
      </c>
      <c r="S34" s="57"/>
      <c r="T34" s="57"/>
      <c r="U34" s="57">
        <f t="shared" si="0"/>
        <v>0</v>
      </c>
      <c r="V34" s="57">
        <f t="shared" si="1"/>
        <v>0</v>
      </c>
      <c r="W34" s="57">
        <f t="shared" si="2"/>
        <v>0</v>
      </c>
      <c r="X34" s="57">
        <f>SUM(T34:W34)</f>
        <v>0</v>
      </c>
      <c r="Y34" s="9"/>
      <c r="Z34" s="9"/>
      <c r="AA34" s="9"/>
      <c r="AB34" s="9"/>
      <c r="AC34" s="9"/>
      <c r="AD34" s="9"/>
      <c r="AE34" s="9"/>
      <c r="AF34" s="9"/>
      <c r="AG34" s="9"/>
    </row>
    <row r="35" spans="1:33" ht="15">
      <c r="A35" s="73"/>
      <c r="B35" s="74"/>
      <c r="C35" s="74"/>
      <c r="D35" s="74"/>
      <c r="E35" s="75" t="s">
        <v>64</v>
      </c>
      <c r="F35" s="74"/>
      <c r="G35" s="74"/>
      <c r="H35" s="65"/>
      <c r="I35" s="65"/>
      <c r="J35" s="65"/>
      <c r="K35" s="76"/>
      <c r="L35" s="65"/>
      <c r="M35" s="65"/>
      <c r="N35" s="65"/>
      <c r="O35" s="77"/>
      <c r="P35" s="77"/>
      <c r="Q35" s="77"/>
      <c r="R35" s="78"/>
      <c r="S35" s="57"/>
      <c r="T35" s="57"/>
      <c r="U35" s="57">
        <f t="shared" si="0"/>
        <v>0</v>
      </c>
      <c r="V35" s="57">
        <f t="shared" si="1"/>
        <v>0</v>
      </c>
      <c r="W35" s="57">
        <f t="shared" si="2"/>
        <v>0</v>
      </c>
      <c r="X35" s="57">
        <f>SUM(T35:W35)</f>
        <v>0</v>
      </c>
      <c r="Y35" s="9"/>
      <c r="Z35" s="9"/>
      <c r="AA35" s="9"/>
      <c r="AB35" s="9"/>
      <c r="AC35" s="9"/>
      <c r="AD35" s="9"/>
      <c r="AE35" s="9"/>
      <c r="AF35" s="9"/>
      <c r="AG35" s="9"/>
    </row>
    <row r="36" spans="1:33" ht="15">
      <c r="A36" s="50">
        <f>A33+0.1</f>
        <v>1.3000000000000003</v>
      </c>
      <c r="B36" s="51"/>
      <c r="C36" s="51"/>
      <c r="D36" s="51"/>
      <c r="E36" s="52" t="s">
        <v>65</v>
      </c>
      <c r="F36" s="51"/>
      <c r="G36" s="51"/>
      <c r="H36" s="53" t="s">
        <v>48</v>
      </c>
      <c r="I36" s="53" t="s">
        <v>59</v>
      </c>
      <c r="J36" s="53" t="s">
        <v>50</v>
      </c>
      <c r="K36" s="54" t="s">
        <v>66</v>
      </c>
      <c r="L36" s="53" t="s">
        <v>67</v>
      </c>
      <c r="M36" s="53" t="s">
        <v>68</v>
      </c>
      <c r="N36" s="53" t="s">
        <v>54</v>
      </c>
      <c r="O36" s="55" t="s">
        <v>54</v>
      </c>
      <c r="P36" s="55" t="s">
        <v>54</v>
      </c>
      <c r="Q36" s="55" t="str">
        <f>IF(X37&gt;3,"PRIMARY",IF(X37=3,"PRINCIPAL","OTHER"))</f>
        <v>OTHER</v>
      </c>
      <c r="R36" s="56"/>
      <c r="S36" s="57"/>
      <c r="T36" s="57"/>
      <c r="U36" s="57"/>
      <c r="V36" s="57"/>
      <c r="W36" s="57"/>
      <c r="X36" s="57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">
      <c r="A37" s="310"/>
      <c r="B37" s="57"/>
      <c r="C37" s="57"/>
      <c r="D37" s="57"/>
      <c r="E37" s="13" t="s">
        <v>467</v>
      </c>
      <c r="F37" s="57"/>
      <c r="G37" s="57"/>
      <c r="H37" s="210"/>
      <c r="I37" s="76" t="s">
        <v>69</v>
      </c>
      <c r="J37" s="210"/>
      <c r="K37" s="210"/>
      <c r="L37" s="210"/>
      <c r="M37" s="210"/>
      <c r="N37" s="210"/>
      <c r="O37" s="210"/>
      <c r="P37" s="210"/>
      <c r="Q37" s="210"/>
      <c r="R37" s="302"/>
      <c r="S37" s="57"/>
      <c r="T37" s="57"/>
      <c r="U37" s="57">
        <v>1</v>
      </c>
      <c r="V37" s="57">
        <f>IF(N36="H",1,0)</f>
        <v>0</v>
      </c>
      <c r="W37" s="57">
        <f>IF(O36="M",1,0)</f>
        <v>1</v>
      </c>
      <c r="X37" s="57">
        <f t="shared" si="3"/>
        <v>2</v>
      </c>
      <c r="Y37" s="9"/>
      <c r="Z37" s="9"/>
      <c r="AA37" s="9"/>
      <c r="AB37" s="9"/>
      <c r="AC37" s="9"/>
      <c r="AD37" s="9"/>
      <c r="AE37" s="9"/>
      <c r="AF37" s="9"/>
      <c r="AG37" s="9"/>
    </row>
    <row r="38" spans="1:33" s="79" customFormat="1" ht="15">
      <c r="A38" s="73"/>
      <c r="B38" s="74"/>
      <c r="C38" s="74"/>
      <c r="D38" s="74"/>
      <c r="E38" s="75" t="s">
        <v>468</v>
      </c>
      <c r="F38" s="74"/>
      <c r="G38" s="74"/>
      <c r="H38" s="65"/>
      <c r="I38" s="65"/>
      <c r="J38" s="65"/>
      <c r="K38" s="76"/>
      <c r="L38" s="65"/>
      <c r="M38" s="65"/>
      <c r="N38" s="65"/>
      <c r="O38" s="77"/>
      <c r="P38" s="77"/>
      <c r="Q38" s="77"/>
      <c r="R38" s="78"/>
      <c r="S38" s="57"/>
      <c r="T38" s="57"/>
      <c r="U38" s="57">
        <f t="shared" si="0"/>
        <v>0</v>
      </c>
      <c r="V38" s="57">
        <f t="shared" si="1"/>
        <v>0</v>
      </c>
      <c r="W38" s="57">
        <f t="shared" si="2"/>
        <v>0</v>
      </c>
      <c r="X38" s="57">
        <f t="shared" si="3"/>
        <v>0</v>
      </c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s="79" customFormat="1" ht="15">
      <c r="A39" s="58"/>
      <c r="B39" s="59"/>
      <c r="C39" s="59"/>
      <c r="D39" s="59"/>
      <c r="E39" s="60" t="s">
        <v>469</v>
      </c>
      <c r="F39" s="59"/>
      <c r="G39" s="59"/>
      <c r="H39" s="61"/>
      <c r="I39" s="61"/>
      <c r="J39" s="61"/>
      <c r="K39" s="62"/>
      <c r="L39" s="61"/>
      <c r="M39" s="61"/>
      <c r="N39" s="61"/>
      <c r="O39" s="63"/>
      <c r="P39" s="63"/>
      <c r="Q39" s="63"/>
      <c r="R39" s="64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15">
      <c r="A40" s="50">
        <f>A36+0.1</f>
        <v>1.4000000000000004</v>
      </c>
      <c r="B40" s="51"/>
      <c r="C40" s="51"/>
      <c r="D40" s="51"/>
      <c r="E40" s="52" t="s">
        <v>470</v>
      </c>
      <c r="F40" s="51"/>
      <c r="G40" s="51"/>
      <c r="H40" s="53" t="s">
        <v>48</v>
      </c>
      <c r="I40" s="53" t="s">
        <v>98</v>
      </c>
      <c r="J40" s="53" t="s">
        <v>50</v>
      </c>
      <c r="K40" s="54" t="s">
        <v>51</v>
      </c>
      <c r="L40" s="53" t="s">
        <v>52</v>
      </c>
      <c r="M40" s="53" t="s">
        <v>56</v>
      </c>
      <c r="N40" s="53" t="s">
        <v>63</v>
      </c>
      <c r="O40" s="55" t="s">
        <v>55</v>
      </c>
      <c r="P40" s="53" t="s">
        <v>54</v>
      </c>
      <c r="Q40" s="55" t="str">
        <f>IF(X40&gt;3,"PRIMARY",IF(X40=3,"PRINCIPAL","OTHER"))</f>
        <v>OTHER</v>
      </c>
      <c r="R40" s="56" t="s">
        <v>471</v>
      </c>
      <c r="S40" s="57"/>
      <c r="T40" s="57"/>
      <c r="U40" s="57">
        <v>1</v>
      </c>
      <c r="V40" s="57">
        <f t="shared" si="1"/>
        <v>0</v>
      </c>
      <c r="W40" s="57">
        <f t="shared" si="2"/>
        <v>0</v>
      </c>
      <c r="X40" s="57">
        <f t="shared" si="3"/>
        <v>1</v>
      </c>
      <c r="Y40" s="9"/>
      <c r="Z40" s="9"/>
      <c r="AA40" s="9"/>
      <c r="AB40" s="9"/>
      <c r="AC40" s="9"/>
      <c r="AD40" s="9"/>
      <c r="AE40" s="9"/>
      <c r="AF40" s="9"/>
      <c r="AG40" s="9"/>
    </row>
    <row r="41" spans="1:33" ht="15">
      <c r="A41" s="73"/>
      <c r="B41" s="74"/>
      <c r="C41" s="74"/>
      <c r="D41" s="74"/>
      <c r="E41" s="75" t="s">
        <v>472</v>
      </c>
      <c r="F41" s="74"/>
      <c r="G41" s="74"/>
      <c r="H41" s="65"/>
      <c r="I41" s="65"/>
      <c r="J41" s="65"/>
      <c r="K41" s="76"/>
      <c r="L41" s="65"/>
      <c r="M41" s="65"/>
      <c r="N41" s="65"/>
      <c r="O41" s="77"/>
      <c r="P41" s="77"/>
      <c r="Q41" s="77"/>
      <c r="R41" s="78" t="s">
        <v>473</v>
      </c>
      <c r="S41" s="57"/>
      <c r="T41" s="57"/>
      <c r="U41" s="57">
        <f t="shared" si="0"/>
        <v>0</v>
      </c>
      <c r="V41" s="57">
        <f t="shared" si="1"/>
        <v>0</v>
      </c>
      <c r="W41" s="57">
        <f t="shared" si="2"/>
        <v>0</v>
      </c>
      <c r="X41" s="57">
        <f t="shared" si="3"/>
        <v>0</v>
      </c>
      <c r="Y41" s="9"/>
      <c r="Z41" s="9"/>
      <c r="AA41" s="9"/>
      <c r="AB41" s="9"/>
      <c r="AC41" s="9"/>
      <c r="AD41" s="9"/>
      <c r="AE41" s="9"/>
      <c r="AF41" s="9"/>
      <c r="AG41" s="9"/>
    </row>
    <row r="42" spans="1:33" ht="15">
      <c r="A42" s="58"/>
      <c r="B42" s="59"/>
      <c r="C42" s="59"/>
      <c r="D42" s="59"/>
      <c r="E42" s="60" t="s">
        <v>474</v>
      </c>
      <c r="F42" s="59"/>
      <c r="G42" s="59"/>
      <c r="H42" s="61"/>
      <c r="I42" s="61"/>
      <c r="J42" s="61"/>
      <c r="K42" s="62"/>
      <c r="L42" s="61"/>
      <c r="M42" s="61"/>
      <c r="N42" s="61"/>
      <c r="O42" s="63"/>
      <c r="P42" s="63"/>
      <c r="Q42" s="63"/>
      <c r="R42" s="64"/>
      <c r="S42" s="57"/>
      <c r="T42" s="57">
        <f aca="true" t="shared" si="4" ref="T42:T96">IF(L42="C",1,0)</f>
        <v>0</v>
      </c>
      <c r="U42" s="57">
        <f t="shared" si="0"/>
        <v>0</v>
      </c>
      <c r="V42" s="57">
        <f t="shared" si="1"/>
        <v>0</v>
      </c>
      <c r="W42" s="57">
        <f t="shared" si="2"/>
        <v>0</v>
      </c>
      <c r="X42" s="57">
        <f t="shared" si="3"/>
        <v>0</v>
      </c>
      <c r="Y42" s="9"/>
      <c r="Z42" s="9"/>
      <c r="AA42" s="9"/>
      <c r="AB42" s="9"/>
      <c r="AC42" s="9"/>
      <c r="AD42" s="9"/>
      <c r="AE42" s="9"/>
      <c r="AF42" s="9"/>
      <c r="AG42" s="9"/>
    </row>
    <row r="43" spans="1:33" ht="15">
      <c r="A43" s="50">
        <f>A40+0.1</f>
        <v>1.5000000000000004</v>
      </c>
      <c r="B43" s="51"/>
      <c r="C43" s="51"/>
      <c r="D43" s="51"/>
      <c r="E43" s="52" t="s">
        <v>70</v>
      </c>
      <c r="F43" s="51"/>
      <c r="G43" s="51"/>
      <c r="H43" s="53" t="s">
        <v>48</v>
      </c>
      <c r="I43" s="53" t="s">
        <v>49</v>
      </c>
      <c r="J43" s="53" t="s">
        <v>72</v>
      </c>
      <c r="K43" s="54" t="s">
        <v>51</v>
      </c>
      <c r="L43" s="53" t="s">
        <v>464</v>
      </c>
      <c r="M43" s="53" t="s">
        <v>73</v>
      </c>
      <c r="N43" s="53" t="s">
        <v>74</v>
      </c>
      <c r="O43" s="55" t="s">
        <v>55</v>
      </c>
      <c r="P43" s="53" t="s">
        <v>205</v>
      </c>
      <c r="Q43" s="360" t="str">
        <f>IF(X43&gt;3,"PRIMARY",IF(X43=3,"PRINCIPAL","OTHER"))</f>
        <v>OTHER</v>
      </c>
      <c r="R43" s="56" t="s">
        <v>475</v>
      </c>
      <c r="S43" s="57"/>
      <c r="T43" s="57">
        <f t="shared" si="4"/>
        <v>0</v>
      </c>
      <c r="U43" s="57">
        <v>1</v>
      </c>
      <c r="V43" s="57">
        <f t="shared" si="1"/>
        <v>1</v>
      </c>
      <c r="W43" s="57">
        <f t="shared" si="2"/>
        <v>0</v>
      </c>
      <c r="X43" s="57">
        <f t="shared" si="3"/>
        <v>2</v>
      </c>
      <c r="Y43" s="9"/>
      <c r="Z43" s="9"/>
      <c r="AA43" s="9"/>
      <c r="AB43" s="9"/>
      <c r="AC43" s="9"/>
      <c r="AD43" s="9"/>
      <c r="AE43" s="9"/>
      <c r="AF43" s="9"/>
      <c r="AG43" s="9"/>
    </row>
    <row r="44" spans="1:33" ht="15">
      <c r="A44" s="73"/>
      <c r="B44" s="74"/>
      <c r="C44" s="74"/>
      <c r="D44" s="74"/>
      <c r="E44" s="75" t="s">
        <v>75</v>
      </c>
      <c r="F44" s="74"/>
      <c r="G44" s="74"/>
      <c r="H44" s="65"/>
      <c r="I44" s="65" t="s">
        <v>71</v>
      </c>
      <c r="J44" s="65"/>
      <c r="K44" s="76"/>
      <c r="L44" s="65"/>
      <c r="M44" s="65" t="s">
        <v>53</v>
      </c>
      <c r="N44" s="65"/>
      <c r="O44" s="77"/>
      <c r="P44" s="77"/>
      <c r="Q44" s="77"/>
      <c r="R44" s="78" t="s">
        <v>476</v>
      </c>
      <c r="S44" s="57"/>
      <c r="T44" s="57">
        <f t="shared" si="4"/>
        <v>0</v>
      </c>
      <c r="U44" s="57">
        <f t="shared" si="0"/>
        <v>1</v>
      </c>
      <c r="V44" s="57">
        <f t="shared" si="1"/>
        <v>0</v>
      </c>
      <c r="W44" s="57">
        <f t="shared" si="2"/>
        <v>0</v>
      </c>
      <c r="X44" s="57">
        <f t="shared" si="3"/>
        <v>1</v>
      </c>
      <c r="Y44" s="9"/>
      <c r="Z44" s="9"/>
      <c r="AA44" s="9"/>
      <c r="AB44" s="9"/>
      <c r="AC44" s="9"/>
      <c r="AD44" s="9"/>
      <c r="AE44" s="9"/>
      <c r="AF44" s="9"/>
      <c r="AG44" s="9"/>
    </row>
    <row r="45" spans="1:33" ht="15">
      <c r="A45" s="73"/>
      <c r="B45" s="74"/>
      <c r="C45" s="74"/>
      <c r="D45" s="74"/>
      <c r="E45" s="75"/>
      <c r="F45" s="74"/>
      <c r="G45" s="74"/>
      <c r="H45" s="65"/>
      <c r="I45" s="65"/>
      <c r="J45" s="65"/>
      <c r="K45" s="76"/>
      <c r="L45" s="65"/>
      <c r="M45" s="65"/>
      <c r="N45" s="65"/>
      <c r="O45" s="77"/>
      <c r="P45" s="77"/>
      <c r="Q45" s="77"/>
      <c r="R45" s="78" t="s">
        <v>477</v>
      </c>
      <c r="S45" s="57">
        <f>IF(K47="D",1,0)</f>
        <v>0</v>
      </c>
      <c r="T45" s="57"/>
      <c r="U45" s="57"/>
      <c r="V45" s="57"/>
      <c r="W45" s="57"/>
      <c r="X45" s="57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5">
      <c r="A46" s="58"/>
      <c r="B46" s="59"/>
      <c r="C46" s="59"/>
      <c r="D46" s="59"/>
      <c r="E46" s="60"/>
      <c r="F46" s="59"/>
      <c r="G46" s="59"/>
      <c r="H46" s="61"/>
      <c r="I46" s="61"/>
      <c r="J46" s="61"/>
      <c r="K46" s="62"/>
      <c r="L46" s="61"/>
      <c r="M46" s="61"/>
      <c r="N46" s="61"/>
      <c r="O46" s="63"/>
      <c r="P46" s="63"/>
      <c r="Q46" s="63"/>
      <c r="R46" s="64" t="s">
        <v>478</v>
      </c>
      <c r="S46" s="57">
        <f>IF(K48="D",1,0)</f>
        <v>0</v>
      </c>
      <c r="T46" s="57"/>
      <c r="U46" s="57"/>
      <c r="V46" s="57"/>
      <c r="W46" s="57"/>
      <c r="X46" s="57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5">
      <c r="A47" s="50">
        <f>A43+0.1</f>
        <v>1.6000000000000005</v>
      </c>
      <c r="B47" s="51"/>
      <c r="C47" s="51"/>
      <c r="D47" s="51"/>
      <c r="E47" s="52" t="s">
        <v>76</v>
      </c>
      <c r="F47" s="51"/>
      <c r="G47" s="51"/>
      <c r="H47" s="53" t="s">
        <v>48</v>
      </c>
      <c r="I47" s="53" t="s">
        <v>49</v>
      </c>
      <c r="J47" s="53" t="s">
        <v>50</v>
      </c>
      <c r="K47" s="54" t="s">
        <v>51</v>
      </c>
      <c r="L47" s="53" t="s">
        <v>52</v>
      </c>
      <c r="M47" s="53" t="s">
        <v>50</v>
      </c>
      <c r="N47" s="53" t="s">
        <v>63</v>
      </c>
      <c r="O47" s="55" t="s">
        <v>55</v>
      </c>
      <c r="P47" s="53" t="s">
        <v>205</v>
      </c>
      <c r="Q47" s="55" t="str">
        <f>IF(X47&gt;3,"PRIMARY",IF(X47=3,"PRINCIPAL","OTHER"))</f>
        <v>OTHER</v>
      </c>
      <c r="R47" s="56"/>
      <c r="S47" s="57">
        <f>IF(K49="D",1,0)</f>
        <v>0</v>
      </c>
      <c r="T47" s="57">
        <f t="shared" si="4"/>
        <v>1</v>
      </c>
      <c r="U47" s="57">
        <f t="shared" si="0"/>
        <v>1</v>
      </c>
      <c r="V47" s="57">
        <f t="shared" si="1"/>
        <v>0</v>
      </c>
      <c r="W47" s="57">
        <f t="shared" si="2"/>
        <v>0</v>
      </c>
      <c r="X47" s="57">
        <f t="shared" si="3"/>
        <v>2</v>
      </c>
      <c r="Y47" s="9"/>
      <c r="Z47" s="9"/>
      <c r="AA47" s="9"/>
      <c r="AB47" s="9"/>
      <c r="AC47" s="9"/>
      <c r="AD47" s="9"/>
      <c r="AE47" s="9"/>
      <c r="AF47" s="9"/>
      <c r="AG47" s="9"/>
    </row>
    <row r="48" spans="1:33" ht="15">
      <c r="A48" s="73"/>
      <c r="B48" s="74"/>
      <c r="C48" s="74"/>
      <c r="D48" s="74"/>
      <c r="E48" s="75" t="s">
        <v>77</v>
      </c>
      <c r="F48" s="74"/>
      <c r="G48" s="74"/>
      <c r="H48" s="65"/>
      <c r="I48" s="65" t="s">
        <v>78</v>
      </c>
      <c r="J48" s="65"/>
      <c r="K48" s="76"/>
      <c r="L48" s="65"/>
      <c r="M48" s="65"/>
      <c r="N48" s="65"/>
      <c r="O48" s="77"/>
      <c r="P48" s="77"/>
      <c r="Q48" s="77"/>
      <c r="R48" s="78"/>
      <c r="S48" s="57">
        <f>IF(K50="D",1,0)</f>
        <v>0</v>
      </c>
      <c r="T48" s="57">
        <f t="shared" si="4"/>
        <v>0</v>
      </c>
      <c r="U48" s="57">
        <f t="shared" si="0"/>
        <v>0</v>
      </c>
      <c r="V48" s="57">
        <f t="shared" si="1"/>
        <v>0</v>
      </c>
      <c r="W48" s="57">
        <f t="shared" si="2"/>
        <v>0</v>
      </c>
      <c r="X48" s="57">
        <f t="shared" si="3"/>
        <v>0</v>
      </c>
      <c r="Y48" s="9"/>
      <c r="Z48" s="9"/>
      <c r="AA48" s="9"/>
      <c r="AB48" s="9"/>
      <c r="AC48" s="9"/>
      <c r="AD48" s="9"/>
      <c r="AE48" s="9"/>
      <c r="AF48" s="9"/>
      <c r="AG48" s="9"/>
    </row>
    <row r="49" spans="1:33" ht="15">
      <c r="A49" s="81"/>
      <c r="B49" s="82"/>
      <c r="C49" s="82"/>
      <c r="D49" s="82"/>
      <c r="E49" s="83" t="s">
        <v>79</v>
      </c>
      <c r="F49" s="84"/>
      <c r="G49" s="84"/>
      <c r="H49" s="85"/>
      <c r="I49" s="85"/>
      <c r="J49" s="85"/>
      <c r="K49" s="86"/>
      <c r="L49" s="87"/>
      <c r="M49" s="87"/>
      <c r="N49" s="87"/>
      <c r="O49" s="88"/>
      <c r="P49" s="88"/>
      <c r="Q49" s="63"/>
      <c r="R49" s="89"/>
      <c r="S49" s="57">
        <f>IF(K51="D",1,0)</f>
        <v>0</v>
      </c>
      <c r="T49" s="57">
        <f t="shared" si="4"/>
        <v>0</v>
      </c>
      <c r="U49" s="57">
        <f t="shared" si="0"/>
        <v>0</v>
      </c>
      <c r="V49" s="57">
        <f t="shared" si="1"/>
        <v>0</v>
      </c>
      <c r="W49" s="57">
        <f t="shared" si="2"/>
        <v>0</v>
      </c>
      <c r="X49" s="57">
        <f t="shared" si="3"/>
        <v>0</v>
      </c>
      <c r="Y49" s="9"/>
      <c r="Z49" s="9"/>
      <c r="AA49" s="9"/>
      <c r="AB49" s="9"/>
      <c r="AC49" s="9"/>
      <c r="AD49" s="9"/>
      <c r="AE49" s="9"/>
      <c r="AF49" s="9"/>
      <c r="AG49" s="9"/>
    </row>
    <row r="50" spans="1:33" ht="15">
      <c r="A50" s="50">
        <f>A47+0.1</f>
        <v>1.7000000000000006</v>
      </c>
      <c r="B50" s="51"/>
      <c r="C50" s="51"/>
      <c r="D50" s="51"/>
      <c r="E50" s="52" t="s">
        <v>80</v>
      </c>
      <c r="F50" s="51"/>
      <c r="G50" s="51"/>
      <c r="H50" s="53" t="s">
        <v>48</v>
      </c>
      <c r="I50" s="53" t="s">
        <v>81</v>
      </c>
      <c r="J50" s="53" t="s">
        <v>50</v>
      </c>
      <c r="K50" s="54" t="s">
        <v>51</v>
      </c>
      <c r="L50" s="53" t="s">
        <v>52</v>
      </c>
      <c r="M50" s="53" t="s">
        <v>50</v>
      </c>
      <c r="N50" s="53" t="s">
        <v>63</v>
      </c>
      <c r="O50" s="55" t="s">
        <v>55</v>
      </c>
      <c r="P50" s="55" t="s">
        <v>205</v>
      </c>
      <c r="Q50" s="55" t="str">
        <f>IF(X50&gt;3,"PRIMARY",IF(X50=3,"PRINCIPAL","OTHER"))</f>
        <v>OTHER</v>
      </c>
      <c r="R50" s="56" t="s">
        <v>479</v>
      </c>
      <c r="S50" s="57">
        <f>IF(K53="D",1,0)</f>
        <v>0</v>
      </c>
      <c r="T50" s="57">
        <f t="shared" si="4"/>
        <v>1</v>
      </c>
      <c r="U50" s="57">
        <f t="shared" si="0"/>
        <v>1</v>
      </c>
      <c r="V50" s="57">
        <f t="shared" si="1"/>
        <v>0</v>
      </c>
      <c r="W50" s="57">
        <f t="shared" si="2"/>
        <v>0</v>
      </c>
      <c r="X50" s="57">
        <f t="shared" si="3"/>
        <v>2</v>
      </c>
      <c r="Y50" s="9"/>
      <c r="Z50" s="9"/>
      <c r="AA50" s="9"/>
      <c r="AB50" s="9"/>
      <c r="AC50" s="9"/>
      <c r="AD50" s="9"/>
      <c r="AE50" s="9"/>
      <c r="AF50" s="9"/>
      <c r="AG50" s="9"/>
    </row>
    <row r="51" spans="1:33" ht="15">
      <c r="A51" s="73"/>
      <c r="B51" s="74"/>
      <c r="C51" s="74"/>
      <c r="D51" s="74"/>
      <c r="E51" s="75" t="s">
        <v>480</v>
      </c>
      <c r="F51" s="74"/>
      <c r="G51" s="74"/>
      <c r="H51" s="65"/>
      <c r="I51" s="65"/>
      <c r="J51" s="65"/>
      <c r="K51" s="76"/>
      <c r="L51" s="65"/>
      <c r="M51" s="65"/>
      <c r="N51" s="65"/>
      <c r="O51" s="77"/>
      <c r="P51" s="77"/>
      <c r="Q51" s="77"/>
      <c r="R51" s="78" t="s">
        <v>481</v>
      </c>
      <c r="S51" s="57">
        <f>IF(K54="D",1,0)</f>
        <v>0</v>
      </c>
      <c r="T51" s="57">
        <f t="shared" si="4"/>
        <v>0</v>
      </c>
      <c r="U51" s="57">
        <f t="shared" si="0"/>
        <v>0</v>
      </c>
      <c r="V51" s="57">
        <f t="shared" si="1"/>
        <v>0</v>
      </c>
      <c r="W51" s="57">
        <f t="shared" si="2"/>
        <v>0</v>
      </c>
      <c r="X51" s="57">
        <f t="shared" si="3"/>
        <v>0</v>
      </c>
      <c r="Y51" s="9"/>
      <c r="Z51" s="9"/>
      <c r="AA51" s="9"/>
      <c r="AB51" s="9"/>
      <c r="AC51" s="9"/>
      <c r="AD51" s="9"/>
      <c r="AE51" s="9"/>
      <c r="AF51" s="9"/>
      <c r="AG51" s="9"/>
    </row>
    <row r="52" spans="1:33" ht="15">
      <c r="A52" s="58"/>
      <c r="B52" s="59"/>
      <c r="C52" s="59"/>
      <c r="D52" s="59"/>
      <c r="E52" s="60" t="s">
        <v>627</v>
      </c>
      <c r="F52" s="59"/>
      <c r="G52" s="59"/>
      <c r="H52" s="61"/>
      <c r="I52" s="61"/>
      <c r="J52" s="61"/>
      <c r="K52" s="62"/>
      <c r="L52" s="61"/>
      <c r="M52" s="61"/>
      <c r="N52" s="61"/>
      <c r="O52" s="63"/>
      <c r="P52" s="63"/>
      <c r="Q52" s="63"/>
      <c r="R52" s="64"/>
      <c r="S52" s="57"/>
      <c r="T52" s="57"/>
      <c r="U52" s="57"/>
      <c r="V52" s="57"/>
      <c r="W52" s="57"/>
      <c r="X52" s="57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5">
      <c r="A53" s="50">
        <f>A50+0.1</f>
        <v>1.8000000000000007</v>
      </c>
      <c r="B53" s="51"/>
      <c r="C53" s="51"/>
      <c r="D53" s="51"/>
      <c r="E53" s="52" t="s">
        <v>86</v>
      </c>
      <c r="F53" s="51"/>
      <c r="G53" s="51"/>
      <c r="H53" s="53" t="s">
        <v>48</v>
      </c>
      <c r="I53" s="53" t="s">
        <v>59</v>
      </c>
      <c r="J53" s="53" t="s">
        <v>87</v>
      </c>
      <c r="K53" s="54" t="s">
        <v>66</v>
      </c>
      <c r="L53" s="53" t="s">
        <v>52</v>
      </c>
      <c r="M53" s="53" t="s">
        <v>53</v>
      </c>
      <c r="N53" s="53" t="s">
        <v>54</v>
      </c>
      <c r="O53" s="55" t="s">
        <v>55</v>
      </c>
      <c r="P53" s="53" t="s">
        <v>205</v>
      </c>
      <c r="Q53" s="55" t="str">
        <f>IF(X53&gt;3,"PRIMARY",IF(X53=3,"PRINCIPAL","OTHER"))</f>
        <v>OTHER</v>
      </c>
      <c r="R53" s="56"/>
      <c r="S53" s="57">
        <f aca="true" t="shared" si="5" ref="S53:S66">IF(K55="D",1,0)</f>
        <v>0</v>
      </c>
      <c r="T53" s="57">
        <f t="shared" si="4"/>
        <v>1</v>
      </c>
      <c r="U53" s="57">
        <f t="shared" si="0"/>
        <v>1</v>
      </c>
      <c r="V53" s="57">
        <f t="shared" si="1"/>
        <v>0</v>
      </c>
      <c r="W53" s="57">
        <f t="shared" si="2"/>
        <v>0</v>
      </c>
      <c r="X53" s="57">
        <f t="shared" si="3"/>
        <v>2</v>
      </c>
      <c r="Y53" s="9"/>
      <c r="Z53" s="9"/>
      <c r="AA53" s="9"/>
      <c r="AB53" s="9"/>
      <c r="AC53" s="9"/>
      <c r="AD53" s="9"/>
      <c r="AE53" s="9"/>
      <c r="AF53" s="9"/>
      <c r="AG53" s="9"/>
    </row>
    <row r="54" spans="1:33" ht="15">
      <c r="A54" s="81"/>
      <c r="B54" s="82"/>
      <c r="C54" s="82"/>
      <c r="D54" s="82"/>
      <c r="E54" s="83" t="s">
        <v>88</v>
      </c>
      <c r="F54" s="84"/>
      <c r="G54" s="84"/>
      <c r="H54" s="85"/>
      <c r="I54" s="85" t="s">
        <v>69</v>
      </c>
      <c r="J54" s="85"/>
      <c r="K54" s="86"/>
      <c r="L54" s="87"/>
      <c r="M54" s="87"/>
      <c r="N54" s="87"/>
      <c r="O54" s="88"/>
      <c r="P54" s="88"/>
      <c r="Q54" s="88"/>
      <c r="R54" s="89"/>
      <c r="S54" s="57">
        <f t="shared" si="5"/>
        <v>0</v>
      </c>
      <c r="T54" s="57">
        <f t="shared" si="4"/>
        <v>0</v>
      </c>
      <c r="U54" s="57">
        <f t="shared" si="0"/>
        <v>0</v>
      </c>
      <c r="V54" s="57">
        <f t="shared" si="1"/>
        <v>0</v>
      </c>
      <c r="W54" s="57">
        <f t="shared" si="2"/>
        <v>0</v>
      </c>
      <c r="X54" s="57">
        <f t="shared" si="3"/>
        <v>0</v>
      </c>
      <c r="Y54" s="9"/>
      <c r="Z54" s="9"/>
      <c r="AA54" s="9"/>
      <c r="AB54" s="9"/>
      <c r="AC54" s="9"/>
      <c r="AD54" s="9"/>
      <c r="AE54" s="9"/>
      <c r="AF54" s="9"/>
      <c r="AG54" s="9"/>
    </row>
    <row r="55" spans="1:33" ht="15.75">
      <c r="A55" s="90" t="s">
        <v>46</v>
      </c>
      <c r="B55" s="91"/>
      <c r="C55" s="91"/>
      <c r="D55" s="91"/>
      <c r="E55" s="92" t="s">
        <v>260</v>
      </c>
      <c r="F55" s="91"/>
      <c r="G55" s="91"/>
      <c r="H55" s="93"/>
      <c r="I55" s="93"/>
      <c r="J55" s="93"/>
      <c r="K55" s="94"/>
      <c r="L55" s="93"/>
      <c r="M55" s="93"/>
      <c r="N55" s="93"/>
      <c r="O55" s="95"/>
      <c r="P55" s="95"/>
      <c r="Q55" s="95"/>
      <c r="R55" s="96"/>
      <c r="S55" s="57">
        <f t="shared" si="5"/>
        <v>0</v>
      </c>
      <c r="T55" s="57">
        <f t="shared" si="4"/>
        <v>0</v>
      </c>
      <c r="U55" s="57">
        <f t="shared" si="0"/>
        <v>0</v>
      </c>
      <c r="V55" s="57">
        <f t="shared" si="1"/>
        <v>0</v>
      </c>
      <c r="W55" s="57">
        <f t="shared" si="2"/>
        <v>0</v>
      </c>
      <c r="X55" s="57">
        <f t="shared" si="3"/>
        <v>0</v>
      </c>
      <c r="Y55" s="9"/>
      <c r="Z55" s="9"/>
      <c r="AA55" s="9"/>
      <c r="AB55" s="9"/>
      <c r="AC55" s="9"/>
      <c r="AD55" s="9"/>
      <c r="AE55" s="9"/>
      <c r="AF55" s="9"/>
      <c r="AG55" s="9"/>
    </row>
    <row r="56" spans="1:33" ht="15">
      <c r="A56" s="90" t="s">
        <v>46</v>
      </c>
      <c r="B56" s="91"/>
      <c r="C56" s="91"/>
      <c r="D56" s="91"/>
      <c r="E56" s="97" t="s">
        <v>90</v>
      </c>
      <c r="F56" s="98"/>
      <c r="G56" s="98"/>
      <c r="H56" s="99"/>
      <c r="I56" s="99"/>
      <c r="J56" s="99"/>
      <c r="K56" s="100" t="s">
        <v>46</v>
      </c>
      <c r="L56" s="93"/>
      <c r="M56" s="93"/>
      <c r="N56" s="93"/>
      <c r="O56" s="95"/>
      <c r="P56" s="95"/>
      <c r="Q56" s="95"/>
      <c r="R56" s="96"/>
      <c r="S56" s="57">
        <f t="shared" si="5"/>
        <v>0</v>
      </c>
      <c r="T56" s="57">
        <f t="shared" si="4"/>
        <v>0</v>
      </c>
      <c r="U56" s="57">
        <f t="shared" si="0"/>
        <v>0</v>
      </c>
      <c r="V56" s="57">
        <f t="shared" si="1"/>
        <v>0</v>
      </c>
      <c r="W56" s="57">
        <f t="shared" si="2"/>
        <v>0</v>
      </c>
      <c r="X56" s="57">
        <f t="shared" si="3"/>
        <v>0</v>
      </c>
      <c r="Y56" s="9"/>
      <c r="Z56" s="9"/>
      <c r="AA56" s="9"/>
      <c r="AB56" s="9"/>
      <c r="AC56" s="9"/>
      <c r="AD56" s="9"/>
      <c r="AE56" s="9"/>
      <c r="AF56" s="9"/>
      <c r="AG56" s="9"/>
    </row>
    <row r="57" spans="1:33" ht="15">
      <c r="A57" s="90"/>
      <c r="B57" s="91"/>
      <c r="C57" s="91"/>
      <c r="D57" s="91"/>
      <c r="E57" s="101" t="s">
        <v>91</v>
      </c>
      <c r="F57" s="91"/>
      <c r="G57" s="91"/>
      <c r="H57" s="93"/>
      <c r="I57" s="93"/>
      <c r="J57" s="93"/>
      <c r="K57" s="94" t="s">
        <v>46</v>
      </c>
      <c r="L57" s="93"/>
      <c r="M57" s="93"/>
      <c r="N57" s="93"/>
      <c r="O57" s="95"/>
      <c r="P57" s="95"/>
      <c r="Q57" s="95"/>
      <c r="R57" s="96"/>
      <c r="S57" s="57">
        <f t="shared" si="5"/>
        <v>0</v>
      </c>
      <c r="T57" s="57">
        <f t="shared" si="4"/>
        <v>0</v>
      </c>
      <c r="U57" s="57">
        <f t="shared" si="0"/>
        <v>0</v>
      </c>
      <c r="V57" s="57">
        <f t="shared" si="1"/>
        <v>0</v>
      </c>
      <c r="W57" s="57">
        <f t="shared" si="2"/>
        <v>0</v>
      </c>
      <c r="X57" s="57">
        <f t="shared" si="3"/>
        <v>0</v>
      </c>
      <c r="Y57" s="9"/>
      <c r="Z57" s="9"/>
      <c r="AA57" s="9"/>
      <c r="AB57" s="9"/>
      <c r="AC57" s="9"/>
      <c r="AD57" s="9"/>
      <c r="AE57" s="9"/>
      <c r="AF57" s="9"/>
      <c r="AG57" s="9"/>
    </row>
    <row r="58" spans="1:33" ht="15">
      <c r="A58" s="81"/>
      <c r="B58" s="82"/>
      <c r="C58" s="82"/>
      <c r="D58" s="82"/>
      <c r="E58" s="102" t="s">
        <v>92</v>
      </c>
      <c r="F58" s="82"/>
      <c r="G58" s="82"/>
      <c r="H58" s="87"/>
      <c r="I58" s="87"/>
      <c r="J58" s="87"/>
      <c r="K58" s="103"/>
      <c r="L58" s="87"/>
      <c r="M58" s="87"/>
      <c r="N58" s="87"/>
      <c r="O58" s="88"/>
      <c r="P58" s="88"/>
      <c r="Q58" s="88"/>
      <c r="R58" s="89"/>
      <c r="S58" s="57">
        <f t="shared" si="5"/>
        <v>0</v>
      </c>
      <c r="T58" s="57">
        <f t="shared" si="4"/>
        <v>0</v>
      </c>
      <c r="U58" s="57">
        <f t="shared" si="0"/>
        <v>0</v>
      </c>
      <c r="V58" s="57">
        <f t="shared" si="1"/>
        <v>0</v>
      </c>
      <c r="W58" s="57">
        <f t="shared" si="2"/>
        <v>0</v>
      </c>
      <c r="X58" s="57">
        <f t="shared" si="3"/>
        <v>0</v>
      </c>
      <c r="Y58" s="9"/>
      <c r="Z58" s="9"/>
      <c r="AA58" s="9"/>
      <c r="AB58" s="9"/>
      <c r="AC58" s="9"/>
      <c r="AD58" s="9"/>
      <c r="AE58" s="9"/>
      <c r="AF58" s="9"/>
      <c r="AG58" s="9"/>
    </row>
    <row r="59" spans="1:33" ht="15.75">
      <c r="A59" s="104" t="s">
        <v>93</v>
      </c>
      <c r="B59" s="105" t="s">
        <v>94</v>
      </c>
      <c r="C59" s="105"/>
      <c r="D59" s="105"/>
      <c r="E59" s="106" t="s">
        <v>95</v>
      </c>
      <c r="F59" s="105"/>
      <c r="G59" s="105"/>
      <c r="H59" s="107"/>
      <c r="I59" s="107"/>
      <c r="J59" s="107"/>
      <c r="K59" s="107"/>
      <c r="L59" s="108"/>
      <c r="M59" s="107"/>
      <c r="N59" s="107"/>
      <c r="O59" s="109"/>
      <c r="P59" s="109"/>
      <c r="Q59" s="109"/>
      <c r="R59" s="110"/>
      <c r="S59" s="57">
        <f t="shared" si="5"/>
        <v>0</v>
      </c>
      <c r="T59" s="57">
        <f t="shared" si="4"/>
        <v>0</v>
      </c>
      <c r="U59" s="57">
        <f t="shared" si="0"/>
        <v>0</v>
      </c>
      <c r="V59" s="57">
        <f t="shared" si="1"/>
        <v>0</v>
      </c>
      <c r="W59" s="57">
        <f t="shared" si="2"/>
        <v>0</v>
      </c>
      <c r="X59" s="57">
        <f t="shared" si="3"/>
        <v>0</v>
      </c>
      <c r="Y59" s="9"/>
      <c r="Z59" s="9"/>
      <c r="AA59" s="9"/>
      <c r="AB59" s="9"/>
      <c r="AC59" s="9"/>
      <c r="AD59" s="9"/>
      <c r="AE59" s="9"/>
      <c r="AF59" s="9"/>
      <c r="AG59" s="9"/>
    </row>
    <row r="60" spans="1:33" ht="15.75">
      <c r="A60" s="111"/>
      <c r="B60" s="112"/>
      <c r="C60" s="112"/>
      <c r="D60" s="112"/>
      <c r="E60" s="113" t="s">
        <v>96</v>
      </c>
      <c r="F60" s="112"/>
      <c r="G60" s="112"/>
      <c r="H60" s="114"/>
      <c r="I60" s="114"/>
      <c r="J60" s="114"/>
      <c r="K60" s="114"/>
      <c r="L60" s="115"/>
      <c r="M60" s="114"/>
      <c r="N60" s="114"/>
      <c r="O60" s="116"/>
      <c r="P60" s="116"/>
      <c r="Q60" s="116"/>
      <c r="R60" s="117"/>
      <c r="S60" s="57">
        <f t="shared" si="5"/>
        <v>0</v>
      </c>
      <c r="T60" s="57">
        <f t="shared" si="4"/>
        <v>0</v>
      </c>
      <c r="U60" s="57">
        <f t="shared" si="0"/>
        <v>0</v>
      </c>
      <c r="V60" s="57">
        <f t="shared" si="1"/>
        <v>0</v>
      </c>
      <c r="W60" s="57">
        <f t="shared" si="2"/>
        <v>0</v>
      </c>
      <c r="X60" s="57">
        <f t="shared" si="3"/>
        <v>0</v>
      </c>
      <c r="Y60" s="9"/>
      <c r="Z60" s="9"/>
      <c r="AA60" s="9"/>
      <c r="AB60" s="9"/>
      <c r="AC60" s="9"/>
      <c r="AD60" s="9"/>
      <c r="AE60" s="9"/>
      <c r="AF60" s="9"/>
      <c r="AG60" s="9"/>
    </row>
    <row r="61" spans="1:33" ht="15">
      <c r="A61" s="73">
        <v>2.1</v>
      </c>
      <c r="B61" s="74" t="s">
        <v>94</v>
      </c>
      <c r="C61" s="74"/>
      <c r="D61" s="74"/>
      <c r="E61" s="118" t="s">
        <v>97</v>
      </c>
      <c r="F61" s="74"/>
      <c r="G61" s="74"/>
      <c r="H61" s="65" t="s">
        <v>48</v>
      </c>
      <c r="I61" s="65" t="s">
        <v>69</v>
      </c>
      <c r="J61" s="65" t="s">
        <v>98</v>
      </c>
      <c r="K61" s="65" t="s">
        <v>51</v>
      </c>
      <c r="L61" s="65" t="s">
        <v>52</v>
      </c>
      <c r="M61" s="65" t="s">
        <v>53</v>
      </c>
      <c r="N61" s="65" t="s">
        <v>63</v>
      </c>
      <c r="O61" s="77" t="s">
        <v>55</v>
      </c>
      <c r="P61" s="77" t="s">
        <v>205</v>
      </c>
      <c r="Q61" s="77" t="str">
        <f>IF(X61&gt;3,"PRIMARY",IF(X61=3,"PRINCIPAL","OTHER"))</f>
        <v>OTHER</v>
      </c>
      <c r="R61" s="78"/>
      <c r="S61" s="57">
        <f t="shared" si="5"/>
        <v>0</v>
      </c>
      <c r="T61" s="57">
        <f t="shared" si="4"/>
        <v>1</v>
      </c>
      <c r="U61" s="57">
        <f t="shared" si="0"/>
        <v>1</v>
      </c>
      <c r="V61" s="57">
        <f t="shared" si="1"/>
        <v>0</v>
      </c>
      <c r="W61" s="57">
        <f t="shared" si="2"/>
        <v>0</v>
      </c>
      <c r="X61" s="57">
        <f t="shared" si="3"/>
        <v>2</v>
      </c>
      <c r="Y61" s="9"/>
      <c r="Z61" s="9"/>
      <c r="AA61" s="9"/>
      <c r="AB61" s="9"/>
      <c r="AC61" s="9"/>
      <c r="AD61" s="9"/>
      <c r="AE61" s="9"/>
      <c r="AF61" s="9"/>
      <c r="AG61" s="9"/>
    </row>
    <row r="62" spans="1:33" ht="15">
      <c r="A62" s="81"/>
      <c r="B62" s="119"/>
      <c r="C62" s="119"/>
      <c r="D62" s="119"/>
      <c r="E62" s="102" t="s">
        <v>99</v>
      </c>
      <c r="F62" s="82"/>
      <c r="G62" s="82"/>
      <c r="H62" s="87"/>
      <c r="I62" s="87"/>
      <c r="J62" s="87"/>
      <c r="K62" s="87"/>
      <c r="L62" s="87"/>
      <c r="M62" s="87"/>
      <c r="N62" s="87"/>
      <c r="O62" s="88"/>
      <c r="P62" s="88"/>
      <c r="Q62" s="63"/>
      <c r="R62" s="89"/>
      <c r="S62" s="57">
        <f t="shared" si="5"/>
        <v>0</v>
      </c>
      <c r="T62" s="57">
        <f t="shared" si="4"/>
        <v>0</v>
      </c>
      <c r="U62" s="57">
        <f t="shared" si="0"/>
        <v>0</v>
      </c>
      <c r="V62" s="57">
        <f t="shared" si="1"/>
        <v>0</v>
      </c>
      <c r="W62" s="57">
        <f t="shared" si="2"/>
        <v>0</v>
      </c>
      <c r="X62" s="57">
        <f t="shared" si="3"/>
        <v>0</v>
      </c>
      <c r="Y62" s="9"/>
      <c r="Z62" s="9"/>
      <c r="AA62" s="9"/>
      <c r="AB62" s="9"/>
      <c r="AC62" s="9"/>
      <c r="AD62" s="9"/>
      <c r="AE62" s="9"/>
      <c r="AF62" s="9"/>
      <c r="AG62" s="9"/>
    </row>
    <row r="63" spans="1:33" ht="15">
      <c r="A63" s="50">
        <f>A61+0.1</f>
        <v>2.2</v>
      </c>
      <c r="B63" s="51"/>
      <c r="C63" s="51"/>
      <c r="D63" s="51"/>
      <c r="E63" s="120" t="s">
        <v>100</v>
      </c>
      <c r="F63" s="51"/>
      <c r="G63" s="51"/>
      <c r="H63" s="53" t="s">
        <v>48</v>
      </c>
      <c r="I63" s="53" t="s">
        <v>59</v>
      </c>
      <c r="J63" s="53" t="s">
        <v>101</v>
      </c>
      <c r="K63" s="53" t="s">
        <v>377</v>
      </c>
      <c r="L63" s="53" t="s">
        <v>52</v>
      </c>
      <c r="M63" s="53" t="s">
        <v>53</v>
      </c>
      <c r="N63" s="53" t="s">
        <v>54</v>
      </c>
      <c r="O63" s="55" t="s">
        <v>55</v>
      </c>
      <c r="P63" s="55" t="s">
        <v>205</v>
      </c>
      <c r="Q63" s="55" t="str">
        <f>IF(X63&gt;3,"PRIMARY",IF(X63=3,"PRINCIPAL","OTHER"))</f>
        <v>OTHER</v>
      </c>
      <c r="R63" s="56" t="s">
        <v>482</v>
      </c>
      <c r="S63" s="57">
        <f t="shared" si="5"/>
        <v>0</v>
      </c>
      <c r="T63" s="57">
        <f t="shared" si="4"/>
        <v>1</v>
      </c>
      <c r="U63" s="57">
        <f t="shared" si="0"/>
        <v>1</v>
      </c>
      <c r="V63" s="57">
        <f t="shared" si="1"/>
        <v>0</v>
      </c>
      <c r="W63" s="57">
        <f t="shared" si="2"/>
        <v>0</v>
      </c>
      <c r="X63" s="57">
        <f t="shared" si="3"/>
        <v>2</v>
      </c>
      <c r="Y63" s="9"/>
      <c r="Z63" s="9"/>
      <c r="AA63" s="9"/>
      <c r="AB63" s="9"/>
      <c r="AC63" s="9"/>
      <c r="AD63" s="9"/>
      <c r="AE63" s="9"/>
      <c r="AF63" s="9"/>
      <c r="AG63" s="9"/>
    </row>
    <row r="64" spans="1:33" ht="15">
      <c r="A64" s="73"/>
      <c r="B64" s="74"/>
      <c r="C64" s="74"/>
      <c r="D64" s="74"/>
      <c r="E64" s="118" t="s">
        <v>103</v>
      </c>
      <c r="F64" s="74"/>
      <c r="G64" s="74"/>
      <c r="H64" s="65"/>
      <c r="I64" s="65" t="s">
        <v>69</v>
      </c>
      <c r="J64" s="65"/>
      <c r="K64" s="65"/>
      <c r="L64" s="65"/>
      <c r="M64" s="65"/>
      <c r="N64" s="65"/>
      <c r="O64" s="77"/>
      <c r="P64" s="77"/>
      <c r="Q64" s="77"/>
      <c r="R64" s="78" t="s">
        <v>483</v>
      </c>
      <c r="S64" s="57">
        <f t="shared" si="5"/>
        <v>1</v>
      </c>
      <c r="T64" s="57">
        <f t="shared" si="4"/>
        <v>0</v>
      </c>
      <c r="U64" s="57">
        <f t="shared" si="0"/>
        <v>0</v>
      </c>
      <c r="V64" s="57">
        <f t="shared" si="1"/>
        <v>0</v>
      </c>
      <c r="W64" s="57">
        <f t="shared" si="2"/>
        <v>0</v>
      </c>
      <c r="X64" s="57">
        <f t="shared" si="3"/>
        <v>1</v>
      </c>
      <c r="Y64" s="9"/>
      <c r="Z64" s="9"/>
      <c r="AA64" s="9"/>
      <c r="AB64" s="9"/>
      <c r="AC64" s="9"/>
      <c r="AD64" s="9"/>
      <c r="AE64" s="9"/>
      <c r="AF64" s="9"/>
      <c r="AG64" s="9"/>
    </row>
    <row r="65" spans="1:33" ht="15.75" thickBot="1">
      <c r="A65" s="153"/>
      <c r="B65" s="154"/>
      <c r="C65" s="154"/>
      <c r="D65" s="154"/>
      <c r="E65" s="308" t="s">
        <v>88</v>
      </c>
      <c r="F65" s="154"/>
      <c r="G65" s="154"/>
      <c r="H65" s="205"/>
      <c r="I65" s="205"/>
      <c r="J65" s="205"/>
      <c r="K65" s="205"/>
      <c r="L65" s="205"/>
      <c r="M65" s="205"/>
      <c r="N65" s="205"/>
      <c r="O65" s="311"/>
      <c r="P65" s="311"/>
      <c r="Q65" s="71"/>
      <c r="R65" s="312"/>
      <c r="S65" s="57">
        <f t="shared" si="5"/>
        <v>0</v>
      </c>
      <c r="T65" s="57">
        <f t="shared" si="4"/>
        <v>0</v>
      </c>
      <c r="U65" s="57">
        <f t="shared" si="0"/>
        <v>0</v>
      </c>
      <c r="V65" s="57">
        <f t="shared" si="1"/>
        <v>0</v>
      </c>
      <c r="W65" s="57">
        <f t="shared" si="2"/>
        <v>0</v>
      </c>
      <c r="X65" s="57">
        <f t="shared" si="3"/>
        <v>0</v>
      </c>
      <c r="Y65" s="9"/>
      <c r="Z65" s="9"/>
      <c r="AA65" s="9"/>
      <c r="AB65" s="9"/>
      <c r="AC65" s="9"/>
      <c r="AD65" s="9"/>
      <c r="AE65" s="9"/>
      <c r="AF65" s="9"/>
      <c r="AG65" s="9"/>
    </row>
    <row r="66" spans="1:33" ht="15">
      <c r="A66" s="73">
        <f>A63+0.1</f>
        <v>2.3000000000000003</v>
      </c>
      <c r="B66" s="74"/>
      <c r="C66" s="74"/>
      <c r="D66" s="74"/>
      <c r="E66" s="118" t="s">
        <v>106</v>
      </c>
      <c r="F66" s="74"/>
      <c r="G66" s="74"/>
      <c r="H66" s="65" t="s">
        <v>48</v>
      </c>
      <c r="I66" s="65" t="s">
        <v>107</v>
      </c>
      <c r="J66" s="65" t="s">
        <v>50</v>
      </c>
      <c r="K66" s="65" t="s">
        <v>50</v>
      </c>
      <c r="L66" s="65" t="s">
        <v>52</v>
      </c>
      <c r="M66" s="65" t="s">
        <v>53</v>
      </c>
      <c r="N66" s="65" t="s">
        <v>54</v>
      </c>
      <c r="O66" s="77" t="s">
        <v>55</v>
      </c>
      <c r="P66" s="77" t="s">
        <v>205</v>
      </c>
      <c r="Q66" s="77" t="str">
        <f>IF(X66&gt;3,"PRIMARY",IF(X66=3,"PRINCIPAL","OTHER"))</f>
        <v>OTHER</v>
      </c>
      <c r="R66" s="78"/>
      <c r="S66" s="57">
        <f t="shared" si="5"/>
        <v>0</v>
      </c>
      <c r="T66" s="57">
        <f t="shared" si="4"/>
        <v>1</v>
      </c>
      <c r="U66" s="57">
        <f t="shared" si="0"/>
        <v>1</v>
      </c>
      <c r="V66" s="57">
        <f t="shared" si="1"/>
        <v>0</v>
      </c>
      <c r="W66" s="57">
        <f t="shared" si="2"/>
        <v>0</v>
      </c>
      <c r="X66" s="57">
        <f t="shared" si="3"/>
        <v>2</v>
      </c>
      <c r="Y66" s="9"/>
      <c r="Z66" s="9"/>
      <c r="AA66" s="9"/>
      <c r="AB66" s="9"/>
      <c r="AC66" s="9"/>
      <c r="AD66" s="9"/>
      <c r="AE66" s="9"/>
      <c r="AF66" s="9"/>
      <c r="AG66" s="9"/>
    </row>
    <row r="67" spans="1:33" ht="15">
      <c r="A67" s="58"/>
      <c r="B67" s="59"/>
      <c r="C67" s="59"/>
      <c r="D67" s="59"/>
      <c r="E67" s="121"/>
      <c r="F67" s="59"/>
      <c r="G67" s="59"/>
      <c r="H67" s="61"/>
      <c r="I67" s="61"/>
      <c r="J67" s="61"/>
      <c r="K67" s="61"/>
      <c r="L67" s="61"/>
      <c r="M67" s="61"/>
      <c r="N67" s="61"/>
      <c r="O67" s="63"/>
      <c r="P67" s="63"/>
      <c r="Q67" s="63"/>
      <c r="R67" s="64"/>
      <c r="S67" s="57">
        <f>IF(K70="D",1,0)</f>
        <v>0</v>
      </c>
      <c r="T67" s="57">
        <f t="shared" si="4"/>
        <v>0</v>
      </c>
      <c r="U67" s="57">
        <f t="shared" si="0"/>
        <v>0</v>
      </c>
      <c r="V67" s="57">
        <f t="shared" si="1"/>
        <v>0</v>
      </c>
      <c r="W67" s="57">
        <f t="shared" si="2"/>
        <v>0</v>
      </c>
      <c r="X67" s="57">
        <f t="shared" si="3"/>
        <v>0</v>
      </c>
      <c r="Y67" s="9"/>
      <c r="Z67" s="9"/>
      <c r="AA67" s="9"/>
      <c r="AB67" s="9"/>
      <c r="AC67" s="9"/>
      <c r="AD67" s="9"/>
      <c r="AE67" s="9"/>
      <c r="AF67" s="9"/>
      <c r="AG67" s="9"/>
    </row>
    <row r="68" spans="1:33" ht="15">
      <c r="A68" s="73">
        <f>A66+0.1</f>
        <v>2.4000000000000004</v>
      </c>
      <c r="B68" s="74"/>
      <c r="C68" s="74"/>
      <c r="D68" s="74"/>
      <c r="E68" s="118" t="s">
        <v>108</v>
      </c>
      <c r="F68" s="74"/>
      <c r="G68" s="74"/>
      <c r="H68" s="65" t="s">
        <v>48</v>
      </c>
      <c r="I68" s="65" t="s">
        <v>49</v>
      </c>
      <c r="J68" s="65" t="s">
        <v>50</v>
      </c>
      <c r="K68" s="65" t="s">
        <v>51</v>
      </c>
      <c r="L68" s="65" t="s">
        <v>52</v>
      </c>
      <c r="M68" s="65" t="s">
        <v>53</v>
      </c>
      <c r="N68" s="65" t="s">
        <v>54</v>
      </c>
      <c r="O68" s="77" t="s">
        <v>55</v>
      </c>
      <c r="P68" s="77" t="s">
        <v>205</v>
      </c>
      <c r="Q68" s="77" t="str">
        <f>IF(X68&gt;3,"PRIMARY",IF(X68=3,"PRINCIPAL","OTHER"))</f>
        <v>OTHER</v>
      </c>
      <c r="R68" s="78" t="s">
        <v>484</v>
      </c>
      <c r="S68" s="57">
        <f>IF(K71="D",1,0)</f>
        <v>0</v>
      </c>
      <c r="T68" s="57">
        <f t="shared" si="4"/>
        <v>1</v>
      </c>
      <c r="U68" s="57">
        <f t="shared" si="0"/>
        <v>1</v>
      </c>
      <c r="V68" s="57">
        <f t="shared" si="1"/>
        <v>0</v>
      </c>
      <c r="W68" s="57">
        <f t="shared" si="2"/>
        <v>0</v>
      </c>
      <c r="X68" s="57">
        <f t="shared" si="3"/>
        <v>2</v>
      </c>
      <c r="Y68" s="9"/>
      <c r="Z68" s="9"/>
      <c r="AA68" s="9"/>
      <c r="AB68" s="9"/>
      <c r="AC68" s="9"/>
      <c r="AD68" s="9"/>
      <c r="AE68" s="9"/>
      <c r="AF68" s="9"/>
      <c r="AG68" s="9"/>
    </row>
    <row r="69" spans="1:33" ht="15">
      <c r="A69" s="73"/>
      <c r="B69" s="74"/>
      <c r="C69" s="74"/>
      <c r="D69" s="74"/>
      <c r="E69" s="118" t="s">
        <v>109</v>
      </c>
      <c r="F69" s="74"/>
      <c r="G69" s="74"/>
      <c r="H69" s="65"/>
      <c r="I69" s="65" t="s">
        <v>71</v>
      </c>
      <c r="J69" s="65"/>
      <c r="K69" s="65"/>
      <c r="L69" s="65"/>
      <c r="M69" s="65"/>
      <c r="N69" s="65"/>
      <c r="O69" s="77"/>
      <c r="P69" s="77"/>
      <c r="Q69" s="77"/>
      <c r="R69" s="78" t="s">
        <v>485</v>
      </c>
      <c r="S69" s="57"/>
      <c r="T69" s="57"/>
      <c r="U69" s="57"/>
      <c r="V69" s="57"/>
      <c r="W69" s="57"/>
      <c r="X69" s="57"/>
      <c r="Y69" s="9"/>
      <c r="Z69" s="9"/>
      <c r="AA69" s="9"/>
      <c r="AB69" s="9"/>
      <c r="AC69" s="9"/>
      <c r="AD69" s="9"/>
      <c r="AE69" s="9"/>
      <c r="AF69" s="9"/>
      <c r="AG69" s="9"/>
    </row>
    <row r="70" spans="1:33" ht="15">
      <c r="A70" s="58"/>
      <c r="B70" s="59"/>
      <c r="C70" s="59"/>
      <c r="D70" s="59"/>
      <c r="E70" s="121"/>
      <c r="F70" s="59"/>
      <c r="G70" s="59"/>
      <c r="H70" s="61"/>
      <c r="I70" s="61"/>
      <c r="J70" s="61"/>
      <c r="K70" s="61"/>
      <c r="L70" s="61"/>
      <c r="M70" s="61"/>
      <c r="N70" s="61"/>
      <c r="O70" s="63"/>
      <c r="P70" s="63"/>
      <c r="Q70" s="63"/>
      <c r="R70" s="64" t="s">
        <v>486</v>
      </c>
      <c r="S70" s="57">
        <f>IF(K72="D",1,0)</f>
        <v>0</v>
      </c>
      <c r="T70" s="57">
        <f t="shared" si="4"/>
        <v>0</v>
      </c>
      <c r="U70" s="57">
        <f t="shared" si="0"/>
        <v>0</v>
      </c>
      <c r="V70" s="57">
        <f t="shared" si="1"/>
        <v>0</v>
      </c>
      <c r="W70" s="57">
        <f t="shared" si="2"/>
        <v>0</v>
      </c>
      <c r="X70" s="57">
        <f t="shared" si="3"/>
        <v>0</v>
      </c>
      <c r="Y70" s="9"/>
      <c r="Z70" s="9"/>
      <c r="AA70" s="9"/>
      <c r="AB70" s="9"/>
      <c r="AC70" s="9"/>
      <c r="AD70" s="9"/>
      <c r="AE70" s="9"/>
      <c r="AF70" s="9"/>
      <c r="AG70" s="9"/>
    </row>
    <row r="71" spans="1:33" ht="15.75">
      <c r="A71" s="50">
        <v>2.5</v>
      </c>
      <c r="B71" s="51"/>
      <c r="C71" s="51"/>
      <c r="D71" s="51"/>
      <c r="E71" s="120" t="s">
        <v>615</v>
      </c>
      <c r="F71" s="51"/>
      <c r="G71" s="51"/>
      <c r="H71" s="53" t="s">
        <v>48</v>
      </c>
      <c r="I71" s="53" t="s">
        <v>110</v>
      </c>
      <c r="J71" s="53" t="s">
        <v>101</v>
      </c>
      <c r="K71" s="53" t="s">
        <v>66</v>
      </c>
      <c r="L71" s="53" t="s">
        <v>52</v>
      </c>
      <c r="M71" s="53" t="s">
        <v>53</v>
      </c>
      <c r="N71" s="53" t="s">
        <v>54</v>
      </c>
      <c r="O71" s="55" t="s">
        <v>54</v>
      </c>
      <c r="P71" s="55" t="s">
        <v>54</v>
      </c>
      <c r="Q71" s="80" t="str">
        <f>IF(X71&gt;3,"PRIMARY",IF(X71=3,"PRINCIPAL","OTHER"))</f>
        <v>PRINCIPAL</v>
      </c>
      <c r="R71" s="56"/>
      <c r="S71" s="57">
        <f>IF(K73="D",1,0)</f>
        <v>0</v>
      </c>
      <c r="T71" s="57">
        <f t="shared" si="4"/>
        <v>1</v>
      </c>
      <c r="U71" s="57">
        <f t="shared" si="0"/>
        <v>1</v>
      </c>
      <c r="V71" s="57">
        <f t="shared" si="1"/>
        <v>0</v>
      </c>
      <c r="W71" s="57">
        <f t="shared" si="2"/>
        <v>1</v>
      </c>
      <c r="X71" s="57">
        <f t="shared" si="3"/>
        <v>3</v>
      </c>
      <c r="Y71" s="9"/>
      <c r="Z71" s="9"/>
      <c r="AA71" s="9"/>
      <c r="AB71" s="9"/>
      <c r="AC71" s="9"/>
      <c r="AD71" s="9"/>
      <c r="AE71" s="9"/>
      <c r="AF71" s="9"/>
      <c r="AG71" s="9"/>
    </row>
    <row r="72" spans="1:33" ht="15">
      <c r="A72" s="73"/>
      <c r="B72" s="74"/>
      <c r="C72" s="74"/>
      <c r="D72" s="74"/>
      <c r="E72" s="118"/>
      <c r="F72" s="74"/>
      <c r="G72" s="74"/>
      <c r="H72" s="65"/>
      <c r="I72" s="65"/>
      <c r="J72" s="65"/>
      <c r="K72" s="65"/>
      <c r="L72" s="65"/>
      <c r="M72" s="65"/>
      <c r="N72" s="65"/>
      <c r="O72" s="77"/>
      <c r="P72" s="77"/>
      <c r="Q72" s="77"/>
      <c r="R72" s="78"/>
      <c r="S72" s="57">
        <f>IF(K74="D",1,0)</f>
        <v>0</v>
      </c>
      <c r="T72" s="57">
        <f t="shared" si="4"/>
        <v>0</v>
      </c>
      <c r="U72" s="57">
        <f t="shared" si="0"/>
        <v>0</v>
      </c>
      <c r="V72" s="57">
        <f t="shared" si="1"/>
        <v>0</v>
      </c>
      <c r="W72" s="57">
        <f t="shared" si="2"/>
        <v>0</v>
      </c>
      <c r="X72" s="57">
        <f t="shared" si="3"/>
        <v>0</v>
      </c>
      <c r="Y72" s="9"/>
      <c r="Z72" s="9"/>
      <c r="AA72" s="9"/>
      <c r="AB72" s="9"/>
      <c r="AC72" s="9"/>
      <c r="AD72" s="9"/>
      <c r="AE72" s="9"/>
      <c r="AF72" s="9"/>
      <c r="AG72" s="9"/>
    </row>
    <row r="73" spans="1:33" ht="15">
      <c r="A73" s="50">
        <v>2.6</v>
      </c>
      <c r="B73" s="51"/>
      <c r="C73" s="51"/>
      <c r="D73" s="51"/>
      <c r="E73" s="120" t="s">
        <v>111</v>
      </c>
      <c r="F73" s="91"/>
      <c r="G73" s="91"/>
      <c r="H73" s="53" t="s">
        <v>48</v>
      </c>
      <c r="I73" s="53" t="s">
        <v>50</v>
      </c>
      <c r="J73" s="53" t="s">
        <v>50</v>
      </c>
      <c r="K73" s="53" t="s">
        <v>51</v>
      </c>
      <c r="L73" s="53" t="s">
        <v>52</v>
      </c>
      <c r="M73" s="53" t="s">
        <v>56</v>
      </c>
      <c r="N73" s="53" t="s">
        <v>54</v>
      </c>
      <c r="O73" s="55" t="s">
        <v>55</v>
      </c>
      <c r="P73" s="53" t="s">
        <v>53</v>
      </c>
      <c r="Q73" s="55" t="str">
        <f>IF(X73&gt;3,"PRIMARY",IF(X73=3,"PRINCIPAL","OTHER"))</f>
        <v>OTHER</v>
      </c>
      <c r="R73" s="56" t="s">
        <v>487</v>
      </c>
      <c r="S73" s="57">
        <f>IF(K75="D",1,0)</f>
        <v>0</v>
      </c>
      <c r="T73" s="57">
        <f t="shared" si="4"/>
        <v>1</v>
      </c>
      <c r="U73" s="57">
        <v>1</v>
      </c>
      <c r="V73" s="57">
        <f t="shared" si="1"/>
        <v>0</v>
      </c>
      <c r="W73" s="57">
        <f t="shared" si="2"/>
        <v>0</v>
      </c>
      <c r="X73" s="57">
        <f t="shared" si="3"/>
        <v>2</v>
      </c>
      <c r="Y73" s="9"/>
      <c r="Z73" s="9"/>
      <c r="AA73" s="9"/>
      <c r="AB73" s="9"/>
      <c r="AC73" s="9"/>
      <c r="AD73" s="9"/>
      <c r="AE73" s="9"/>
      <c r="AF73" s="9"/>
      <c r="AG73" s="9"/>
    </row>
    <row r="74" spans="1:33" ht="15">
      <c r="A74" s="81"/>
      <c r="B74" s="82"/>
      <c r="C74" s="82"/>
      <c r="D74" s="82"/>
      <c r="E74" s="102" t="s">
        <v>112</v>
      </c>
      <c r="F74" s="91"/>
      <c r="G74" s="91"/>
      <c r="H74" s="87"/>
      <c r="I74" s="87"/>
      <c r="J74" s="87"/>
      <c r="K74" s="87"/>
      <c r="L74" s="61"/>
      <c r="M74" s="87"/>
      <c r="N74" s="87"/>
      <c r="O74" s="88"/>
      <c r="P74" s="88"/>
      <c r="Q74" s="63"/>
      <c r="R74" s="89"/>
      <c r="S74" s="57">
        <f>IF(K77="D",1,0)</f>
        <v>0</v>
      </c>
      <c r="T74" s="57">
        <f t="shared" si="4"/>
        <v>0</v>
      </c>
      <c r="U74" s="57">
        <f t="shared" si="0"/>
        <v>0</v>
      </c>
      <c r="V74" s="57">
        <f t="shared" si="1"/>
        <v>0</v>
      </c>
      <c r="W74" s="57">
        <f t="shared" si="2"/>
        <v>0</v>
      </c>
      <c r="X74" s="57">
        <f t="shared" si="3"/>
        <v>0</v>
      </c>
      <c r="Y74" s="9"/>
      <c r="Z74" s="9"/>
      <c r="AA74" s="9"/>
      <c r="AB74" s="9"/>
      <c r="AC74" s="9"/>
      <c r="AD74" s="9"/>
      <c r="AE74" s="9"/>
      <c r="AF74" s="9"/>
      <c r="AG74" s="9"/>
    </row>
    <row r="75" spans="1:33" ht="15">
      <c r="A75" s="50">
        <v>2.7</v>
      </c>
      <c r="B75" s="51"/>
      <c r="C75" s="51"/>
      <c r="D75" s="51"/>
      <c r="E75" s="120" t="s">
        <v>488</v>
      </c>
      <c r="F75" s="51"/>
      <c r="G75" s="51"/>
      <c r="H75" s="53" t="s">
        <v>48</v>
      </c>
      <c r="I75" s="53" t="s">
        <v>59</v>
      </c>
      <c r="J75" s="53" t="s">
        <v>113</v>
      </c>
      <c r="K75" s="53" t="s">
        <v>66</v>
      </c>
      <c r="L75" s="53" t="s">
        <v>52</v>
      </c>
      <c r="M75" s="53" t="s">
        <v>53</v>
      </c>
      <c r="N75" s="53" t="s">
        <v>54</v>
      </c>
      <c r="O75" s="55" t="s">
        <v>55</v>
      </c>
      <c r="P75" s="55" t="s">
        <v>205</v>
      </c>
      <c r="Q75" s="55" t="str">
        <f>IF(X75&gt;3,"PRIMARY",IF(X75=3,"PRINCIPAL","OTHER"))</f>
        <v>OTHER</v>
      </c>
      <c r="R75" s="56" t="s">
        <v>489</v>
      </c>
      <c r="S75" s="57">
        <f>IF(K78="D",1,0)</f>
        <v>0</v>
      </c>
      <c r="T75" s="57">
        <f t="shared" si="4"/>
        <v>1</v>
      </c>
      <c r="U75" s="57">
        <f t="shared" si="0"/>
        <v>1</v>
      </c>
      <c r="V75" s="57">
        <f t="shared" si="1"/>
        <v>0</v>
      </c>
      <c r="W75" s="57">
        <f t="shared" si="2"/>
        <v>0</v>
      </c>
      <c r="X75" s="57">
        <f t="shared" si="3"/>
        <v>2</v>
      </c>
      <c r="Y75" s="9"/>
      <c r="Z75" s="9"/>
      <c r="AA75" s="9"/>
      <c r="AB75" s="9"/>
      <c r="AC75" s="9"/>
      <c r="AD75" s="9"/>
      <c r="AE75" s="9"/>
      <c r="AF75" s="9"/>
      <c r="AG75" s="9"/>
    </row>
    <row r="76" spans="1:33" ht="15">
      <c r="A76" s="73"/>
      <c r="B76" s="74"/>
      <c r="C76" s="74"/>
      <c r="D76" s="74"/>
      <c r="E76" s="118"/>
      <c r="F76" s="74"/>
      <c r="G76" s="74"/>
      <c r="H76" s="65"/>
      <c r="I76" s="65" t="s">
        <v>69</v>
      </c>
      <c r="J76" s="65" t="s">
        <v>104</v>
      </c>
      <c r="K76" s="65"/>
      <c r="L76" s="65"/>
      <c r="M76" s="65"/>
      <c r="N76" s="65"/>
      <c r="O76" s="77"/>
      <c r="P76" s="77"/>
      <c r="Q76" s="77"/>
      <c r="R76" s="78" t="s">
        <v>490</v>
      </c>
      <c r="S76" s="57"/>
      <c r="T76" s="57"/>
      <c r="U76" s="57"/>
      <c r="V76" s="57"/>
      <c r="W76" s="57"/>
      <c r="X76" s="57"/>
      <c r="Y76" s="9"/>
      <c r="Z76" s="9"/>
      <c r="AA76" s="9"/>
      <c r="AB76" s="9"/>
      <c r="AC76" s="9"/>
      <c r="AD76" s="9"/>
      <c r="AE76" s="9"/>
      <c r="AF76" s="9"/>
      <c r="AG76" s="9"/>
    </row>
    <row r="77" spans="1:33" ht="15">
      <c r="A77" s="58"/>
      <c r="B77" s="59"/>
      <c r="C77" s="59"/>
      <c r="D77" s="59"/>
      <c r="E77" s="121"/>
      <c r="F77" s="59"/>
      <c r="G77" s="59"/>
      <c r="H77" s="61"/>
      <c r="I77" s="61"/>
      <c r="J77" s="61"/>
      <c r="K77" s="61"/>
      <c r="L77" s="61"/>
      <c r="M77" s="61"/>
      <c r="N77" s="61"/>
      <c r="O77" s="63"/>
      <c r="P77" s="63"/>
      <c r="Q77" s="63"/>
      <c r="R77" s="64" t="s">
        <v>311</v>
      </c>
      <c r="S77" s="57">
        <f>IF(K79="D",1,0)</f>
        <v>0</v>
      </c>
      <c r="T77" s="57">
        <f t="shared" si="4"/>
        <v>0</v>
      </c>
      <c r="U77" s="57">
        <f t="shared" si="0"/>
        <v>0</v>
      </c>
      <c r="V77" s="57">
        <f t="shared" si="1"/>
        <v>0</v>
      </c>
      <c r="W77" s="57">
        <f t="shared" si="2"/>
        <v>0</v>
      </c>
      <c r="X77" s="57">
        <f t="shared" si="3"/>
        <v>0</v>
      </c>
      <c r="Y77" s="9"/>
      <c r="Z77" s="9"/>
      <c r="AA77" s="9"/>
      <c r="AB77" s="9"/>
      <c r="AC77" s="9"/>
      <c r="AD77" s="9"/>
      <c r="AE77" s="9"/>
      <c r="AF77" s="9"/>
      <c r="AG77" s="9"/>
    </row>
    <row r="78" spans="1:33" ht="15">
      <c r="A78" s="50">
        <v>2.8</v>
      </c>
      <c r="B78" s="51"/>
      <c r="C78" s="51"/>
      <c r="D78" s="51"/>
      <c r="E78" s="120" t="s">
        <v>491</v>
      </c>
      <c r="F78" s="51"/>
      <c r="G78" s="51"/>
      <c r="H78" s="53" t="s">
        <v>48</v>
      </c>
      <c r="I78" s="53" t="s">
        <v>62</v>
      </c>
      <c r="J78" s="53" t="s">
        <v>50</v>
      </c>
      <c r="K78" s="53" t="s">
        <v>51</v>
      </c>
      <c r="L78" s="53" t="s">
        <v>52</v>
      </c>
      <c r="M78" s="53" t="s">
        <v>53</v>
      </c>
      <c r="N78" s="53" t="s">
        <v>63</v>
      </c>
      <c r="O78" s="55" t="s">
        <v>55</v>
      </c>
      <c r="P78" s="53" t="s">
        <v>205</v>
      </c>
      <c r="Q78" s="55" t="str">
        <f>IF(X78&gt;3,"PRIMARY",IF(X78=3,"PRINCIPAL","OTHER"))</f>
        <v>OTHER</v>
      </c>
      <c r="R78" s="56" t="s">
        <v>492</v>
      </c>
      <c r="S78" s="57">
        <f>IF(K80="D",1,0)</f>
        <v>0</v>
      </c>
      <c r="T78" s="57">
        <f t="shared" si="4"/>
        <v>1</v>
      </c>
      <c r="U78" s="57">
        <f t="shared" si="0"/>
        <v>1</v>
      </c>
      <c r="V78" s="57">
        <f t="shared" si="1"/>
        <v>0</v>
      </c>
      <c r="W78" s="57">
        <f t="shared" si="2"/>
        <v>0</v>
      </c>
      <c r="X78" s="57">
        <f t="shared" si="3"/>
        <v>2</v>
      </c>
      <c r="Y78" s="9"/>
      <c r="Z78" s="9"/>
      <c r="AA78" s="9"/>
      <c r="AB78" s="9"/>
      <c r="AC78" s="9"/>
      <c r="AD78" s="9"/>
      <c r="AE78" s="9"/>
      <c r="AF78" s="9"/>
      <c r="AG78" s="9"/>
    </row>
    <row r="79" spans="1:33" ht="15">
      <c r="A79" s="73"/>
      <c r="B79" s="74"/>
      <c r="C79" s="74"/>
      <c r="D79" s="74"/>
      <c r="E79" s="118" t="s">
        <v>159</v>
      </c>
      <c r="F79" s="74"/>
      <c r="G79" s="74"/>
      <c r="H79" s="65"/>
      <c r="I79" s="65"/>
      <c r="J79" s="65"/>
      <c r="K79" s="65"/>
      <c r="L79" s="65"/>
      <c r="M79" s="65"/>
      <c r="N79" s="65"/>
      <c r="O79" s="77"/>
      <c r="P79" s="65"/>
      <c r="Q79" s="77"/>
      <c r="R79" s="78" t="s">
        <v>493</v>
      </c>
      <c r="S79" s="57"/>
      <c r="T79" s="57">
        <f t="shared" si="4"/>
        <v>0</v>
      </c>
      <c r="U79" s="57">
        <f t="shared" si="0"/>
        <v>0</v>
      </c>
      <c r="V79" s="57">
        <f t="shared" si="1"/>
        <v>0</v>
      </c>
      <c r="W79" s="57">
        <f t="shared" si="2"/>
        <v>0</v>
      </c>
      <c r="X79" s="57">
        <f t="shared" si="3"/>
        <v>0</v>
      </c>
      <c r="Y79" s="9"/>
      <c r="Z79" s="9"/>
      <c r="AA79" s="9"/>
      <c r="AB79" s="9"/>
      <c r="AC79" s="9"/>
      <c r="AD79" s="9"/>
      <c r="AE79" s="9"/>
      <c r="AF79" s="9"/>
      <c r="AG79" s="9"/>
    </row>
    <row r="80" spans="1:33" ht="15">
      <c r="A80" s="50">
        <v>2.9</v>
      </c>
      <c r="B80" s="51"/>
      <c r="C80" s="51"/>
      <c r="D80" s="51"/>
      <c r="E80" s="120" t="s">
        <v>494</v>
      </c>
      <c r="F80" s="51"/>
      <c r="G80" s="51"/>
      <c r="H80" s="53" t="s">
        <v>48</v>
      </c>
      <c r="I80" s="53" t="s">
        <v>69</v>
      </c>
      <c r="J80" s="53" t="s">
        <v>50</v>
      </c>
      <c r="K80" s="53" t="s">
        <v>51</v>
      </c>
      <c r="L80" s="53" t="s">
        <v>52</v>
      </c>
      <c r="M80" s="53" t="s">
        <v>53</v>
      </c>
      <c r="N80" s="53" t="s">
        <v>63</v>
      </c>
      <c r="O80" s="55" t="s">
        <v>55</v>
      </c>
      <c r="P80" s="55" t="s">
        <v>54</v>
      </c>
      <c r="Q80" s="55" t="str">
        <f>IF(X80&gt;3,"PRIMARY",IF(X80=3,"PRINCIPAL","OTHER"))</f>
        <v>OTHER</v>
      </c>
      <c r="R80" s="56" t="s">
        <v>495</v>
      </c>
      <c r="S80" s="57">
        <f>IF(K82="D",1,0)</f>
        <v>0</v>
      </c>
      <c r="T80" s="57">
        <f t="shared" si="4"/>
        <v>1</v>
      </c>
      <c r="U80" s="57">
        <f t="shared" si="0"/>
        <v>1</v>
      </c>
      <c r="V80" s="57">
        <f t="shared" si="1"/>
        <v>0</v>
      </c>
      <c r="W80" s="57">
        <f t="shared" si="2"/>
        <v>0</v>
      </c>
      <c r="X80" s="57">
        <f t="shared" si="3"/>
        <v>2</v>
      </c>
      <c r="Y80" s="9"/>
      <c r="Z80" s="9"/>
      <c r="AA80" s="9"/>
      <c r="AB80" s="9"/>
      <c r="AC80" s="9"/>
      <c r="AD80" s="9"/>
      <c r="AE80" s="9"/>
      <c r="AF80" s="9"/>
      <c r="AG80" s="9"/>
    </row>
    <row r="81" spans="1:33" ht="15">
      <c r="A81" s="58"/>
      <c r="B81" s="59"/>
      <c r="C81" s="59"/>
      <c r="D81" s="59"/>
      <c r="E81" s="121" t="s">
        <v>496</v>
      </c>
      <c r="F81" s="59"/>
      <c r="G81" s="59"/>
      <c r="H81" s="61"/>
      <c r="I81" s="61"/>
      <c r="J81" s="61"/>
      <c r="K81" s="61"/>
      <c r="L81" s="61"/>
      <c r="M81" s="61"/>
      <c r="N81" s="61"/>
      <c r="O81" s="63"/>
      <c r="P81" s="63"/>
      <c r="Q81" s="63"/>
      <c r="R81" s="64" t="s">
        <v>497</v>
      </c>
      <c r="S81" s="57">
        <f>IF(K83="D",1,0)</f>
        <v>0</v>
      </c>
      <c r="T81" s="57"/>
      <c r="U81" s="57"/>
      <c r="V81" s="57"/>
      <c r="W81" s="57"/>
      <c r="X81" s="57"/>
      <c r="Y81" s="9"/>
      <c r="Z81" s="9"/>
      <c r="AA81" s="9"/>
      <c r="AB81" s="9"/>
      <c r="AC81" s="9"/>
      <c r="AD81" s="9"/>
      <c r="AE81" s="9"/>
      <c r="AF81" s="9"/>
      <c r="AG81" s="9"/>
    </row>
    <row r="82" spans="1:33" ht="15">
      <c r="A82" s="50">
        <v>2.1</v>
      </c>
      <c r="B82" s="51"/>
      <c r="C82" s="51"/>
      <c r="D82" s="51"/>
      <c r="E82" s="120" t="s">
        <v>117</v>
      </c>
      <c r="F82" s="51"/>
      <c r="G82" s="51"/>
      <c r="H82" s="53" t="s">
        <v>48</v>
      </c>
      <c r="I82" s="53" t="s">
        <v>71</v>
      </c>
      <c r="J82" s="53" t="s">
        <v>50</v>
      </c>
      <c r="K82" s="53" t="s">
        <v>51</v>
      </c>
      <c r="L82" s="53" t="s">
        <v>52</v>
      </c>
      <c r="M82" s="53" t="s">
        <v>53</v>
      </c>
      <c r="N82" s="53" t="s">
        <v>63</v>
      </c>
      <c r="O82" s="55" t="s">
        <v>55</v>
      </c>
      <c r="P82" s="53" t="s">
        <v>54</v>
      </c>
      <c r="Q82" s="55" t="s">
        <v>401</v>
      </c>
      <c r="R82" s="56"/>
      <c r="S82" s="57"/>
      <c r="T82" s="57">
        <f t="shared" si="4"/>
        <v>1</v>
      </c>
      <c r="U82" s="57">
        <f t="shared" si="0"/>
        <v>1</v>
      </c>
      <c r="V82" s="57">
        <f t="shared" si="1"/>
        <v>0</v>
      </c>
      <c r="W82" s="57">
        <f t="shared" si="2"/>
        <v>0</v>
      </c>
      <c r="X82" s="57">
        <f t="shared" si="3"/>
        <v>2</v>
      </c>
      <c r="Y82" s="9"/>
      <c r="Z82" s="9"/>
      <c r="AA82" s="9"/>
      <c r="AB82" s="9"/>
      <c r="AC82" s="9"/>
      <c r="AD82" s="9"/>
      <c r="AE82" s="9"/>
      <c r="AF82" s="9"/>
      <c r="AG82" s="9"/>
    </row>
    <row r="83" spans="1:33" ht="15">
      <c r="A83" s="58"/>
      <c r="B83" s="59"/>
      <c r="C83" s="59"/>
      <c r="D83" s="59"/>
      <c r="E83" s="121" t="s">
        <v>616</v>
      </c>
      <c r="F83" s="59"/>
      <c r="G83" s="59"/>
      <c r="H83" s="61"/>
      <c r="I83" s="61" t="s">
        <v>69</v>
      </c>
      <c r="J83" s="61"/>
      <c r="K83" s="61"/>
      <c r="L83" s="61"/>
      <c r="M83" s="61"/>
      <c r="N83" s="61"/>
      <c r="O83" s="63"/>
      <c r="P83" s="63"/>
      <c r="Q83" s="63"/>
      <c r="R83" s="64"/>
      <c r="S83" s="57"/>
      <c r="T83" s="57">
        <f t="shared" si="4"/>
        <v>0</v>
      </c>
      <c r="U83" s="57">
        <f t="shared" si="0"/>
        <v>0</v>
      </c>
      <c r="V83" s="57">
        <f t="shared" si="1"/>
        <v>0</v>
      </c>
      <c r="W83" s="57">
        <f t="shared" si="2"/>
        <v>0</v>
      </c>
      <c r="X83" s="57">
        <f t="shared" si="3"/>
        <v>0</v>
      </c>
      <c r="Y83" s="9"/>
      <c r="Z83" s="9"/>
      <c r="AA83" s="9"/>
      <c r="AB83" s="9"/>
      <c r="AC83" s="9"/>
      <c r="AD83" s="9"/>
      <c r="AE83" s="9"/>
      <c r="AF83" s="9"/>
      <c r="AG83" s="9"/>
    </row>
    <row r="84" spans="1:33" ht="15.75">
      <c r="A84" s="125" t="s">
        <v>118</v>
      </c>
      <c r="B84" s="126"/>
      <c r="C84" s="126"/>
      <c r="D84" s="126"/>
      <c r="E84" s="127" t="s">
        <v>119</v>
      </c>
      <c r="F84" s="126"/>
      <c r="G84" s="126"/>
      <c r="H84" s="128"/>
      <c r="I84" s="128"/>
      <c r="J84" s="128"/>
      <c r="K84" s="128"/>
      <c r="L84" s="129"/>
      <c r="M84" s="128"/>
      <c r="N84" s="128"/>
      <c r="O84" s="130"/>
      <c r="P84" s="130"/>
      <c r="Q84" s="130"/>
      <c r="R84" s="131"/>
      <c r="S84" s="57">
        <f aca="true" t="shared" si="6" ref="S84:S93">IF(K86="D",1,0)</f>
        <v>0</v>
      </c>
      <c r="T84" s="57">
        <f t="shared" si="4"/>
        <v>0</v>
      </c>
      <c r="U84" s="57">
        <f t="shared" si="0"/>
        <v>0</v>
      </c>
      <c r="V84" s="57">
        <f t="shared" si="1"/>
        <v>0</v>
      </c>
      <c r="W84" s="57">
        <f t="shared" si="2"/>
        <v>0</v>
      </c>
      <c r="X84" s="57">
        <f t="shared" si="3"/>
        <v>0</v>
      </c>
      <c r="Y84" s="9"/>
      <c r="Z84" s="9"/>
      <c r="AA84" s="9"/>
      <c r="AB84" s="9"/>
      <c r="AC84" s="9"/>
      <c r="AD84" s="9"/>
      <c r="AE84" s="9"/>
      <c r="AF84" s="9"/>
      <c r="AG84" s="9"/>
    </row>
    <row r="85" spans="1:33" ht="15.75">
      <c r="A85" s="111"/>
      <c r="B85" s="112"/>
      <c r="C85" s="112"/>
      <c r="D85" s="112"/>
      <c r="E85" s="132" t="s">
        <v>120</v>
      </c>
      <c r="F85" s="112"/>
      <c r="G85" s="112"/>
      <c r="H85" s="114"/>
      <c r="I85" s="114"/>
      <c r="J85" s="114"/>
      <c r="K85" s="114"/>
      <c r="L85" s="115"/>
      <c r="M85" s="114"/>
      <c r="N85" s="114"/>
      <c r="O85" s="116"/>
      <c r="P85" s="116"/>
      <c r="Q85" s="116"/>
      <c r="R85" s="117"/>
      <c r="S85" s="57">
        <f t="shared" si="6"/>
        <v>0</v>
      </c>
      <c r="T85" s="57">
        <f t="shared" si="4"/>
        <v>0</v>
      </c>
      <c r="U85" s="57">
        <f t="shared" si="0"/>
        <v>0</v>
      </c>
      <c r="V85" s="57">
        <f t="shared" si="1"/>
        <v>0</v>
      </c>
      <c r="W85" s="57">
        <f t="shared" si="2"/>
        <v>0</v>
      </c>
      <c r="X85" s="57">
        <f t="shared" si="3"/>
        <v>0</v>
      </c>
      <c r="Y85" s="9"/>
      <c r="Z85" s="9"/>
      <c r="AA85" s="9"/>
      <c r="AB85" s="9"/>
      <c r="AC85" s="9"/>
      <c r="AD85" s="9"/>
      <c r="AE85" s="9"/>
      <c r="AF85" s="9"/>
      <c r="AG85" s="9"/>
    </row>
    <row r="86" spans="1:33" ht="15">
      <c r="A86" s="50">
        <v>3.1</v>
      </c>
      <c r="B86" s="51"/>
      <c r="C86" s="51"/>
      <c r="D86" s="51"/>
      <c r="E86" s="120" t="s">
        <v>121</v>
      </c>
      <c r="F86" s="51"/>
      <c r="G86" s="51"/>
      <c r="H86" s="65" t="s">
        <v>48</v>
      </c>
      <c r="I86" s="65" t="s">
        <v>71</v>
      </c>
      <c r="J86" s="53" t="s">
        <v>50</v>
      </c>
      <c r="K86" s="65" t="s">
        <v>377</v>
      </c>
      <c r="L86" s="65" t="s">
        <v>52</v>
      </c>
      <c r="M86" s="65" t="s">
        <v>53</v>
      </c>
      <c r="N86" s="65" t="s">
        <v>54</v>
      </c>
      <c r="O86" s="77" t="s">
        <v>55</v>
      </c>
      <c r="P86" s="77" t="s">
        <v>205</v>
      </c>
      <c r="Q86" s="77" t="str">
        <f aca="true" t="shared" si="7" ref="Q86:Q93">IF(X86&gt;3,"PRIMARY",IF(X86=3,"PRINCIPAL","OTHER"))</f>
        <v>OTHER</v>
      </c>
      <c r="R86" s="56" t="s">
        <v>498</v>
      </c>
      <c r="S86" s="57">
        <f t="shared" si="6"/>
        <v>0</v>
      </c>
      <c r="T86" s="57">
        <f t="shared" si="4"/>
        <v>1</v>
      </c>
      <c r="U86" s="57">
        <f t="shared" si="0"/>
        <v>1</v>
      </c>
      <c r="V86" s="57">
        <f t="shared" si="1"/>
        <v>0</v>
      </c>
      <c r="W86" s="57">
        <f t="shared" si="2"/>
        <v>0</v>
      </c>
      <c r="X86" s="57">
        <f t="shared" si="3"/>
        <v>2</v>
      </c>
      <c r="Y86" s="9"/>
      <c r="Z86" s="9"/>
      <c r="AA86" s="9"/>
      <c r="AB86" s="9"/>
      <c r="AC86" s="9"/>
      <c r="AD86" s="9"/>
      <c r="AE86" s="9"/>
      <c r="AF86" s="9"/>
      <c r="AG86" s="9"/>
    </row>
    <row r="87" spans="1:33" ht="15">
      <c r="A87" s="133"/>
      <c r="B87" s="123"/>
      <c r="C87" s="123"/>
      <c r="D87" s="123"/>
      <c r="E87" s="134" t="s">
        <v>75</v>
      </c>
      <c r="F87" s="123"/>
      <c r="G87" s="123"/>
      <c r="H87" s="65"/>
      <c r="I87" s="65"/>
      <c r="J87" s="65"/>
      <c r="K87" s="65"/>
      <c r="L87" s="65"/>
      <c r="M87" s="65"/>
      <c r="N87" s="65"/>
      <c r="O87" s="77"/>
      <c r="P87" s="77"/>
      <c r="Q87" s="77"/>
      <c r="R87" s="78" t="s">
        <v>499</v>
      </c>
      <c r="S87" s="57">
        <f t="shared" si="6"/>
        <v>1</v>
      </c>
      <c r="T87" s="57">
        <f t="shared" si="4"/>
        <v>0</v>
      </c>
      <c r="U87" s="57">
        <f t="shared" si="0"/>
        <v>0</v>
      </c>
      <c r="V87" s="57">
        <f t="shared" si="1"/>
        <v>0</v>
      </c>
      <c r="W87" s="57">
        <f t="shared" si="2"/>
        <v>0</v>
      </c>
      <c r="X87" s="57">
        <f t="shared" si="3"/>
        <v>1</v>
      </c>
      <c r="Y87" s="9"/>
      <c r="Z87" s="9"/>
      <c r="AA87" s="9"/>
      <c r="AB87" s="9"/>
      <c r="AC87" s="9"/>
      <c r="AD87" s="9"/>
      <c r="AE87" s="9"/>
      <c r="AF87" s="9"/>
      <c r="AG87" s="9"/>
    </row>
    <row r="88" spans="1:33" ht="15">
      <c r="A88" s="50">
        <f>A86+0.1</f>
        <v>3.2</v>
      </c>
      <c r="B88" s="51"/>
      <c r="C88" s="51"/>
      <c r="D88" s="51"/>
      <c r="E88" s="120" t="s">
        <v>125</v>
      </c>
      <c r="F88" s="51"/>
      <c r="G88" s="51"/>
      <c r="H88" s="53" t="s">
        <v>48</v>
      </c>
      <c r="I88" s="53" t="s">
        <v>71</v>
      </c>
      <c r="J88" s="53" t="s">
        <v>50</v>
      </c>
      <c r="K88" s="53" t="s">
        <v>51</v>
      </c>
      <c r="L88" s="53" t="s">
        <v>52</v>
      </c>
      <c r="M88" s="53" t="s">
        <v>53</v>
      </c>
      <c r="N88" s="53" t="s">
        <v>63</v>
      </c>
      <c r="O88" s="55" t="s">
        <v>55</v>
      </c>
      <c r="P88" s="55" t="s">
        <v>54</v>
      </c>
      <c r="Q88" s="55" t="str">
        <f t="shared" si="7"/>
        <v>OTHER</v>
      </c>
      <c r="R88" s="56"/>
      <c r="S88" s="57">
        <f t="shared" si="6"/>
        <v>0</v>
      </c>
      <c r="T88" s="57">
        <f t="shared" si="4"/>
        <v>1</v>
      </c>
      <c r="U88" s="57">
        <f t="shared" si="0"/>
        <v>1</v>
      </c>
      <c r="V88" s="57">
        <f t="shared" si="1"/>
        <v>0</v>
      </c>
      <c r="W88" s="57">
        <f t="shared" si="2"/>
        <v>0</v>
      </c>
      <c r="X88" s="57">
        <f t="shared" si="3"/>
        <v>2</v>
      </c>
      <c r="Y88" s="9"/>
      <c r="Z88" s="9"/>
      <c r="AA88" s="9"/>
      <c r="AB88" s="9"/>
      <c r="AC88" s="9"/>
      <c r="AD88" s="9"/>
      <c r="AE88" s="9"/>
      <c r="AF88" s="9"/>
      <c r="AG88" s="9"/>
    </row>
    <row r="89" spans="1:33" ht="15.75">
      <c r="A89" s="50">
        <v>3.3</v>
      </c>
      <c r="B89" s="51"/>
      <c r="C89" s="51"/>
      <c r="D89" s="51"/>
      <c r="E89" s="120" t="s">
        <v>126</v>
      </c>
      <c r="F89" s="51"/>
      <c r="G89" s="51"/>
      <c r="H89" s="53" t="s">
        <v>48</v>
      </c>
      <c r="I89" s="53" t="s">
        <v>127</v>
      </c>
      <c r="J89" s="53" t="s">
        <v>50</v>
      </c>
      <c r="K89" s="53" t="s">
        <v>50</v>
      </c>
      <c r="L89" s="54" t="s">
        <v>52</v>
      </c>
      <c r="M89" s="53" t="s">
        <v>53</v>
      </c>
      <c r="N89" s="53" t="s">
        <v>74</v>
      </c>
      <c r="O89" s="55" t="s">
        <v>128</v>
      </c>
      <c r="P89" s="55" t="s">
        <v>205</v>
      </c>
      <c r="Q89" s="80" t="str">
        <f t="shared" si="7"/>
        <v>PRINCIPAL</v>
      </c>
      <c r="R89" s="56"/>
      <c r="S89" s="57">
        <f t="shared" si="6"/>
        <v>0</v>
      </c>
      <c r="T89" s="57">
        <f t="shared" si="4"/>
        <v>1</v>
      </c>
      <c r="U89" s="57">
        <f t="shared" si="0"/>
        <v>1</v>
      </c>
      <c r="V89" s="57">
        <f t="shared" si="1"/>
        <v>1</v>
      </c>
      <c r="W89" s="57">
        <f t="shared" si="2"/>
        <v>0</v>
      </c>
      <c r="X89" s="57">
        <f t="shared" si="3"/>
        <v>3</v>
      </c>
      <c r="Y89" s="9"/>
      <c r="Z89" s="9"/>
      <c r="AA89" s="9"/>
      <c r="AB89" s="9"/>
      <c r="AC89" s="9"/>
      <c r="AD89" s="9"/>
      <c r="AE89" s="9"/>
      <c r="AF89" s="9"/>
      <c r="AG89" s="9"/>
    </row>
    <row r="90" spans="1:33" ht="15.75">
      <c r="A90" s="73"/>
      <c r="B90" s="74"/>
      <c r="C90" s="74"/>
      <c r="D90" s="74"/>
      <c r="E90" s="118" t="s">
        <v>129</v>
      </c>
      <c r="F90" s="74"/>
      <c r="G90" s="74"/>
      <c r="H90" s="65"/>
      <c r="I90" s="65"/>
      <c r="J90" s="65"/>
      <c r="K90" s="65"/>
      <c r="L90" s="135"/>
      <c r="M90" s="65"/>
      <c r="N90" s="65"/>
      <c r="O90" s="77"/>
      <c r="P90" s="77"/>
      <c r="Q90" s="77"/>
      <c r="R90" s="78"/>
      <c r="S90" s="57">
        <f t="shared" si="6"/>
        <v>0</v>
      </c>
      <c r="T90" s="57">
        <f t="shared" si="4"/>
        <v>0</v>
      </c>
      <c r="U90" s="57">
        <f t="shared" si="0"/>
        <v>0</v>
      </c>
      <c r="V90" s="57">
        <f t="shared" si="1"/>
        <v>0</v>
      </c>
      <c r="W90" s="57">
        <f t="shared" si="2"/>
        <v>0</v>
      </c>
      <c r="X90" s="57">
        <f t="shared" si="3"/>
        <v>0</v>
      </c>
      <c r="Y90" s="9"/>
      <c r="Z90" s="9"/>
      <c r="AA90" s="9"/>
      <c r="AB90" s="9"/>
      <c r="AC90" s="9"/>
      <c r="AD90" s="9"/>
      <c r="AE90" s="9"/>
      <c r="AF90" s="9"/>
      <c r="AG90" s="9"/>
    </row>
    <row r="91" spans="1:33" ht="15">
      <c r="A91" s="50">
        <v>3.4</v>
      </c>
      <c r="B91" s="51"/>
      <c r="C91" s="51"/>
      <c r="D91" s="51"/>
      <c r="E91" s="120" t="s">
        <v>500</v>
      </c>
      <c r="F91" s="91"/>
      <c r="G91" s="91"/>
      <c r="H91" s="53" t="s">
        <v>48</v>
      </c>
      <c r="I91" s="53" t="s">
        <v>127</v>
      </c>
      <c r="J91" s="53" t="s">
        <v>50</v>
      </c>
      <c r="K91" s="53" t="s">
        <v>66</v>
      </c>
      <c r="L91" s="53" t="s">
        <v>52</v>
      </c>
      <c r="M91" s="53" t="s">
        <v>53</v>
      </c>
      <c r="N91" s="53" t="s">
        <v>54</v>
      </c>
      <c r="O91" s="55" t="s">
        <v>128</v>
      </c>
      <c r="P91" s="53" t="s">
        <v>205</v>
      </c>
      <c r="Q91" s="55" t="str">
        <f t="shared" si="7"/>
        <v>OTHER</v>
      </c>
      <c r="R91" s="56"/>
      <c r="S91" s="57">
        <f t="shared" si="6"/>
        <v>0</v>
      </c>
      <c r="T91" s="57">
        <f t="shared" si="4"/>
        <v>1</v>
      </c>
      <c r="U91" s="57">
        <f t="shared" si="0"/>
        <v>1</v>
      </c>
      <c r="V91" s="57">
        <f t="shared" si="1"/>
        <v>0</v>
      </c>
      <c r="W91" s="57">
        <f t="shared" si="2"/>
        <v>0</v>
      </c>
      <c r="X91" s="57">
        <f t="shared" si="3"/>
        <v>2</v>
      </c>
      <c r="Y91" s="9"/>
      <c r="Z91" s="9"/>
      <c r="AA91" s="9"/>
      <c r="AB91" s="9"/>
      <c r="AC91" s="9"/>
      <c r="AD91" s="9"/>
      <c r="AE91" s="9"/>
      <c r="AF91" s="9"/>
      <c r="AG91" s="9"/>
    </row>
    <row r="92" spans="1:33" ht="15">
      <c r="A92" s="81"/>
      <c r="B92" s="82"/>
      <c r="C92" s="82"/>
      <c r="D92" s="82"/>
      <c r="E92" s="102" t="s">
        <v>131</v>
      </c>
      <c r="F92" s="82"/>
      <c r="G92" s="82"/>
      <c r="H92" s="87"/>
      <c r="I92" s="87"/>
      <c r="J92" s="87"/>
      <c r="K92" s="87"/>
      <c r="L92" s="87"/>
      <c r="M92" s="87"/>
      <c r="N92" s="87"/>
      <c r="O92" s="88"/>
      <c r="P92" s="88"/>
      <c r="Q92" s="63"/>
      <c r="R92" s="89"/>
      <c r="S92" s="57">
        <f t="shared" si="6"/>
        <v>0</v>
      </c>
      <c r="T92" s="57">
        <f t="shared" si="4"/>
        <v>0</v>
      </c>
      <c r="U92" s="57">
        <f t="shared" si="0"/>
        <v>0</v>
      </c>
      <c r="V92" s="57">
        <f t="shared" si="1"/>
        <v>0</v>
      </c>
      <c r="W92" s="57">
        <f t="shared" si="2"/>
        <v>0</v>
      </c>
      <c r="X92" s="57">
        <f t="shared" si="3"/>
        <v>0</v>
      </c>
      <c r="Y92" s="9"/>
      <c r="Z92" s="9"/>
      <c r="AA92" s="9"/>
      <c r="AB92" s="9"/>
      <c r="AC92" s="9"/>
      <c r="AD92" s="9"/>
      <c r="AE92" s="9"/>
      <c r="AF92" s="9"/>
      <c r="AG92" s="9"/>
    </row>
    <row r="93" spans="1:33" ht="15">
      <c r="A93" s="50">
        <v>3.5</v>
      </c>
      <c r="B93" s="51"/>
      <c r="C93" s="51"/>
      <c r="D93" s="51"/>
      <c r="E93" s="120" t="s">
        <v>132</v>
      </c>
      <c r="F93" s="51"/>
      <c r="G93" s="51"/>
      <c r="H93" s="53" t="s">
        <v>48</v>
      </c>
      <c r="I93" s="53" t="s">
        <v>133</v>
      </c>
      <c r="J93" s="53" t="s">
        <v>72</v>
      </c>
      <c r="K93" s="53" t="s">
        <v>51</v>
      </c>
      <c r="L93" s="53" t="s">
        <v>52</v>
      </c>
      <c r="M93" s="53" t="s">
        <v>53</v>
      </c>
      <c r="N93" s="53" t="s">
        <v>63</v>
      </c>
      <c r="O93" s="55" t="s">
        <v>55</v>
      </c>
      <c r="P93" s="53" t="s">
        <v>54</v>
      </c>
      <c r="Q93" s="55" t="str">
        <f t="shared" si="7"/>
        <v>OTHER</v>
      </c>
      <c r="R93" s="56"/>
      <c r="S93" s="57">
        <f t="shared" si="6"/>
        <v>0</v>
      </c>
      <c r="T93" s="57">
        <f t="shared" si="4"/>
        <v>1</v>
      </c>
      <c r="U93" s="57">
        <f t="shared" si="0"/>
        <v>1</v>
      </c>
      <c r="V93" s="57">
        <f t="shared" si="1"/>
        <v>0</v>
      </c>
      <c r="W93" s="57">
        <f t="shared" si="2"/>
        <v>0</v>
      </c>
      <c r="X93" s="57">
        <f t="shared" si="3"/>
        <v>2</v>
      </c>
      <c r="Y93" s="9"/>
      <c r="Z93" s="9"/>
      <c r="AA93" s="9"/>
      <c r="AB93" s="9"/>
      <c r="AC93" s="9"/>
      <c r="AD93" s="9"/>
      <c r="AE93" s="9"/>
      <c r="AF93" s="9"/>
      <c r="AG93" s="9"/>
    </row>
    <row r="94" spans="1:33" ht="15">
      <c r="A94" s="58"/>
      <c r="B94" s="59"/>
      <c r="C94" s="59"/>
      <c r="D94" s="59"/>
      <c r="E94" s="121" t="s">
        <v>134</v>
      </c>
      <c r="F94" s="59"/>
      <c r="G94" s="59"/>
      <c r="H94" s="61"/>
      <c r="I94" s="61"/>
      <c r="J94" s="61"/>
      <c r="K94" s="61"/>
      <c r="L94" s="61"/>
      <c r="M94" s="61"/>
      <c r="N94" s="61"/>
      <c r="O94" s="63"/>
      <c r="P94" s="63"/>
      <c r="Q94" s="63"/>
      <c r="R94" s="64"/>
      <c r="S94" s="57">
        <f>IF(K96="D",1,0)</f>
        <v>0</v>
      </c>
      <c r="T94" s="57">
        <f t="shared" si="4"/>
        <v>0</v>
      </c>
      <c r="U94" s="57">
        <f t="shared" si="0"/>
        <v>0</v>
      </c>
      <c r="V94" s="57">
        <f t="shared" si="1"/>
        <v>0</v>
      </c>
      <c r="W94" s="57">
        <f t="shared" si="2"/>
        <v>0</v>
      </c>
      <c r="X94" s="57">
        <f t="shared" si="3"/>
        <v>0</v>
      </c>
      <c r="Y94" s="9"/>
      <c r="Z94" s="9"/>
      <c r="AA94" s="9"/>
      <c r="AB94" s="9"/>
      <c r="AC94" s="9"/>
      <c r="AD94" s="9"/>
      <c r="AE94" s="9"/>
      <c r="AF94" s="9"/>
      <c r="AG94" s="9"/>
    </row>
    <row r="95" spans="1:33" ht="15.75">
      <c r="A95" s="137" t="s">
        <v>135</v>
      </c>
      <c r="B95" s="138"/>
      <c r="C95" s="138"/>
      <c r="D95" s="138"/>
      <c r="E95" s="139" t="s">
        <v>501</v>
      </c>
      <c r="F95" s="138"/>
      <c r="G95" s="138"/>
      <c r="H95" s="140"/>
      <c r="I95" s="140"/>
      <c r="J95" s="140"/>
      <c r="K95" s="140"/>
      <c r="L95" s="141"/>
      <c r="M95" s="140"/>
      <c r="N95" s="140"/>
      <c r="O95" s="142"/>
      <c r="P95" s="142"/>
      <c r="Q95" s="142"/>
      <c r="R95" s="143"/>
      <c r="S95" s="57"/>
      <c r="T95" s="57">
        <f t="shared" si="4"/>
        <v>0</v>
      </c>
      <c r="U95" s="57">
        <f t="shared" si="0"/>
        <v>0</v>
      </c>
      <c r="V95" s="57">
        <f t="shared" si="1"/>
        <v>0</v>
      </c>
      <c r="W95" s="57">
        <f t="shared" si="2"/>
        <v>0</v>
      </c>
      <c r="X95" s="57">
        <f t="shared" si="3"/>
        <v>0</v>
      </c>
      <c r="Y95" s="9"/>
      <c r="Z95" s="9"/>
      <c r="AA95" s="9"/>
      <c r="AB95" s="9"/>
      <c r="AC95" s="9"/>
      <c r="AD95" s="9"/>
      <c r="AE95" s="9"/>
      <c r="AF95" s="9"/>
      <c r="AG95" s="9"/>
    </row>
    <row r="96" spans="1:33" ht="15.75" thickBot="1">
      <c r="A96" s="161">
        <v>4.1</v>
      </c>
      <c r="B96" s="162"/>
      <c r="C96" s="162"/>
      <c r="D96" s="162"/>
      <c r="E96" s="313" t="s">
        <v>502</v>
      </c>
      <c r="F96" s="162"/>
      <c r="G96" s="162"/>
      <c r="H96" s="164" t="s">
        <v>48</v>
      </c>
      <c r="I96" s="164" t="s">
        <v>62</v>
      </c>
      <c r="J96" s="164" t="s">
        <v>50</v>
      </c>
      <c r="K96" s="164" t="s">
        <v>51</v>
      </c>
      <c r="L96" s="164" t="s">
        <v>52</v>
      </c>
      <c r="M96" s="164" t="s">
        <v>53</v>
      </c>
      <c r="N96" s="164" t="s">
        <v>63</v>
      </c>
      <c r="O96" s="147" t="s">
        <v>55</v>
      </c>
      <c r="P96" s="164" t="s">
        <v>205</v>
      </c>
      <c r="Q96" s="147" t="str">
        <f aca="true" t="shared" si="8" ref="Q96:Q110">IF(X96&gt;3,"PRIMARY",IF(X96=3,"PRINCIPAL","OTHER"))</f>
        <v>OTHER</v>
      </c>
      <c r="R96" s="165"/>
      <c r="S96" s="57">
        <f>IF(K99="D",1,0)</f>
        <v>0</v>
      </c>
      <c r="T96" s="57">
        <f t="shared" si="4"/>
        <v>1</v>
      </c>
      <c r="U96" s="57">
        <f t="shared" si="0"/>
        <v>1</v>
      </c>
      <c r="V96" s="57">
        <f t="shared" si="1"/>
        <v>0</v>
      </c>
      <c r="W96" s="57">
        <f t="shared" si="2"/>
        <v>0</v>
      </c>
      <c r="X96" s="57">
        <f t="shared" si="3"/>
        <v>2</v>
      </c>
      <c r="Y96" s="9"/>
      <c r="Z96" s="9"/>
      <c r="AA96" s="9"/>
      <c r="AB96" s="9"/>
      <c r="AC96" s="9"/>
      <c r="AD96" s="9"/>
      <c r="AE96" s="9"/>
      <c r="AF96" s="9"/>
      <c r="AG96" s="9"/>
    </row>
    <row r="97" spans="1:33" ht="15">
      <c r="A97" s="73"/>
      <c r="B97" s="74"/>
      <c r="C97" s="74"/>
      <c r="D97" s="74"/>
      <c r="E97" s="118" t="s">
        <v>503</v>
      </c>
      <c r="F97" s="74"/>
      <c r="G97" s="74"/>
      <c r="H97" s="65"/>
      <c r="I97" s="65"/>
      <c r="J97" s="65"/>
      <c r="K97" s="65"/>
      <c r="L97" s="65"/>
      <c r="M97" s="65"/>
      <c r="N97" s="65"/>
      <c r="O97" s="77"/>
      <c r="P97" s="77"/>
      <c r="Q97" s="77"/>
      <c r="R97" s="78"/>
      <c r="S97" s="57"/>
      <c r="T97" s="57"/>
      <c r="U97" s="57"/>
      <c r="V97" s="57"/>
      <c r="W97" s="57"/>
      <c r="X97" s="57"/>
      <c r="Y97" s="9"/>
      <c r="Z97" s="9"/>
      <c r="AA97" s="9"/>
      <c r="AB97" s="9"/>
      <c r="AC97" s="9"/>
      <c r="AD97" s="9"/>
      <c r="AE97" s="9"/>
      <c r="AF97" s="9"/>
      <c r="AG97" s="9"/>
    </row>
    <row r="98" spans="1:33" ht="15">
      <c r="A98" s="58"/>
      <c r="B98" s="59"/>
      <c r="C98" s="59"/>
      <c r="D98" s="59"/>
      <c r="E98" s="60" t="s">
        <v>504</v>
      </c>
      <c r="F98" s="59"/>
      <c r="G98" s="59"/>
      <c r="H98" s="61"/>
      <c r="I98" s="61"/>
      <c r="J98" s="61"/>
      <c r="K98" s="61"/>
      <c r="L98" s="61"/>
      <c r="M98" s="61"/>
      <c r="N98" s="61"/>
      <c r="O98" s="63"/>
      <c r="P98" s="63"/>
      <c r="Q98" s="63"/>
      <c r="R98" s="64"/>
      <c r="S98" s="57"/>
      <c r="T98" s="57"/>
      <c r="U98" s="57"/>
      <c r="V98" s="57"/>
      <c r="W98" s="57"/>
      <c r="X98" s="57"/>
      <c r="Y98" s="9"/>
      <c r="Z98" s="9"/>
      <c r="AA98" s="9"/>
      <c r="AB98" s="9"/>
      <c r="AC98" s="9"/>
      <c r="AD98" s="9"/>
      <c r="AE98" s="9"/>
      <c r="AF98" s="9"/>
      <c r="AG98" s="9"/>
    </row>
    <row r="99" spans="1:33" ht="15">
      <c r="A99" s="73">
        <f>A96+0.1</f>
        <v>4.199999999999999</v>
      </c>
      <c r="B99" s="74"/>
      <c r="C99" s="74"/>
      <c r="D99" s="74"/>
      <c r="E99" s="118" t="s">
        <v>138</v>
      </c>
      <c r="F99" s="74"/>
      <c r="G99" s="74"/>
      <c r="H99" s="65" t="s">
        <v>48</v>
      </c>
      <c r="I99" s="65" t="s">
        <v>62</v>
      </c>
      <c r="J99" s="65" t="s">
        <v>50</v>
      </c>
      <c r="K99" s="65" t="s">
        <v>377</v>
      </c>
      <c r="L99" s="65" t="s">
        <v>52</v>
      </c>
      <c r="M99" s="65" t="s">
        <v>53</v>
      </c>
      <c r="N99" s="65" t="s">
        <v>63</v>
      </c>
      <c r="O99" s="77" t="s">
        <v>55</v>
      </c>
      <c r="P99" s="65" t="s">
        <v>205</v>
      </c>
      <c r="Q99" s="77" t="str">
        <f t="shared" si="8"/>
        <v>OTHER</v>
      </c>
      <c r="R99" s="78"/>
      <c r="S99" s="57">
        <f aca="true" t="shared" si="9" ref="S99:S120">IF(K101="D",1,0)</f>
        <v>0</v>
      </c>
      <c r="T99" s="57">
        <f aca="true" t="shared" si="10" ref="T99:T125">IF(L99="C",1,0)</f>
        <v>1</v>
      </c>
      <c r="U99" s="57">
        <f aca="true" t="shared" si="11" ref="U99:U125">IF(OR(M99="D",M99="A"),1,0)</f>
        <v>1</v>
      </c>
      <c r="V99" s="57">
        <f aca="true" t="shared" si="12" ref="V99:V125">IF(N99="H",1,0)</f>
        <v>0</v>
      </c>
      <c r="W99" s="57">
        <f aca="true" t="shared" si="13" ref="W99:W125">IF(O99="M",1,0)</f>
        <v>0</v>
      </c>
      <c r="X99" s="57">
        <f aca="true" t="shared" si="14" ref="X99:X126">SUM(S99:W99)</f>
        <v>2</v>
      </c>
      <c r="Y99" s="9"/>
      <c r="Z99" s="9"/>
      <c r="AA99" s="9"/>
      <c r="AB99" s="9"/>
      <c r="AC99" s="9"/>
      <c r="AD99" s="9"/>
      <c r="AE99" s="9"/>
      <c r="AF99" s="9"/>
      <c r="AG99" s="9"/>
    </row>
    <row r="100" spans="1:33" ht="15">
      <c r="A100" s="58"/>
      <c r="B100" s="59"/>
      <c r="C100" s="59"/>
      <c r="D100" s="59"/>
      <c r="E100" s="121" t="s">
        <v>88</v>
      </c>
      <c r="F100" s="59"/>
      <c r="G100" s="59"/>
      <c r="H100" s="61"/>
      <c r="I100" s="61"/>
      <c r="J100" s="61"/>
      <c r="K100" s="61"/>
      <c r="L100" s="61"/>
      <c r="M100" s="61"/>
      <c r="N100" s="61"/>
      <c r="O100" s="63"/>
      <c r="P100" s="63"/>
      <c r="Q100" s="63"/>
      <c r="R100" s="64"/>
      <c r="S100" s="57">
        <f t="shared" si="9"/>
        <v>0</v>
      </c>
      <c r="T100" s="57">
        <f t="shared" si="10"/>
        <v>0</v>
      </c>
      <c r="U100" s="57">
        <f t="shared" si="11"/>
        <v>0</v>
      </c>
      <c r="V100" s="57">
        <f t="shared" si="12"/>
        <v>0</v>
      </c>
      <c r="W100" s="57">
        <f t="shared" si="13"/>
        <v>0</v>
      </c>
      <c r="X100" s="57">
        <f t="shared" si="14"/>
        <v>0</v>
      </c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ht="15">
      <c r="A101" s="50">
        <f>A99+0.1</f>
        <v>4.299999999999999</v>
      </c>
      <c r="B101" s="51"/>
      <c r="C101" s="51"/>
      <c r="D101" s="51"/>
      <c r="E101" s="120" t="s">
        <v>139</v>
      </c>
      <c r="F101" s="51"/>
      <c r="G101" s="51"/>
      <c r="H101" s="53" t="s">
        <v>48</v>
      </c>
      <c r="I101" s="53" t="s">
        <v>62</v>
      </c>
      <c r="J101" s="53" t="s">
        <v>50</v>
      </c>
      <c r="K101" s="53" t="s">
        <v>52</v>
      </c>
      <c r="L101" s="53" t="s">
        <v>52</v>
      </c>
      <c r="M101" s="53" t="s">
        <v>53</v>
      </c>
      <c r="N101" s="53" t="s">
        <v>63</v>
      </c>
      <c r="O101" s="55" t="s">
        <v>55</v>
      </c>
      <c r="P101" s="55" t="s">
        <v>205</v>
      </c>
      <c r="Q101" s="55" t="str">
        <f t="shared" si="8"/>
        <v>OTHER</v>
      </c>
      <c r="R101" s="56"/>
      <c r="S101" s="57">
        <f t="shared" si="9"/>
        <v>0</v>
      </c>
      <c r="T101" s="57">
        <f t="shared" si="10"/>
        <v>1</v>
      </c>
      <c r="U101" s="57">
        <f t="shared" si="11"/>
        <v>1</v>
      </c>
      <c r="V101" s="57">
        <f t="shared" si="12"/>
        <v>0</v>
      </c>
      <c r="W101" s="57">
        <f t="shared" si="13"/>
        <v>0</v>
      </c>
      <c r="X101" s="57">
        <f t="shared" si="14"/>
        <v>2</v>
      </c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ht="15">
      <c r="A102" s="58"/>
      <c r="B102" s="59"/>
      <c r="C102" s="59"/>
      <c r="D102" s="59"/>
      <c r="E102" s="121" t="s">
        <v>88</v>
      </c>
      <c r="F102" s="59"/>
      <c r="G102" s="59"/>
      <c r="H102" s="61"/>
      <c r="I102" s="61"/>
      <c r="J102" s="61"/>
      <c r="K102" s="61"/>
      <c r="L102" s="61"/>
      <c r="M102" s="61"/>
      <c r="N102" s="61"/>
      <c r="O102" s="63"/>
      <c r="P102" s="63"/>
      <c r="Q102" s="63"/>
      <c r="R102" s="64"/>
      <c r="S102" s="57">
        <f t="shared" si="9"/>
        <v>0</v>
      </c>
      <c r="T102" s="57">
        <f t="shared" si="10"/>
        <v>0</v>
      </c>
      <c r="U102" s="57">
        <f t="shared" si="11"/>
        <v>0</v>
      </c>
      <c r="V102" s="57">
        <f t="shared" si="12"/>
        <v>0</v>
      </c>
      <c r="W102" s="57">
        <f t="shared" si="13"/>
        <v>0</v>
      </c>
      <c r="X102" s="57">
        <f t="shared" si="14"/>
        <v>0</v>
      </c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ht="15">
      <c r="A103" s="50">
        <v>4.4</v>
      </c>
      <c r="B103" s="51"/>
      <c r="C103" s="51"/>
      <c r="D103" s="51"/>
      <c r="E103" s="120" t="s">
        <v>140</v>
      </c>
      <c r="F103" s="51"/>
      <c r="G103" s="51"/>
      <c r="H103" s="53" t="s">
        <v>48</v>
      </c>
      <c r="I103" s="53" t="s">
        <v>62</v>
      </c>
      <c r="J103" s="53" t="s">
        <v>50</v>
      </c>
      <c r="K103" s="53" t="s">
        <v>52</v>
      </c>
      <c r="L103" s="53" t="s">
        <v>52</v>
      </c>
      <c r="M103" s="53" t="s">
        <v>53</v>
      </c>
      <c r="N103" s="53" t="s">
        <v>63</v>
      </c>
      <c r="O103" s="55" t="s">
        <v>55</v>
      </c>
      <c r="P103" s="55" t="s">
        <v>205</v>
      </c>
      <c r="Q103" s="55" t="str">
        <f t="shared" si="8"/>
        <v>OTHER</v>
      </c>
      <c r="R103" s="56"/>
      <c r="S103" s="57">
        <f t="shared" si="9"/>
        <v>0</v>
      </c>
      <c r="T103" s="57">
        <f t="shared" si="10"/>
        <v>1</v>
      </c>
      <c r="U103" s="57">
        <f t="shared" si="11"/>
        <v>1</v>
      </c>
      <c r="V103" s="57">
        <f t="shared" si="12"/>
        <v>0</v>
      </c>
      <c r="W103" s="57">
        <f t="shared" si="13"/>
        <v>0</v>
      </c>
      <c r="X103" s="57">
        <f t="shared" si="14"/>
        <v>2</v>
      </c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ht="15">
      <c r="A104" s="90">
        <v>4.5</v>
      </c>
      <c r="B104" s="91"/>
      <c r="C104" s="91"/>
      <c r="D104" s="91"/>
      <c r="E104" s="101" t="s">
        <v>141</v>
      </c>
      <c r="F104" s="91"/>
      <c r="G104" s="91"/>
      <c r="H104" s="93" t="s">
        <v>48</v>
      </c>
      <c r="I104" s="93" t="s">
        <v>98</v>
      </c>
      <c r="J104" s="93" t="s">
        <v>50</v>
      </c>
      <c r="K104" s="93" t="s">
        <v>51</v>
      </c>
      <c r="L104" s="93" t="s">
        <v>52</v>
      </c>
      <c r="M104" s="93" t="s">
        <v>53</v>
      </c>
      <c r="N104" s="93" t="s">
        <v>63</v>
      </c>
      <c r="O104" s="95" t="s">
        <v>55</v>
      </c>
      <c r="P104" s="95" t="s">
        <v>54</v>
      </c>
      <c r="Q104" s="124" t="str">
        <f t="shared" si="8"/>
        <v>OTHER</v>
      </c>
      <c r="R104" s="96"/>
      <c r="S104" s="57">
        <f t="shared" si="9"/>
        <v>0</v>
      </c>
      <c r="T104" s="57">
        <f t="shared" si="10"/>
        <v>1</v>
      </c>
      <c r="U104" s="57">
        <f t="shared" si="11"/>
        <v>1</v>
      </c>
      <c r="V104" s="57">
        <f t="shared" si="12"/>
        <v>0</v>
      </c>
      <c r="W104" s="57">
        <f t="shared" si="13"/>
        <v>0</v>
      </c>
      <c r="X104" s="57">
        <f t="shared" si="14"/>
        <v>2</v>
      </c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ht="15">
      <c r="A105" s="50">
        <v>4.6</v>
      </c>
      <c r="B105" s="51"/>
      <c r="C105" s="51"/>
      <c r="D105" s="51"/>
      <c r="E105" s="120" t="s">
        <v>142</v>
      </c>
      <c r="F105" s="51"/>
      <c r="G105" s="51"/>
      <c r="H105" s="53" t="s">
        <v>48</v>
      </c>
      <c r="I105" s="53" t="s">
        <v>104</v>
      </c>
      <c r="J105" s="53" t="s">
        <v>50</v>
      </c>
      <c r="K105" s="53" t="s">
        <v>51</v>
      </c>
      <c r="L105" s="53" t="s">
        <v>52</v>
      </c>
      <c r="M105" s="53" t="s">
        <v>143</v>
      </c>
      <c r="N105" s="53" t="s">
        <v>63</v>
      </c>
      <c r="O105" s="55" t="s">
        <v>55</v>
      </c>
      <c r="P105" s="53" t="s">
        <v>54</v>
      </c>
      <c r="Q105" s="55" t="str">
        <f t="shared" si="8"/>
        <v>OTHER</v>
      </c>
      <c r="R105" s="56"/>
      <c r="S105" s="57">
        <f t="shared" si="9"/>
        <v>0</v>
      </c>
      <c r="T105" s="57">
        <f t="shared" si="10"/>
        <v>1</v>
      </c>
      <c r="U105" s="57">
        <v>1</v>
      </c>
      <c r="V105" s="57">
        <f t="shared" si="12"/>
        <v>0</v>
      </c>
      <c r="W105" s="57">
        <f t="shared" si="13"/>
        <v>0</v>
      </c>
      <c r="X105" s="57">
        <f t="shared" si="14"/>
        <v>2</v>
      </c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ht="15">
      <c r="A106" s="81"/>
      <c r="B106" s="82"/>
      <c r="C106" s="82"/>
      <c r="D106" s="82"/>
      <c r="E106" s="102" t="s">
        <v>144</v>
      </c>
      <c r="F106" s="82"/>
      <c r="G106" s="82"/>
      <c r="H106" s="87"/>
      <c r="I106" s="87"/>
      <c r="J106" s="61"/>
      <c r="K106" s="61"/>
      <c r="L106" s="61"/>
      <c r="M106" s="61"/>
      <c r="N106" s="61"/>
      <c r="O106" s="63"/>
      <c r="P106" s="63"/>
      <c r="Q106" s="63"/>
      <c r="R106" s="89"/>
      <c r="S106" s="57">
        <f t="shared" si="9"/>
        <v>0</v>
      </c>
      <c r="T106" s="57">
        <f t="shared" si="10"/>
        <v>0</v>
      </c>
      <c r="U106" s="57">
        <f t="shared" si="11"/>
        <v>0</v>
      </c>
      <c r="V106" s="57">
        <f t="shared" si="12"/>
        <v>0</v>
      </c>
      <c r="W106" s="57">
        <f t="shared" si="13"/>
        <v>0</v>
      </c>
      <c r="X106" s="57">
        <f t="shared" si="14"/>
        <v>0</v>
      </c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ht="15">
      <c r="A107" s="50">
        <v>4.7</v>
      </c>
      <c r="B107" s="51"/>
      <c r="C107" s="51"/>
      <c r="D107" s="51"/>
      <c r="E107" s="120" t="s">
        <v>505</v>
      </c>
      <c r="F107" s="51"/>
      <c r="G107" s="51"/>
      <c r="H107" s="53" t="s">
        <v>48</v>
      </c>
      <c r="I107" s="53" t="s">
        <v>146</v>
      </c>
      <c r="J107" s="53" t="s">
        <v>50</v>
      </c>
      <c r="K107" s="53" t="s">
        <v>377</v>
      </c>
      <c r="L107" s="53" t="s">
        <v>52</v>
      </c>
      <c r="M107" s="53" t="s">
        <v>53</v>
      </c>
      <c r="N107" s="53" t="s">
        <v>63</v>
      </c>
      <c r="O107" s="55" t="s">
        <v>55</v>
      </c>
      <c r="P107" s="53" t="s">
        <v>54</v>
      </c>
      <c r="Q107" s="55" t="str">
        <f t="shared" si="8"/>
        <v>OTHER</v>
      </c>
      <c r="R107" s="56"/>
      <c r="S107" s="57">
        <f t="shared" si="9"/>
        <v>0</v>
      </c>
      <c r="T107" s="57">
        <f t="shared" si="10"/>
        <v>1</v>
      </c>
      <c r="U107" s="57">
        <f t="shared" si="11"/>
        <v>1</v>
      </c>
      <c r="V107" s="57">
        <f t="shared" si="12"/>
        <v>0</v>
      </c>
      <c r="W107" s="57">
        <f t="shared" si="13"/>
        <v>0</v>
      </c>
      <c r="X107" s="57">
        <f t="shared" si="14"/>
        <v>2</v>
      </c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ht="15">
      <c r="A108" s="73"/>
      <c r="B108" s="74"/>
      <c r="C108" s="74"/>
      <c r="D108" s="74"/>
      <c r="E108" s="118" t="s">
        <v>506</v>
      </c>
      <c r="F108" s="74"/>
      <c r="G108" s="74"/>
      <c r="H108" s="65"/>
      <c r="I108" s="65"/>
      <c r="J108" s="65"/>
      <c r="K108" s="65"/>
      <c r="L108" s="65"/>
      <c r="M108" s="65"/>
      <c r="N108" s="65"/>
      <c r="O108" s="77"/>
      <c r="P108" s="77"/>
      <c r="Q108" s="77"/>
      <c r="R108" s="78"/>
      <c r="S108" s="57">
        <f t="shared" si="9"/>
        <v>0</v>
      </c>
      <c r="T108" s="57">
        <f t="shared" si="10"/>
        <v>0</v>
      </c>
      <c r="U108" s="57">
        <f t="shared" si="11"/>
        <v>0</v>
      </c>
      <c r="V108" s="57">
        <f t="shared" si="12"/>
        <v>0</v>
      </c>
      <c r="W108" s="57">
        <f t="shared" si="13"/>
        <v>0</v>
      </c>
      <c r="X108" s="57">
        <f t="shared" si="14"/>
        <v>0</v>
      </c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ht="15">
      <c r="A109" s="133"/>
      <c r="B109" s="123"/>
      <c r="C109" s="123"/>
      <c r="D109" s="123"/>
      <c r="E109" s="134" t="s">
        <v>507</v>
      </c>
      <c r="F109" s="123"/>
      <c r="G109" s="123"/>
      <c r="H109" s="148"/>
      <c r="I109" s="148"/>
      <c r="J109" s="148"/>
      <c r="K109" s="148"/>
      <c r="L109" s="148"/>
      <c r="M109" s="148"/>
      <c r="N109" s="148"/>
      <c r="O109" s="149"/>
      <c r="P109" s="149"/>
      <c r="Q109" s="77"/>
      <c r="R109" s="78"/>
      <c r="S109" s="57">
        <f t="shared" si="9"/>
        <v>0</v>
      </c>
      <c r="T109" s="57">
        <f t="shared" si="10"/>
        <v>0</v>
      </c>
      <c r="U109" s="57">
        <f t="shared" si="11"/>
        <v>0</v>
      </c>
      <c r="V109" s="57">
        <f t="shared" si="12"/>
        <v>0</v>
      </c>
      <c r="W109" s="57">
        <f t="shared" si="13"/>
        <v>0</v>
      </c>
      <c r="X109" s="57">
        <f t="shared" si="14"/>
        <v>0</v>
      </c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ht="15">
      <c r="A110" s="50">
        <v>4.8</v>
      </c>
      <c r="B110" s="51"/>
      <c r="C110" s="51"/>
      <c r="D110" s="51"/>
      <c r="E110" s="120" t="s">
        <v>148</v>
      </c>
      <c r="F110" s="51"/>
      <c r="G110" s="51"/>
      <c r="H110" s="53" t="s">
        <v>48</v>
      </c>
      <c r="I110" s="53" t="s">
        <v>59</v>
      </c>
      <c r="J110" s="53" t="s">
        <v>50</v>
      </c>
      <c r="K110" s="53" t="s">
        <v>66</v>
      </c>
      <c r="L110" s="53" t="s">
        <v>52</v>
      </c>
      <c r="M110" s="53" t="s">
        <v>50</v>
      </c>
      <c r="N110" s="53" t="s">
        <v>54</v>
      </c>
      <c r="O110" s="55" t="s">
        <v>55</v>
      </c>
      <c r="P110" s="55" t="s">
        <v>54</v>
      </c>
      <c r="Q110" s="55" t="str">
        <f t="shared" si="8"/>
        <v>OTHER</v>
      </c>
      <c r="R110" s="56"/>
      <c r="S110" s="57">
        <f t="shared" si="9"/>
        <v>0</v>
      </c>
      <c r="T110" s="57">
        <f t="shared" si="10"/>
        <v>1</v>
      </c>
      <c r="U110" s="57">
        <f t="shared" si="11"/>
        <v>1</v>
      </c>
      <c r="V110" s="57">
        <f t="shared" si="12"/>
        <v>0</v>
      </c>
      <c r="W110" s="57">
        <f t="shared" si="13"/>
        <v>0</v>
      </c>
      <c r="X110" s="57">
        <f t="shared" si="14"/>
        <v>2</v>
      </c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ht="15">
      <c r="A111" s="58"/>
      <c r="B111" s="59"/>
      <c r="C111" s="59"/>
      <c r="D111" s="59"/>
      <c r="E111" s="121" t="s">
        <v>149</v>
      </c>
      <c r="F111" s="59"/>
      <c r="G111" s="59"/>
      <c r="H111" s="61"/>
      <c r="I111" s="61" t="s">
        <v>150</v>
      </c>
      <c r="J111" s="61"/>
      <c r="K111" s="61"/>
      <c r="L111" s="61"/>
      <c r="M111" s="61"/>
      <c r="N111" s="61"/>
      <c r="O111" s="63"/>
      <c r="P111" s="63"/>
      <c r="Q111" s="63"/>
      <c r="R111" s="64"/>
      <c r="S111" s="57">
        <f t="shared" si="9"/>
        <v>0</v>
      </c>
      <c r="T111" s="57">
        <f t="shared" si="10"/>
        <v>0</v>
      </c>
      <c r="U111" s="57">
        <f t="shared" si="11"/>
        <v>0</v>
      </c>
      <c r="V111" s="57">
        <f t="shared" si="12"/>
        <v>0</v>
      </c>
      <c r="W111" s="57">
        <f t="shared" si="13"/>
        <v>0</v>
      </c>
      <c r="X111" s="57">
        <f t="shared" si="14"/>
        <v>0</v>
      </c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ht="15.75">
      <c r="A112" s="111" t="s">
        <v>156</v>
      </c>
      <c r="B112" s="112"/>
      <c r="C112" s="112"/>
      <c r="D112" s="112"/>
      <c r="E112" s="113" t="s">
        <v>508</v>
      </c>
      <c r="F112" s="112"/>
      <c r="G112" s="112"/>
      <c r="H112" s="114"/>
      <c r="I112" s="114"/>
      <c r="J112" s="114"/>
      <c r="K112" s="114"/>
      <c r="L112" s="115"/>
      <c r="M112" s="114"/>
      <c r="N112" s="114"/>
      <c r="O112" s="116"/>
      <c r="P112" s="116"/>
      <c r="Q112" s="116"/>
      <c r="R112" s="117"/>
      <c r="S112" s="57">
        <f t="shared" si="9"/>
        <v>0</v>
      </c>
      <c r="T112" s="57">
        <f t="shared" si="10"/>
        <v>0</v>
      </c>
      <c r="U112" s="57">
        <f t="shared" si="11"/>
        <v>0</v>
      </c>
      <c r="V112" s="57">
        <f t="shared" si="12"/>
        <v>0</v>
      </c>
      <c r="W112" s="57">
        <f t="shared" si="13"/>
        <v>0</v>
      </c>
      <c r="X112" s="57">
        <f t="shared" si="14"/>
        <v>0</v>
      </c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ht="15">
      <c r="A113" s="50">
        <v>5.1</v>
      </c>
      <c r="B113" s="51"/>
      <c r="C113" s="51"/>
      <c r="D113" s="51"/>
      <c r="E113" s="120" t="s">
        <v>158</v>
      </c>
      <c r="F113" s="51"/>
      <c r="G113" s="51"/>
      <c r="H113" s="65" t="s">
        <v>48</v>
      </c>
      <c r="I113" s="65" t="s">
        <v>50</v>
      </c>
      <c r="J113" s="65" t="s">
        <v>50</v>
      </c>
      <c r="K113" s="65" t="s">
        <v>51</v>
      </c>
      <c r="L113" s="65" t="s">
        <v>52</v>
      </c>
      <c r="M113" s="65" t="s">
        <v>53</v>
      </c>
      <c r="N113" s="65" t="s">
        <v>63</v>
      </c>
      <c r="O113" s="77" t="s">
        <v>55</v>
      </c>
      <c r="P113" s="77" t="s">
        <v>205</v>
      </c>
      <c r="Q113" s="77" t="str">
        <f>IF(X113&gt;3,"PRIMARY",IF(X113=3,"PRINCIPAL","OTHER"))</f>
        <v>OTHER</v>
      </c>
      <c r="R113" s="56"/>
      <c r="S113" s="57">
        <f t="shared" si="9"/>
        <v>0</v>
      </c>
      <c r="T113" s="57">
        <f t="shared" si="10"/>
        <v>1</v>
      </c>
      <c r="U113" s="57">
        <f t="shared" si="11"/>
        <v>1</v>
      </c>
      <c r="V113" s="57">
        <f t="shared" si="12"/>
        <v>0</v>
      </c>
      <c r="W113" s="57">
        <f t="shared" si="13"/>
        <v>0</v>
      </c>
      <c r="X113" s="57">
        <f t="shared" si="14"/>
        <v>2</v>
      </c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ht="15">
      <c r="A114" s="73"/>
      <c r="B114" s="74"/>
      <c r="C114" s="74"/>
      <c r="D114" s="74"/>
      <c r="E114" s="118" t="s">
        <v>159</v>
      </c>
      <c r="F114" s="74"/>
      <c r="G114" s="74"/>
      <c r="H114" s="65"/>
      <c r="I114" s="65"/>
      <c r="J114" s="65"/>
      <c r="K114" s="65"/>
      <c r="L114" s="65"/>
      <c r="M114" s="65"/>
      <c r="N114" s="65"/>
      <c r="O114" s="77"/>
      <c r="P114" s="77"/>
      <c r="Q114" s="77"/>
      <c r="R114" s="78"/>
      <c r="S114" s="57">
        <f t="shared" si="9"/>
        <v>0</v>
      </c>
      <c r="T114" s="57">
        <f t="shared" si="10"/>
        <v>0</v>
      </c>
      <c r="U114" s="57">
        <f t="shared" si="11"/>
        <v>0</v>
      </c>
      <c r="V114" s="57">
        <f t="shared" si="12"/>
        <v>0</v>
      </c>
      <c r="W114" s="57">
        <f t="shared" si="13"/>
        <v>0</v>
      </c>
      <c r="X114" s="57">
        <f t="shared" si="14"/>
        <v>0</v>
      </c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ht="15">
      <c r="A115" s="58"/>
      <c r="B115" s="59"/>
      <c r="C115" s="59"/>
      <c r="D115" s="59"/>
      <c r="E115" s="121"/>
      <c r="F115" s="59"/>
      <c r="G115" s="59"/>
      <c r="H115" s="61"/>
      <c r="I115" s="61"/>
      <c r="J115" s="61"/>
      <c r="K115" s="61"/>
      <c r="L115" s="61"/>
      <c r="M115" s="61"/>
      <c r="N115" s="61"/>
      <c r="O115" s="63"/>
      <c r="P115" s="63"/>
      <c r="Q115" s="63"/>
      <c r="R115" s="64"/>
      <c r="S115" s="57">
        <f t="shared" si="9"/>
        <v>0</v>
      </c>
      <c r="T115" s="57">
        <f t="shared" si="10"/>
        <v>0</v>
      </c>
      <c r="U115" s="57">
        <f t="shared" si="11"/>
        <v>0</v>
      </c>
      <c r="V115" s="57">
        <f t="shared" si="12"/>
        <v>0</v>
      </c>
      <c r="W115" s="57">
        <f t="shared" si="13"/>
        <v>0</v>
      </c>
      <c r="X115" s="57">
        <f t="shared" si="14"/>
        <v>0</v>
      </c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ht="15">
      <c r="A116" s="50">
        <v>5.2</v>
      </c>
      <c r="B116" s="51"/>
      <c r="C116" s="51"/>
      <c r="D116" s="51"/>
      <c r="E116" s="120" t="s">
        <v>160</v>
      </c>
      <c r="F116" s="51"/>
      <c r="G116" s="51"/>
      <c r="H116" s="53" t="s">
        <v>48</v>
      </c>
      <c r="I116" s="53" t="s">
        <v>50</v>
      </c>
      <c r="J116" s="53" t="s">
        <v>50</v>
      </c>
      <c r="K116" s="53" t="s">
        <v>51</v>
      </c>
      <c r="L116" s="53" t="s">
        <v>52</v>
      </c>
      <c r="M116" s="53" t="s">
        <v>53</v>
      </c>
      <c r="N116" s="53" t="s">
        <v>63</v>
      </c>
      <c r="O116" s="55" t="s">
        <v>55</v>
      </c>
      <c r="P116" s="53" t="s">
        <v>205</v>
      </c>
      <c r="Q116" s="55" t="str">
        <f>IF(X116&gt;3,"PRIMARY",IF(X116=3,"PRINCIPAL","OTHER"))</f>
        <v>OTHER</v>
      </c>
      <c r="R116" s="56"/>
      <c r="S116" s="57">
        <f t="shared" si="9"/>
        <v>0</v>
      </c>
      <c r="T116" s="57">
        <f t="shared" si="10"/>
        <v>1</v>
      </c>
      <c r="U116" s="57">
        <f t="shared" si="11"/>
        <v>1</v>
      </c>
      <c r="V116" s="57">
        <f t="shared" si="12"/>
        <v>0</v>
      </c>
      <c r="W116" s="57">
        <f t="shared" si="13"/>
        <v>0</v>
      </c>
      <c r="X116" s="57">
        <f t="shared" si="14"/>
        <v>2</v>
      </c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ht="15">
      <c r="A117" s="81"/>
      <c r="B117" s="82"/>
      <c r="C117" s="82"/>
      <c r="D117" s="82"/>
      <c r="E117" s="121" t="s">
        <v>159</v>
      </c>
      <c r="F117" s="59"/>
      <c r="G117" s="59"/>
      <c r="H117" s="61"/>
      <c r="I117" s="61"/>
      <c r="J117" s="61"/>
      <c r="K117" s="61"/>
      <c r="L117" s="87"/>
      <c r="M117" s="87"/>
      <c r="N117" s="87"/>
      <c r="O117" s="88"/>
      <c r="P117" s="88"/>
      <c r="Q117" s="63"/>
      <c r="R117" s="89"/>
      <c r="S117" s="57">
        <f t="shared" si="9"/>
        <v>0</v>
      </c>
      <c r="T117" s="57">
        <f t="shared" si="10"/>
        <v>0</v>
      </c>
      <c r="U117" s="57">
        <f t="shared" si="11"/>
        <v>0</v>
      </c>
      <c r="V117" s="57">
        <f t="shared" si="12"/>
        <v>0</v>
      </c>
      <c r="W117" s="57">
        <f t="shared" si="13"/>
        <v>0</v>
      </c>
      <c r="X117" s="57">
        <f t="shared" si="14"/>
        <v>0</v>
      </c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ht="15">
      <c r="A118" s="50">
        <v>5.3</v>
      </c>
      <c r="B118" s="51"/>
      <c r="C118" s="51"/>
      <c r="D118" s="51"/>
      <c r="E118" s="150" t="s">
        <v>161</v>
      </c>
      <c r="F118" s="51"/>
      <c r="G118" s="51"/>
      <c r="H118" s="53" t="s">
        <v>48</v>
      </c>
      <c r="I118" s="53" t="s">
        <v>50</v>
      </c>
      <c r="J118" s="53" t="s">
        <v>50</v>
      </c>
      <c r="K118" s="53" t="s">
        <v>51</v>
      </c>
      <c r="L118" s="53" t="s">
        <v>52</v>
      </c>
      <c r="M118" s="53" t="s">
        <v>53</v>
      </c>
      <c r="N118" s="53" t="s">
        <v>63</v>
      </c>
      <c r="O118" s="55" t="s">
        <v>55</v>
      </c>
      <c r="P118" s="53" t="s">
        <v>205</v>
      </c>
      <c r="Q118" s="55" t="str">
        <f>IF(X118&gt;3,"PRIMARY",IF(X118=3,"PRINCIPAL","OTHER"))</f>
        <v>OTHER</v>
      </c>
      <c r="R118" s="56"/>
      <c r="S118" s="57">
        <f t="shared" si="9"/>
        <v>0</v>
      </c>
      <c r="T118" s="57">
        <f t="shared" si="10"/>
        <v>1</v>
      </c>
      <c r="U118" s="57">
        <f t="shared" si="11"/>
        <v>1</v>
      </c>
      <c r="V118" s="57">
        <f t="shared" si="12"/>
        <v>0</v>
      </c>
      <c r="W118" s="57">
        <f t="shared" si="13"/>
        <v>0</v>
      </c>
      <c r="X118" s="57">
        <f t="shared" si="14"/>
        <v>2</v>
      </c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ht="15">
      <c r="A119" s="58"/>
      <c r="B119" s="59"/>
      <c r="C119" s="59"/>
      <c r="D119" s="59"/>
      <c r="E119" s="151"/>
      <c r="F119" s="59"/>
      <c r="G119" s="59"/>
      <c r="H119" s="61"/>
      <c r="I119" s="61"/>
      <c r="J119" s="61"/>
      <c r="K119" s="61"/>
      <c r="L119" s="61"/>
      <c r="M119" s="61"/>
      <c r="N119" s="61"/>
      <c r="O119" s="63"/>
      <c r="P119" s="63"/>
      <c r="Q119" s="63"/>
      <c r="R119" s="64"/>
      <c r="S119" s="57">
        <f t="shared" si="9"/>
        <v>0</v>
      </c>
      <c r="T119" s="57">
        <f t="shared" si="10"/>
        <v>0</v>
      </c>
      <c r="U119" s="57">
        <f t="shared" si="11"/>
        <v>0</v>
      </c>
      <c r="V119" s="57">
        <f t="shared" si="12"/>
        <v>0</v>
      </c>
      <c r="W119" s="57">
        <f t="shared" si="13"/>
        <v>0</v>
      </c>
      <c r="X119" s="57">
        <f t="shared" si="14"/>
        <v>0</v>
      </c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ht="15">
      <c r="A120" s="50">
        <v>5.4</v>
      </c>
      <c r="B120" s="51"/>
      <c r="C120" s="51"/>
      <c r="D120" s="51"/>
      <c r="E120" s="150" t="s">
        <v>162</v>
      </c>
      <c r="F120" s="51"/>
      <c r="G120" s="51"/>
      <c r="H120" s="53" t="s">
        <v>48</v>
      </c>
      <c r="I120" s="53" t="s">
        <v>127</v>
      </c>
      <c r="J120" s="53" t="s">
        <v>50</v>
      </c>
      <c r="K120" s="53" t="s">
        <v>51</v>
      </c>
      <c r="L120" s="53" t="s">
        <v>52</v>
      </c>
      <c r="M120" s="53" t="s">
        <v>53</v>
      </c>
      <c r="N120" s="53" t="s">
        <v>63</v>
      </c>
      <c r="O120" s="55" t="s">
        <v>55</v>
      </c>
      <c r="P120" s="55" t="s">
        <v>205</v>
      </c>
      <c r="Q120" s="55" t="str">
        <f>IF(X120&gt;3,"PRIMARY",IF(X120=3,"PRINCIPAL","OTHER"))</f>
        <v>OTHER</v>
      </c>
      <c r="R120" s="56"/>
      <c r="S120" s="57">
        <f t="shared" si="9"/>
        <v>0</v>
      </c>
      <c r="T120" s="57">
        <f t="shared" si="10"/>
        <v>1</v>
      </c>
      <c r="U120" s="57">
        <f t="shared" si="11"/>
        <v>1</v>
      </c>
      <c r="V120" s="57">
        <f t="shared" si="12"/>
        <v>0</v>
      </c>
      <c r="W120" s="57">
        <f t="shared" si="13"/>
        <v>0</v>
      </c>
      <c r="X120" s="57">
        <f t="shared" si="14"/>
        <v>2</v>
      </c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ht="15">
      <c r="A121" s="73"/>
      <c r="B121" s="74"/>
      <c r="C121" s="74"/>
      <c r="D121" s="74"/>
      <c r="E121" s="118" t="s">
        <v>163</v>
      </c>
      <c r="F121" s="74"/>
      <c r="G121" s="74"/>
      <c r="H121" s="65"/>
      <c r="I121" s="65"/>
      <c r="J121" s="65"/>
      <c r="K121" s="65"/>
      <c r="L121" s="65"/>
      <c r="M121" s="65"/>
      <c r="N121" s="65"/>
      <c r="O121" s="77"/>
      <c r="P121" s="77"/>
      <c r="Q121" s="77"/>
      <c r="R121" s="78"/>
      <c r="S121" s="57" t="e">
        <f>IF(#REF!="D",1,0)</f>
        <v>#REF!</v>
      </c>
      <c r="T121" s="57">
        <f t="shared" si="10"/>
        <v>0</v>
      </c>
      <c r="U121" s="57">
        <f t="shared" si="11"/>
        <v>0</v>
      </c>
      <c r="V121" s="57">
        <f t="shared" si="12"/>
        <v>0</v>
      </c>
      <c r="W121" s="57">
        <f t="shared" si="13"/>
        <v>0</v>
      </c>
      <c r="X121" s="57" t="e">
        <f t="shared" si="14"/>
        <v>#REF!</v>
      </c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ht="15">
      <c r="A122" s="81"/>
      <c r="B122" s="82"/>
      <c r="C122" s="82"/>
      <c r="D122" s="82"/>
      <c r="E122" s="121" t="s">
        <v>164</v>
      </c>
      <c r="F122" s="59"/>
      <c r="G122" s="59"/>
      <c r="H122" s="61"/>
      <c r="I122" s="61"/>
      <c r="J122" s="61"/>
      <c r="K122" s="61"/>
      <c r="L122" s="87"/>
      <c r="M122" s="87"/>
      <c r="N122" s="87"/>
      <c r="O122" s="88"/>
      <c r="P122" s="88"/>
      <c r="Q122" s="63"/>
      <c r="R122" s="89"/>
      <c r="S122" s="57" t="e">
        <f>IF(#REF!="D",1,0)</f>
        <v>#REF!</v>
      </c>
      <c r="T122" s="57">
        <f t="shared" si="10"/>
        <v>0</v>
      </c>
      <c r="U122" s="57">
        <f t="shared" si="11"/>
        <v>0</v>
      </c>
      <c r="V122" s="57">
        <f t="shared" si="12"/>
        <v>0</v>
      </c>
      <c r="W122" s="57">
        <f t="shared" si="13"/>
        <v>0</v>
      </c>
      <c r="X122" s="57" t="e">
        <f t="shared" si="14"/>
        <v>#REF!</v>
      </c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ht="15">
      <c r="A123" s="50">
        <v>5.5</v>
      </c>
      <c r="B123" s="51"/>
      <c r="C123" s="51"/>
      <c r="D123" s="51"/>
      <c r="E123" s="120" t="s">
        <v>509</v>
      </c>
      <c r="F123" s="51"/>
      <c r="G123" s="51"/>
      <c r="H123" s="53" t="s">
        <v>48</v>
      </c>
      <c r="I123" s="53" t="s">
        <v>62</v>
      </c>
      <c r="J123" s="53" t="s">
        <v>50</v>
      </c>
      <c r="K123" s="53" t="s">
        <v>51</v>
      </c>
      <c r="L123" s="53" t="s">
        <v>52</v>
      </c>
      <c r="M123" s="53" t="s">
        <v>50</v>
      </c>
      <c r="N123" s="53" t="s">
        <v>63</v>
      </c>
      <c r="O123" s="55" t="s">
        <v>55</v>
      </c>
      <c r="P123" s="55" t="s">
        <v>205</v>
      </c>
      <c r="Q123" s="55" t="str">
        <f>IF(X123&gt;3,"PRIMARY",IF(X123=3,"PRINCIPAL","OTHER"))</f>
        <v>OTHER</v>
      </c>
      <c r="R123" s="56"/>
      <c r="S123" s="57"/>
      <c r="T123" s="57">
        <f t="shared" si="10"/>
        <v>1</v>
      </c>
      <c r="U123" s="57">
        <f t="shared" si="11"/>
        <v>1</v>
      </c>
      <c r="V123" s="57">
        <f t="shared" si="12"/>
        <v>0</v>
      </c>
      <c r="W123" s="57">
        <f t="shared" si="13"/>
        <v>0</v>
      </c>
      <c r="X123" s="57">
        <f>SUM(T123:W123)</f>
        <v>2</v>
      </c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ht="15">
      <c r="A124" s="58"/>
      <c r="B124" s="59"/>
      <c r="C124" s="59"/>
      <c r="D124" s="59"/>
      <c r="E124" s="121" t="s">
        <v>166</v>
      </c>
      <c r="F124" s="59"/>
      <c r="G124" s="59"/>
      <c r="H124" s="61"/>
      <c r="I124" s="61"/>
      <c r="J124" s="61"/>
      <c r="K124" s="61"/>
      <c r="L124" s="61"/>
      <c r="M124" s="61"/>
      <c r="N124" s="61"/>
      <c r="O124" s="63"/>
      <c r="P124" s="63"/>
      <c r="Q124" s="63"/>
      <c r="R124" s="64"/>
      <c r="S124" s="9"/>
      <c r="T124" s="57">
        <f t="shared" si="10"/>
        <v>0</v>
      </c>
      <c r="U124" s="57">
        <f t="shared" si="11"/>
        <v>0</v>
      </c>
      <c r="V124" s="57">
        <f t="shared" si="12"/>
        <v>0</v>
      </c>
      <c r="W124" s="57">
        <f t="shared" si="13"/>
        <v>0</v>
      </c>
      <c r="X124" s="57">
        <f t="shared" si="14"/>
        <v>0</v>
      </c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ht="15">
      <c r="A125" s="50">
        <v>5.6</v>
      </c>
      <c r="B125" s="51"/>
      <c r="C125" s="51"/>
      <c r="D125" s="51"/>
      <c r="E125" s="120" t="s">
        <v>167</v>
      </c>
      <c r="F125" s="51"/>
      <c r="G125" s="51"/>
      <c r="H125" s="53" t="s">
        <v>48</v>
      </c>
      <c r="I125" s="53" t="s">
        <v>168</v>
      </c>
      <c r="J125" s="53" t="s">
        <v>50</v>
      </c>
      <c r="K125" s="53" t="s">
        <v>51</v>
      </c>
      <c r="L125" s="53" t="s">
        <v>52</v>
      </c>
      <c r="M125" s="53" t="s">
        <v>53</v>
      </c>
      <c r="N125" s="53" t="s">
        <v>63</v>
      </c>
      <c r="O125" s="55" t="s">
        <v>55</v>
      </c>
      <c r="P125" s="55" t="s">
        <v>205</v>
      </c>
      <c r="Q125" s="55" t="str">
        <f>IF(X125&gt;3,"PRIMARY",IF(X125=3,"PRINCIPAL","OTHER"))</f>
        <v>OTHER</v>
      </c>
      <c r="R125" s="56"/>
      <c r="S125" s="9"/>
      <c r="T125" s="57">
        <f t="shared" si="10"/>
        <v>1</v>
      </c>
      <c r="U125" s="57">
        <f t="shared" si="11"/>
        <v>1</v>
      </c>
      <c r="V125" s="57">
        <f t="shared" si="12"/>
        <v>0</v>
      </c>
      <c r="W125" s="57">
        <f t="shared" si="13"/>
        <v>0</v>
      </c>
      <c r="X125" s="57">
        <f t="shared" si="14"/>
        <v>2</v>
      </c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24" s="315" customFormat="1" ht="15">
      <c r="A126" s="133"/>
      <c r="B126" s="123"/>
      <c r="C126" s="123"/>
      <c r="D126" s="123"/>
      <c r="E126" s="118" t="s">
        <v>169</v>
      </c>
      <c r="F126" s="74"/>
      <c r="G126" s="74"/>
      <c r="H126" s="74"/>
      <c r="I126" s="74" t="s">
        <v>104</v>
      </c>
      <c r="J126" s="74"/>
      <c r="K126" s="74"/>
      <c r="L126" s="123"/>
      <c r="M126" s="123"/>
      <c r="N126" s="123"/>
      <c r="O126" s="123"/>
      <c r="P126" s="123"/>
      <c r="Q126" s="123"/>
      <c r="R126" s="314"/>
      <c r="T126" s="316" t="e">
        <f>IF(#REF!="C",1,0)</f>
        <v>#REF!</v>
      </c>
      <c r="U126" s="316" t="e">
        <f>IF(OR(#REF!="D",#REF!="A"),1,0)</f>
        <v>#REF!</v>
      </c>
      <c r="V126" s="316" t="e">
        <f>IF(#REF!="H",1,0)</f>
        <v>#REF!</v>
      </c>
      <c r="W126" s="316" t="e">
        <f>IF(#REF!="M",1,0)</f>
        <v>#REF!</v>
      </c>
      <c r="X126" s="316" t="e">
        <f t="shared" si="14"/>
        <v>#REF!</v>
      </c>
    </row>
    <row r="127" spans="1:33" ht="16.5" thickBot="1">
      <c r="A127" s="368" t="s">
        <v>170</v>
      </c>
      <c r="B127" s="369"/>
      <c r="C127" s="369"/>
      <c r="D127" s="369"/>
      <c r="E127" s="370" t="s">
        <v>510</v>
      </c>
      <c r="F127" s="369"/>
      <c r="G127" s="369"/>
      <c r="H127" s="371"/>
      <c r="I127" s="371"/>
      <c r="J127" s="371"/>
      <c r="K127" s="371"/>
      <c r="L127" s="372"/>
      <c r="M127" s="371"/>
      <c r="N127" s="371"/>
      <c r="O127" s="371"/>
      <c r="P127" s="371"/>
      <c r="Q127" s="371"/>
      <c r="R127" s="373"/>
      <c r="S127" s="57">
        <f>IF(K130="D",1,0)</f>
        <v>0</v>
      </c>
      <c r="T127" s="57">
        <f>IF(L127="C",1,0)</f>
        <v>0</v>
      </c>
      <c r="U127" s="57">
        <f>IF(OR(M127="D",M127="A"),1,0)</f>
        <v>0</v>
      </c>
      <c r="V127" s="57">
        <f>IF(N127="H",1,0)</f>
        <v>0</v>
      </c>
      <c r="W127" s="57">
        <f>IF(O127="M",1,0)</f>
        <v>0</v>
      </c>
      <c r="X127" s="57">
        <f>SUM(S127:W127)</f>
        <v>0</v>
      </c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ht="15.75">
      <c r="A128" s="111"/>
      <c r="B128" s="112"/>
      <c r="C128" s="112"/>
      <c r="D128" s="112"/>
      <c r="E128" s="113" t="s">
        <v>511</v>
      </c>
      <c r="F128" s="112"/>
      <c r="G128" s="112"/>
      <c r="H128" s="114"/>
      <c r="I128" s="114"/>
      <c r="J128" s="114"/>
      <c r="K128" s="114"/>
      <c r="L128" s="115"/>
      <c r="M128" s="114"/>
      <c r="N128" s="114"/>
      <c r="O128" s="114"/>
      <c r="P128" s="114"/>
      <c r="Q128" s="114"/>
      <c r="R128" s="117"/>
      <c r="S128" s="57"/>
      <c r="T128" s="57"/>
      <c r="U128" s="57"/>
      <c r="V128" s="57"/>
      <c r="W128" s="57"/>
      <c r="X128" s="57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ht="15">
      <c r="A129" s="73">
        <v>6.1</v>
      </c>
      <c r="B129" s="74"/>
      <c r="C129" s="74"/>
      <c r="D129" s="74"/>
      <c r="E129" s="118" t="s">
        <v>512</v>
      </c>
      <c r="F129" s="74"/>
      <c r="G129" s="74"/>
      <c r="H129" s="65" t="s">
        <v>48</v>
      </c>
      <c r="I129" s="65" t="s">
        <v>62</v>
      </c>
      <c r="J129" s="65" t="s">
        <v>50</v>
      </c>
      <c r="K129" s="65" t="s">
        <v>51</v>
      </c>
      <c r="L129" s="65" t="s">
        <v>52</v>
      </c>
      <c r="M129" s="65" t="s">
        <v>53</v>
      </c>
      <c r="N129" s="65" t="s">
        <v>63</v>
      </c>
      <c r="O129" s="77" t="s">
        <v>55</v>
      </c>
      <c r="P129" s="77" t="s">
        <v>205</v>
      </c>
      <c r="Q129" s="77" t="str">
        <f>IF(X129&gt;3,"PRIMARY",IF(X129=3,"PRINCIPAL","OTHER"))</f>
        <v>OTHER</v>
      </c>
      <c r="R129" s="78" t="s">
        <v>513</v>
      </c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ht="15">
      <c r="A130" s="81"/>
      <c r="B130" s="82"/>
      <c r="C130" s="82"/>
      <c r="D130" s="82"/>
      <c r="E130" s="121" t="s">
        <v>628</v>
      </c>
      <c r="F130" s="59"/>
      <c r="G130" s="59"/>
      <c r="H130" s="59"/>
      <c r="I130" s="59" t="s">
        <v>514</v>
      </c>
      <c r="J130" s="59"/>
      <c r="K130" s="59"/>
      <c r="L130" s="82"/>
      <c r="M130" s="82"/>
      <c r="N130" s="82"/>
      <c r="O130" s="82"/>
      <c r="P130" s="82"/>
      <c r="Q130" s="82"/>
      <c r="R130" s="89" t="s">
        <v>515</v>
      </c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ht="15">
      <c r="A131" s="50">
        <v>6.2</v>
      </c>
      <c r="B131" s="51"/>
      <c r="C131" s="51"/>
      <c r="D131" s="51"/>
      <c r="E131" s="120" t="s">
        <v>629</v>
      </c>
      <c r="F131" s="51"/>
      <c r="G131" s="51"/>
      <c r="H131" s="53" t="s">
        <v>48</v>
      </c>
      <c r="I131" s="53" t="s">
        <v>62</v>
      </c>
      <c r="J131" s="53" t="s">
        <v>50</v>
      </c>
      <c r="K131" s="53" t="s">
        <v>51</v>
      </c>
      <c r="L131" s="53" t="s">
        <v>52</v>
      </c>
      <c r="M131" s="53" t="s">
        <v>50</v>
      </c>
      <c r="N131" s="53" t="s">
        <v>63</v>
      </c>
      <c r="O131" s="55" t="s">
        <v>55</v>
      </c>
      <c r="P131" s="55" t="s">
        <v>205</v>
      </c>
      <c r="Q131" s="55" t="str">
        <f>IF(X131&gt;3,"PRIMARY",IF(X131=3,"PRINCIPAL","OTHER"))</f>
        <v>OTHER</v>
      </c>
      <c r="R131" s="56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ht="15">
      <c r="A132" s="81"/>
      <c r="B132" s="82"/>
      <c r="C132" s="82"/>
      <c r="D132" s="82"/>
      <c r="E132" s="121"/>
      <c r="F132" s="59"/>
      <c r="G132" s="59"/>
      <c r="H132" s="61"/>
      <c r="I132" s="61"/>
      <c r="J132" s="61"/>
      <c r="K132" s="61"/>
      <c r="L132" s="87"/>
      <c r="M132" s="87"/>
      <c r="N132" s="87"/>
      <c r="O132" s="88"/>
      <c r="P132" s="88"/>
      <c r="Q132" s="63"/>
      <c r="R132" s="8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ht="15">
      <c r="A133" s="50">
        <v>6.3</v>
      </c>
      <c r="B133" s="51"/>
      <c r="C133" s="51"/>
      <c r="D133" s="51"/>
      <c r="E133" s="120" t="s">
        <v>516</v>
      </c>
      <c r="F133" s="51"/>
      <c r="G133" s="51"/>
      <c r="H133" s="53" t="s">
        <v>48</v>
      </c>
      <c r="I133" s="53" t="s">
        <v>50</v>
      </c>
      <c r="J133" s="53" t="s">
        <v>101</v>
      </c>
      <c r="K133" s="53" t="s">
        <v>66</v>
      </c>
      <c r="L133" s="53" t="s">
        <v>52</v>
      </c>
      <c r="M133" s="53" t="s">
        <v>53</v>
      </c>
      <c r="N133" s="53" t="s">
        <v>63</v>
      </c>
      <c r="O133" s="55" t="s">
        <v>55</v>
      </c>
      <c r="P133" s="53" t="s">
        <v>205</v>
      </c>
      <c r="Q133" s="55" t="str">
        <f>IF(X133&gt;3,"PRIMARY",IF(X133=3,"PRINCIPAL","OTHER"))</f>
        <v>OTHER</v>
      </c>
      <c r="R133" s="56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ht="15">
      <c r="A134" s="133"/>
      <c r="B134" s="123"/>
      <c r="C134" s="123"/>
      <c r="D134" s="123"/>
      <c r="E134" s="118" t="s">
        <v>517</v>
      </c>
      <c r="F134" s="74"/>
      <c r="G134" s="74"/>
      <c r="H134" s="65"/>
      <c r="I134" s="65"/>
      <c r="J134" s="65" t="s">
        <v>104</v>
      </c>
      <c r="K134" s="65"/>
      <c r="L134" s="148"/>
      <c r="M134" s="148"/>
      <c r="N134" s="148"/>
      <c r="O134" s="149"/>
      <c r="P134" s="149"/>
      <c r="Q134" s="77"/>
      <c r="R134" s="314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ht="15.75">
      <c r="A135" s="125" t="s">
        <v>177</v>
      </c>
      <c r="B135" s="126"/>
      <c r="C135" s="126"/>
      <c r="D135" s="126"/>
      <c r="E135" s="317" t="s">
        <v>518</v>
      </c>
      <c r="F135" s="126"/>
      <c r="G135" s="126"/>
      <c r="H135" s="128"/>
      <c r="I135" s="128"/>
      <c r="J135" s="128"/>
      <c r="K135" s="128"/>
      <c r="L135" s="129"/>
      <c r="M135" s="128"/>
      <c r="N135" s="128"/>
      <c r="O135" s="128"/>
      <c r="P135" s="128"/>
      <c r="Q135" s="128"/>
      <c r="R135" s="131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ht="15.75">
      <c r="A136" s="111"/>
      <c r="B136" s="112"/>
      <c r="C136" s="112"/>
      <c r="D136" s="112"/>
      <c r="E136" s="113" t="s">
        <v>519</v>
      </c>
      <c r="F136" s="112"/>
      <c r="G136" s="112"/>
      <c r="H136" s="114"/>
      <c r="I136" s="114"/>
      <c r="J136" s="114"/>
      <c r="K136" s="114"/>
      <c r="L136" s="115"/>
      <c r="M136" s="114"/>
      <c r="N136" s="114"/>
      <c r="O136" s="114"/>
      <c r="P136" s="114"/>
      <c r="Q136" s="114"/>
      <c r="R136" s="117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ht="15">
      <c r="A137" s="50">
        <v>7.1</v>
      </c>
      <c r="B137" s="51"/>
      <c r="C137" s="51"/>
      <c r="D137" s="51"/>
      <c r="E137" s="120" t="s">
        <v>520</v>
      </c>
      <c r="F137" s="51"/>
      <c r="G137" s="51"/>
      <c r="H137" s="53" t="s">
        <v>48</v>
      </c>
      <c r="I137" s="53" t="s">
        <v>62</v>
      </c>
      <c r="J137" s="53" t="s">
        <v>50</v>
      </c>
      <c r="K137" s="53" t="s">
        <v>51</v>
      </c>
      <c r="L137" s="53" t="s">
        <v>52</v>
      </c>
      <c r="M137" s="53" t="s">
        <v>50</v>
      </c>
      <c r="N137" s="53" t="s">
        <v>63</v>
      </c>
      <c r="O137" s="55" t="s">
        <v>55</v>
      </c>
      <c r="P137" s="55" t="s">
        <v>205</v>
      </c>
      <c r="Q137" s="55" t="str">
        <f>IF(X137&gt;3,"PRIMARY",IF(X137=3,"PRINCIPAL","OTHER"))</f>
        <v>OTHER</v>
      </c>
      <c r="R137" s="56"/>
      <c r="S137" s="57"/>
      <c r="T137" s="57">
        <f>IF(L137="C",1,0)</f>
        <v>1</v>
      </c>
      <c r="U137" s="57">
        <f>IF(OR(M137="D",M137="A"),1,0)</f>
        <v>1</v>
      </c>
      <c r="V137" s="57">
        <f>IF(N137="H",1,0)</f>
        <v>0</v>
      </c>
      <c r="W137" s="57">
        <f>IF(O137="M",1,0)</f>
        <v>0</v>
      </c>
      <c r="X137" s="57">
        <f>SUM(T137:W137)</f>
        <v>2</v>
      </c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ht="15">
      <c r="A138" s="81"/>
      <c r="B138" s="82"/>
      <c r="C138" s="82"/>
      <c r="D138" s="82"/>
      <c r="E138" s="121" t="s">
        <v>521</v>
      </c>
      <c r="F138" s="59"/>
      <c r="G138" s="59"/>
      <c r="H138" s="61"/>
      <c r="I138" s="61"/>
      <c r="J138" s="61"/>
      <c r="K138" s="61"/>
      <c r="L138" s="87"/>
      <c r="M138" s="87"/>
      <c r="N138" s="87"/>
      <c r="O138" s="88"/>
      <c r="P138" s="88"/>
      <c r="Q138" s="63"/>
      <c r="R138" s="89"/>
      <c r="S138" s="9"/>
      <c r="T138" s="57">
        <f>IF(L138="C",1,0)</f>
        <v>0</v>
      </c>
      <c r="U138" s="57">
        <f>IF(OR(M138="D",M138="A"),1,0)</f>
        <v>0</v>
      </c>
      <c r="V138" s="57">
        <f>IF(N138="H",1,0)</f>
        <v>0</v>
      </c>
      <c r="W138" s="57">
        <f>IF(O138="M",1,0)</f>
        <v>0</v>
      </c>
      <c r="X138" s="57">
        <f>SUM(S138:W138)</f>
        <v>0</v>
      </c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ht="15">
      <c r="A139" s="50">
        <v>7.2</v>
      </c>
      <c r="B139" s="51"/>
      <c r="C139" s="51"/>
      <c r="D139" s="51"/>
      <c r="E139" s="120" t="s">
        <v>522</v>
      </c>
      <c r="F139" s="51"/>
      <c r="G139" s="51"/>
      <c r="H139" s="53" t="s">
        <v>48</v>
      </c>
      <c r="I139" s="53" t="s">
        <v>168</v>
      </c>
      <c r="J139" s="53" t="s">
        <v>50</v>
      </c>
      <c r="K139" s="53" t="s">
        <v>51</v>
      </c>
      <c r="L139" s="53" t="s">
        <v>52</v>
      </c>
      <c r="M139" s="53" t="s">
        <v>53</v>
      </c>
      <c r="N139" s="53" t="s">
        <v>63</v>
      </c>
      <c r="O139" s="55" t="s">
        <v>55</v>
      </c>
      <c r="P139" s="55" t="s">
        <v>205</v>
      </c>
      <c r="Q139" s="55" t="str">
        <f>IF(X139&gt;3,"PRIMARY",IF(X139=3,"PRINCIPAL","OTHER"))</f>
        <v>OTHER</v>
      </c>
      <c r="R139" s="56"/>
      <c r="S139" s="9"/>
      <c r="T139" s="57">
        <f>IF(L139="C",1,0)</f>
        <v>1</v>
      </c>
      <c r="U139" s="57">
        <f>IF(OR(M139="D",M139="A"),1,0)</f>
        <v>1</v>
      </c>
      <c r="V139" s="57">
        <f>IF(N139="H",1,0)</f>
        <v>0</v>
      </c>
      <c r="W139" s="57">
        <f>IF(O139="M",1,0)</f>
        <v>0</v>
      </c>
      <c r="X139" s="57">
        <f>SUM(S139:W139)</f>
        <v>2</v>
      </c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24" s="315" customFormat="1" ht="15">
      <c r="A140" s="81"/>
      <c r="B140" s="82"/>
      <c r="C140" s="82"/>
      <c r="D140" s="82"/>
      <c r="E140" s="121"/>
      <c r="F140" s="59"/>
      <c r="G140" s="59"/>
      <c r="H140" s="59"/>
      <c r="I140" s="59" t="s">
        <v>104</v>
      </c>
      <c r="J140" s="59"/>
      <c r="K140" s="59"/>
      <c r="L140" s="82"/>
      <c r="M140" s="82"/>
      <c r="N140" s="82"/>
      <c r="O140" s="82"/>
      <c r="P140" s="82"/>
      <c r="Q140" s="82"/>
      <c r="R140" s="89"/>
      <c r="S140" s="57">
        <f>IF(K143="D",1,0)</f>
        <v>0</v>
      </c>
      <c r="T140" s="316" t="e">
        <f>IF(#REF!="C",1,0)</f>
        <v>#REF!</v>
      </c>
      <c r="U140" s="316" t="e">
        <f>IF(OR(#REF!="D",#REF!="A"),1,0)</f>
        <v>#REF!</v>
      </c>
      <c r="V140" s="316" t="e">
        <f>IF(#REF!="H",1,0)</f>
        <v>#REF!</v>
      </c>
      <c r="W140" s="316" t="e">
        <f>IF(#REF!="M",1,0)</f>
        <v>#REF!</v>
      </c>
      <c r="X140" s="316" t="e">
        <f>SUM(T140:W140)</f>
        <v>#REF!</v>
      </c>
    </row>
    <row r="141" spans="1:33" ht="15">
      <c r="A141" s="50">
        <v>7.3</v>
      </c>
      <c r="B141" s="51"/>
      <c r="C141" s="51"/>
      <c r="D141" s="51"/>
      <c r="E141" s="150" t="s">
        <v>523</v>
      </c>
      <c r="F141" s="51"/>
      <c r="G141" s="51"/>
      <c r="H141" s="53" t="s">
        <v>48</v>
      </c>
      <c r="I141" s="53" t="s">
        <v>50</v>
      </c>
      <c r="J141" s="53" t="s">
        <v>50</v>
      </c>
      <c r="K141" s="53" t="s">
        <v>51</v>
      </c>
      <c r="L141" s="53" t="s">
        <v>52</v>
      </c>
      <c r="M141" s="53" t="s">
        <v>53</v>
      </c>
      <c r="N141" s="53" t="s">
        <v>63</v>
      </c>
      <c r="O141" s="55" t="s">
        <v>55</v>
      </c>
      <c r="P141" s="53" t="s">
        <v>205</v>
      </c>
      <c r="Q141" s="55" t="str">
        <f>IF(X141&gt;3,"PRIMARY",IF(X141=3,"PRINCIPAL","OTHER"))</f>
        <v>OTHER</v>
      </c>
      <c r="R141" s="56"/>
      <c r="S141" s="57">
        <f>IF(K144="D",1,0)</f>
        <v>0</v>
      </c>
      <c r="T141" s="57">
        <f>IF(L141="C",1,0)</f>
        <v>1</v>
      </c>
      <c r="U141" s="57">
        <f>IF(OR(M141="D",M141="A"),1,0)</f>
        <v>1</v>
      </c>
      <c r="V141" s="57">
        <f>IF(N141="H",1,0)</f>
        <v>0</v>
      </c>
      <c r="W141" s="57">
        <f>IF(O141="M",1,0)</f>
        <v>0</v>
      </c>
      <c r="X141" s="57">
        <f>SUM(S141:W141)</f>
        <v>2</v>
      </c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ht="15">
      <c r="A142" s="58"/>
      <c r="B142" s="59"/>
      <c r="C142" s="59"/>
      <c r="D142" s="59"/>
      <c r="E142" s="151" t="s">
        <v>524</v>
      </c>
      <c r="F142" s="59"/>
      <c r="G142" s="59"/>
      <c r="H142" s="61"/>
      <c r="I142" s="61"/>
      <c r="J142" s="61"/>
      <c r="K142" s="61"/>
      <c r="L142" s="61"/>
      <c r="M142" s="61"/>
      <c r="N142" s="61"/>
      <c r="O142" s="63"/>
      <c r="P142" s="63"/>
      <c r="Q142" s="63"/>
      <c r="R142" s="64"/>
      <c r="S142" s="9"/>
      <c r="T142" s="57">
        <f>IF(L142="C",1,0)</f>
        <v>0</v>
      </c>
      <c r="U142" s="57">
        <f>IF(OR(M142="D",M142="A"),1,0)</f>
        <v>0</v>
      </c>
      <c r="V142" s="57">
        <f>IF(N142="H",1,0)</f>
        <v>0</v>
      </c>
      <c r="W142" s="57">
        <f>IF(O142="M",1,0)</f>
        <v>0</v>
      </c>
      <c r="X142" s="57">
        <f>SUM(S142:W142)</f>
        <v>0</v>
      </c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ht="15.75">
      <c r="A143" s="125" t="s">
        <v>182</v>
      </c>
      <c r="B143" s="126"/>
      <c r="C143" s="126"/>
      <c r="D143" s="126"/>
      <c r="E143" s="317" t="s">
        <v>525</v>
      </c>
      <c r="F143" s="126"/>
      <c r="G143" s="126"/>
      <c r="H143" s="128"/>
      <c r="I143" s="128"/>
      <c r="J143" s="128"/>
      <c r="K143" s="128"/>
      <c r="L143" s="129"/>
      <c r="M143" s="128"/>
      <c r="N143" s="128"/>
      <c r="O143" s="128"/>
      <c r="P143" s="128"/>
      <c r="Q143" s="128"/>
      <c r="R143" s="131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ht="15.75">
      <c r="A144" s="111"/>
      <c r="B144" s="112"/>
      <c r="C144" s="112"/>
      <c r="D144" s="112"/>
      <c r="E144" s="113" t="s">
        <v>526</v>
      </c>
      <c r="F144" s="112"/>
      <c r="G144" s="112"/>
      <c r="H144" s="114"/>
      <c r="I144" s="114"/>
      <c r="J144" s="114"/>
      <c r="K144" s="114"/>
      <c r="L144" s="115"/>
      <c r="M144" s="114"/>
      <c r="N144" s="114"/>
      <c r="O144" s="114"/>
      <c r="P144" s="114"/>
      <c r="Q144" s="114"/>
      <c r="R144" s="117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ht="15">
      <c r="A145" s="50">
        <v>8.1</v>
      </c>
      <c r="B145" s="51"/>
      <c r="C145" s="51"/>
      <c r="D145" s="51"/>
      <c r="E145" s="120" t="s">
        <v>527</v>
      </c>
      <c r="F145" s="51"/>
      <c r="G145" s="51"/>
      <c r="H145" s="53" t="s">
        <v>48</v>
      </c>
      <c r="I145" s="53" t="s">
        <v>528</v>
      </c>
      <c r="J145" s="53" t="s">
        <v>50</v>
      </c>
      <c r="K145" s="53" t="s">
        <v>51</v>
      </c>
      <c r="L145" s="53" t="s">
        <v>52</v>
      </c>
      <c r="M145" s="53" t="s">
        <v>54</v>
      </c>
      <c r="N145" s="53" t="s">
        <v>63</v>
      </c>
      <c r="O145" s="55" t="s">
        <v>55</v>
      </c>
      <c r="P145" s="55" t="s">
        <v>205</v>
      </c>
      <c r="Q145" s="55" t="str">
        <f>IF(X145&gt;3,"PRIMARY",IF(X145=3,"PRINCIPAL","OTHER"))</f>
        <v>OTHER</v>
      </c>
      <c r="R145" s="56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ht="15">
      <c r="A146" s="81"/>
      <c r="B146" s="82"/>
      <c r="C146" s="82"/>
      <c r="D146" s="82"/>
      <c r="E146" s="121"/>
      <c r="F146" s="59"/>
      <c r="G146" s="59"/>
      <c r="H146" s="61"/>
      <c r="I146" s="61" t="s">
        <v>150</v>
      </c>
      <c r="J146" s="61"/>
      <c r="K146" s="61"/>
      <c r="L146" s="87"/>
      <c r="M146" s="87"/>
      <c r="N146" s="87"/>
      <c r="O146" s="88"/>
      <c r="P146" s="88"/>
      <c r="Q146" s="63"/>
      <c r="R146" s="8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ht="15">
      <c r="A147" s="50">
        <v>8.2</v>
      </c>
      <c r="B147" s="51"/>
      <c r="C147" s="51"/>
      <c r="D147" s="51"/>
      <c r="E147" s="120" t="s">
        <v>529</v>
      </c>
      <c r="F147" s="51"/>
      <c r="G147" s="51"/>
      <c r="H147" s="53" t="s">
        <v>48</v>
      </c>
      <c r="I147" s="53" t="s">
        <v>50</v>
      </c>
      <c r="J147" s="53" t="s">
        <v>101</v>
      </c>
      <c r="K147" s="53" t="s">
        <v>66</v>
      </c>
      <c r="L147" s="53" t="s">
        <v>52</v>
      </c>
      <c r="M147" s="53" t="s">
        <v>53</v>
      </c>
      <c r="N147" s="53" t="s">
        <v>54</v>
      </c>
      <c r="O147" s="55" t="s">
        <v>55</v>
      </c>
      <c r="P147" s="53" t="s">
        <v>205</v>
      </c>
      <c r="Q147" s="55" t="str">
        <f>IF(X147&gt;3,"PRIMARY",IF(X147=3,"PRINCIPAL","OTHER"))</f>
        <v>OTHER</v>
      </c>
      <c r="R147" s="56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ht="15">
      <c r="A148" s="318"/>
      <c r="B148" s="82"/>
      <c r="C148" s="82"/>
      <c r="D148" s="82"/>
      <c r="E148" s="121"/>
      <c r="F148" s="59"/>
      <c r="G148" s="59"/>
      <c r="H148" s="61"/>
      <c r="I148" s="61"/>
      <c r="J148" s="61" t="s">
        <v>104</v>
      </c>
      <c r="K148" s="61"/>
      <c r="L148" s="87"/>
      <c r="M148" s="87"/>
      <c r="N148" s="87"/>
      <c r="O148" s="88"/>
      <c r="P148" s="81"/>
      <c r="Q148" s="63"/>
      <c r="R148" s="8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ht="15">
      <c r="A149" s="50">
        <v>8.3</v>
      </c>
      <c r="B149" s="51"/>
      <c r="C149" s="51"/>
      <c r="D149" s="51"/>
      <c r="E149" s="150" t="s">
        <v>530</v>
      </c>
      <c r="F149" s="51"/>
      <c r="G149" s="51"/>
      <c r="H149" s="53" t="s">
        <v>48</v>
      </c>
      <c r="I149" s="53" t="s">
        <v>62</v>
      </c>
      <c r="J149" s="53" t="s">
        <v>101</v>
      </c>
      <c r="K149" s="53" t="s">
        <v>66</v>
      </c>
      <c r="L149" s="53" t="s">
        <v>52</v>
      </c>
      <c r="M149" s="53" t="s">
        <v>53</v>
      </c>
      <c r="N149" s="53" t="s">
        <v>54</v>
      </c>
      <c r="O149" s="55" t="s">
        <v>55</v>
      </c>
      <c r="P149" s="53" t="s">
        <v>205</v>
      </c>
      <c r="Q149" s="55" t="str">
        <f>IF(X149&gt;3,"PRIMARY",IF(X149=3,"PRINCIPAL","OTHER"))</f>
        <v>OTHER</v>
      </c>
      <c r="R149" s="56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ht="15.75" thickBot="1">
      <c r="A150" s="66"/>
      <c r="B150" s="67"/>
      <c r="C150" s="67"/>
      <c r="D150" s="67"/>
      <c r="E150" s="319"/>
      <c r="F150" s="67"/>
      <c r="G150" s="67"/>
      <c r="H150" s="69"/>
      <c r="I150" s="69"/>
      <c r="J150" s="69" t="s">
        <v>104</v>
      </c>
      <c r="K150" s="69"/>
      <c r="L150" s="69"/>
      <c r="M150" s="69"/>
      <c r="N150" s="69"/>
      <c r="O150" s="71"/>
      <c r="P150" s="71"/>
      <c r="Q150" s="71"/>
      <c r="R150" s="72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1:33" ht="15">
      <c r="A151" s="79"/>
      <c r="B151" s="320"/>
      <c r="C151" s="320"/>
      <c r="D151" s="320"/>
      <c r="E151" s="321"/>
      <c r="F151" s="322"/>
      <c r="G151" s="322"/>
      <c r="H151" s="323"/>
      <c r="I151" s="323"/>
      <c r="J151" s="323"/>
      <c r="K151" s="323"/>
      <c r="L151" s="324"/>
      <c r="M151" s="324"/>
      <c r="N151" s="324"/>
      <c r="O151" s="324"/>
      <c r="P151" s="324"/>
      <c r="Q151" s="323"/>
      <c r="R151" s="320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:33" ht="15">
      <c r="A152" s="79"/>
      <c r="B152" s="320"/>
      <c r="C152" s="320"/>
      <c r="D152" s="320"/>
      <c r="E152" s="321"/>
      <c r="F152" s="322"/>
      <c r="G152" s="322"/>
      <c r="H152" s="323"/>
      <c r="I152" s="323"/>
      <c r="J152" s="323"/>
      <c r="K152" s="323"/>
      <c r="L152" s="324"/>
      <c r="M152" s="324"/>
      <c r="N152" s="324"/>
      <c r="O152" s="324"/>
      <c r="P152" s="324"/>
      <c r="Q152" s="323"/>
      <c r="R152" s="320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:3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:3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1:3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1:3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:3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:3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:3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1:3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1:3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1:3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1:3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1:3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1:3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1:3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1:3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1:3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1:3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1:3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1:3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1:3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1:3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1:3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1:3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1:3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</row>
    <row r="181" spans="1:3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</row>
    <row r="182" spans="1:3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</row>
    <row r="183" spans="1:3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</row>
    <row r="184" spans="1:3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</row>
    <row r="185" spans="1:3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</row>
    <row r="186" spans="1:3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</row>
    <row r="187" spans="1:33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</row>
    <row r="188" spans="1:33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1:33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1:33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1:33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</row>
    <row r="192" spans="1:33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</row>
    <row r="193" spans="1:33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</row>
    <row r="194" spans="1:33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1:33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1:33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1:33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  <row r="207" spans="1:33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1:33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33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1:33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</row>
    <row r="211" spans="1:33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1:33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1:33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4" spans="1:33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</row>
    <row r="215" spans="1:33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1:33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</row>
    <row r="217" spans="1:33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</row>
    <row r="218" spans="1:33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</row>
    <row r="219" spans="1:33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</row>
    <row r="220" spans="1:33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1:33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1:33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</row>
    <row r="223" spans="1:33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</row>
    <row r="224" spans="1:33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</row>
    <row r="225" spans="1:33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</row>
    <row r="226" spans="1:33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</row>
    <row r="227" spans="1:33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</row>
    <row r="228" spans="1:33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</row>
    <row r="229" spans="1:33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</row>
    <row r="230" spans="1:33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</row>
    <row r="231" spans="1:33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</row>
    <row r="232" spans="1:33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</row>
    <row r="233" spans="1:33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</row>
    <row r="234" spans="1:33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</row>
    <row r="235" spans="1:33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</row>
    <row r="236" spans="1:33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</row>
    <row r="237" spans="1:33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</row>
    <row r="238" spans="1:33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</row>
    <row r="239" spans="1:33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</row>
    <row r="240" spans="1:33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</row>
    <row r="241" spans="1:33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</row>
    <row r="242" spans="1:33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</row>
    <row r="243" spans="1:33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</row>
    <row r="244" spans="1:33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</row>
    <row r="245" spans="1:33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</row>
    <row r="246" spans="1:33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</row>
    <row r="247" spans="1:33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</row>
    <row r="248" spans="1:33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1:33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1:33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1:33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</row>
    <row r="252" spans="1:33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</row>
    <row r="253" spans="1:33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</row>
    <row r="254" spans="1:33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</row>
    <row r="255" spans="1:33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</row>
    <row r="256" spans="1:33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</row>
    <row r="257" spans="1:33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</row>
    <row r="259" spans="1:33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</row>
    <row r="260" spans="1:33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</row>
    <row r="261" spans="1:33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</row>
    <row r="262" spans="1:33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</row>
    <row r="263" spans="1:33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</row>
    <row r="264" spans="1:33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</row>
    <row r="265" spans="1:33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</row>
    <row r="266" spans="1:33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</row>
    <row r="267" spans="1:33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</row>
    <row r="268" spans="1:33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</row>
    <row r="269" spans="1:33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1:33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1:33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1:33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1:33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</row>
    <row r="274" spans="1:33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</row>
    <row r="275" spans="1:33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</row>
    <row r="276" spans="1:33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</row>
    <row r="277" spans="1:33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</row>
    <row r="278" spans="1:33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</row>
    <row r="279" spans="1:33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</row>
    <row r="280" spans="1:33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</row>
    <row r="281" spans="1:33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1:33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1:33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1:33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</row>
    <row r="285" spans="1:33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</row>
    <row r="286" spans="1:33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</row>
    <row r="287" spans="1:33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</row>
    <row r="288" spans="1:33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</row>
    <row r="289" spans="1:33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</row>
    <row r="290" spans="1:33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</row>
    <row r="291" spans="1:33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</row>
    <row r="292" spans="1:33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</row>
    <row r="293" spans="1:33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</row>
    <row r="294" spans="1:33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</row>
    <row r="295" spans="1:33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</row>
    <row r="296" spans="1:33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</row>
    <row r="297" spans="1:33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</row>
    <row r="298" spans="1:33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1:33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1:33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1:33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1:33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1:33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1:33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1:33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1:33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1:33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1:33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1:33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</row>
    <row r="310" spans="1:33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</row>
    <row r="311" spans="1:33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</row>
    <row r="312" spans="1:33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</row>
    <row r="313" spans="1:33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1:33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1:33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  <row r="316" spans="1:33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</row>
    <row r="317" spans="1:33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</row>
    <row r="318" spans="1:33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</row>
    <row r="319" spans="1:33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</row>
    <row r="320" spans="1:33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</row>
    <row r="321" spans="1:33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</row>
    <row r="322" spans="1:33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</row>
    <row r="323" spans="1:33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</row>
    <row r="324" spans="1:33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</row>
    <row r="325" spans="1:33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</row>
    <row r="326" spans="1:33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</row>
    <row r="327" spans="1:33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</row>
    <row r="328" spans="1:33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</row>
    <row r="329" spans="1:33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</row>
    <row r="330" spans="1:33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</row>
    <row r="331" spans="1:33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</row>
    <row r="332" spans="1:33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</row>
    <row r="333" spans="1:33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</row>
    <row r="334" spans="1:33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</row>
    <row r="335" spans="1:33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</row>
    <row r="336" spans="1:33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</row>
    <row r="337" spans="1:33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</row>
    <row r="338" spans="1:33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</row>
    <row r="339" spans="1:33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</row>
    <row r="340" spans="1:33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</row>
    <row r="341" spans="1:33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</row>
    <row r="342" spans="1:33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</row>
    <row r="343" spans="1:33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</row>
    <row r="344" spans="1:33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</row>
    <row r="345" spans="1:33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</row>
    <row r="346" spans="1:33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</row>
    <row r="347" spans="1:33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</row>
    <row r="348" spans="1:33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</row>
    <row r="349" spans="1:33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</row>
    <row r="350" spans="1:33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</row>
    <row r="351" spans="1:33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</row>
    <row r="352" spans="1:33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</row>
    <row r="353" spans="1:33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</row>
    <row r="354" spans="1:33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</row>
    <row r="355" spans="1:33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</row>
    <row r="356" spans="1:33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</row>
    <row r="357" spans="1:33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</row>
    <row r="358" spans="1:33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</row>
    <row r="359" spans="1:33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</row>
    <row r="360" spans="1:33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</row>
    <row r="361" spans="1:33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</row>
    <row r="362" spans="1:33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</row>
    <row r="363" spans="1:33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</row>
    <row r="364" spans="1:33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</row>
    <row r="365" spans="1:33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</row>
    <row r="366" spans="1:33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</row>
    <row r="367" spans="1:33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</row>
    <row r="368" spans="1:33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</row>
    <row r="369" spans="1:33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</row>
    <row r="370" spans="1:33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</row>
    <row r="371" spans="1:33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</row>
    <row r="372" spans="1:33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</row>
    <row r="373" spans="1:33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</row>
    <row r="374" spans="1:33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</row>
    <row r="375" spans="1:33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</row>
    <row r="376" spans="1:33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</row>
    <row r="377" spans="1:33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</row>
    <row r="378" spans="1:33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</row>
    <row r="379" spans="1:33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</row>
    <row r="380" spans="1:33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</row>
    <row r="381" spans="1:33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</row>
    <row r="382" spans="1:33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</row>
    <row r="383" spans="1:33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</row>
    <row r="384" spans="1:33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</row>
    <row r="385" spans="1:33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</row>
    <row r="386" spans="1:33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</row>
    <row r="387" spans="1:33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</row>
    <row r="388" spans="1:33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</row>
    <row r="389" spans="1:33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</row>
    <row r="390" spans="1:33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</row>
    <row r="391" spans="1:33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</row>
    <row r="392" spans="1:33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</row>
    <row r="393" spans="1:33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</row>
    <row r="394" spans="1:33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</row>
    <row r="395" spans="1:33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</row>
    <row r="396" spans="1:33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</row>
    <row r="397" spans="1:33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</row>
    <row r="398" spans="1:33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</row>
    <row r="399" spans="1:33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</row>
    <row r="400" spans="1:33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</row>
    <row r="401" spans="1:33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</row>
    <row r="402" spans="1:33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</row>
    <row r="403" spans="1:33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</row>
    <row r="404" spans="1:33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</row>
    <row r="405" spans="1:33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</row>
    <row r="406" spans="1:33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</row>
    <row r="407" spans="1:33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</row>
    <row r="408" spans="1:33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</row>
    <row r="409" spans="1:33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</row>
    <row r="410" spans="1:33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</row>
    <row r="411" spans="1:33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</row>
    <row r="412" spans="1:33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</row>
    <row r="413" spans="1:33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</row>
    <row r="414" spans="1:33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</row>
    <row r="415" spans="1:33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</row>
    <row r="416" spans="1:33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</row>
    <row r="417" spans="1:33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</row>
    <row r="418" spans="1:33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</row>
    <row r="419" spans="1:33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</row>
    <row r="420" spans="1:33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</row>
    <row r="421" spans="1:33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</row>
    <row r="422" spans="1:33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</row>
    <row r="423" spans="1:33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</row>
    <row r="424" spans="1:33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</row>
    <row r="425" spans="1:33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</row>
    <row r="426" spans="1:33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</row>
    <row r="427" spans="1:33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</row>
    <row r="428" spans="1:33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</row>
    <row r="429" spans="1:33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</row>
    <row r="430" spans="1:33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</row>
    <row r="431" spans="1:33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</row>
    <row r="432" spans="1:33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</row>
    <row r="433" spans="1:33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</row>
    <row r="434" spans="1:33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</row>
    <row r="435" spans="1:33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</row>
    <row r="436" spans="1:33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</row>
    <row r="437" spans="1:33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</row>
    <row r="438" spans="1:33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</row>
    <row r="439" spans="1:33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</row>
    <row r="440" spans="1:33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</row>
    <row r="441" spans="1:33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</row>
    <row r="442" spans="1:33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</row>
    <row r="443" spans="1:33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</row>
    <row r="444" spans="1:33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</row>
    <row r="445" spans="1:33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</row>
    <row r="446" spans="1:33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</row>
    <row r="447" spans="1:33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</row>
    <row r="448" spans="1:33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</row>
    <row r="449" spans="1:33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</row>
    <row r="450" spans="1:33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</row>
    <row r="451" spans="1:33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</row>
    <row r="452" spans="1:33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</row>
    <row r="453" spans="1:33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</row>
    <row r="454" spans="1:33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</row>
    <row r="455" spans="1:33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</row>
    <row r="456" spans="1:33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</row>
    <row r="457" spans="1:33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</row>
    <row r="458" spans="1:33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</row>
    <row r="459" spans="1:33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</row>
    <row r="460" spans="1:33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</row>
    <row r="461" spans="1:33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</row>
    <row r="462" spans="1:33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</row>
    <row r="463" spans="1:33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</row>
    <row r="464" spans="1:33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</row>
    <row r="465" spans="1:33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</row>
    <row r="466" spans="1:33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</row>
    <row r="467" spans="1:33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</row>
    <row r="468" spans="1:33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</row>
    <row r="469" spans="1:33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</row>
    <row r="470" spans="1:33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</row>
    <row r="471" spans="1:33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</row>
    <row r="472" spans="1:33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</row>
    <row r="473" spans="1:33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</row>
    <row r="474" spans="1:33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</row>
    <row r="475" spans="1:33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</row>
    <row r="476" spans="1:33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</row>
    <row r="477" spans="1:33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</row>
    <row r="478" spans="1:33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</row>
    <row r="479" spans="1:33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</row>
    <row r="480" spans="1:33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</row>
    <row r="481" spans="1:33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</row>
    <row r="482" spans="1:33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</row>
    <row r="483" spans="1:33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</row>
    <row r="484" spans="1:33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</row>
    <row r="485" spans="1:33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</row>
    <row r="486" spans="1:33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</row>
    <row r="487" spans="1:33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</row>
    <row r="488" spans="1:33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</row>
    <row r="489" spans="1:33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</row>
    <row r="490" spans="1:33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</row>
    <row r="491" spans="1:33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</row>
    <row r="492" spans="1:33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</row>
    <row r="493" spans="1:33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</row>
    <row r="494" spans="1:33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</row>
    <row r="495" spans="1:33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</row>
    <row r="496" spans="1:33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</row>
    <row r="497" spans="1:33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</row>
    <row r="498" spans="1:33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</row>
    <row r="499" spans="1:33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</row>
    <row r="500" spans="1:33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</row>
    <row r="501" spans="1:33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</row>
    <row r="502" spans="1:33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</row>
    <row r="503" spans="1:33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</row>
    <row r="504" spans="1:33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</row>
    <row r="505" spans="1:33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</row>
    <row r="506" spans="1:33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</row>
    <row r="507" spans="1:33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</row>
    <row r="508" spans="1:33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</row>
    <row r="509" spans="1:33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</row>
    <row r="510" spans="1:33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</row>
    <row r="511" spans="1:33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</row>
    <row r="512" spans="1:33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</row>
    <row r="513" spans="1:33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</row>
    <row r="514" spans="1:33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</row>
    <row r="515" spans="1:33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</row>
    <row r="516" spans="1:33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</row>
    <row r="517" spans="1:33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</row>
    <row r="518" spans="1:33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</row>
    <row r="519" spans="1:33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</row>
    <row r="520" spans="1:33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</row>
    <row r="521" spans="1:33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</row>
    <row r="522" spans="1:33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</row>
    <row r="523" spans="1:33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</row>
    <row r="524" spans="1:33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</row>
    <row r="525" spans="1:33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</row>
    <row r="526" spans="1:33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</row>
    <row r="527" spans="1:33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</row>
    <row r="528" spans="1:33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</row>
    <row r="529" spans="1:33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</row>
    <row r="530" spans="1:33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</row>
    <row r="531" spans="1:33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</row>
    <row r="532" spans="1:33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</row>
    <row r="533" spans="1:33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</row>
    <row r="534" spans="1:33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</row>
    <row r="535" spans="1:33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</row>
    <row r="536" spans="1:33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</row>
    <row r="537" spans="1:33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</row>
    <row r="538" spans="1:33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</row>
    <row r="539" spans="1:33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</row>
    <row r="540" spans="1:33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</row>
    <row r="541" spans="1:33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</row>
    <row r="542" spans="1:33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</row>
    <row r="543" spans="1:33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</row>
    <row r="544" spans="1:33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</row>
    <row r="545" spans="1:33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</row>
    <row r="546" spans="1:33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</row>
    <row r="547" spans="1:33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</row>
    <row r="548" spans="1:33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</row>
    <row r="549" spans="1:33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</row>
    <row r="550" spans="1:33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</row>
    <row r="551" spans="1:33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</row>
    <row r="552" spans="1:33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</row>
    <row r="553" spans="1:33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</row>
    <row r="554" spans="1:33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</row>
    <row r="555" spans="1:33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</row>
    <row r="556" spans="1:33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</row>
    <row r="557" spans="1:33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</row>
    <row r="558" spans="1:33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</row>
    <row r="559" spans="1:33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</row>
    <row r="560" spans="1:33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</row>
    <row r="561" spans="1:33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</row>
    <row r="562" spans="1:33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</row>
    <row r="563" spans="1:33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</row>
    <row r="564" spans="1:33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</row>
    <row r="565" spans="1:33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</row>
    <row r="566" spans="1:33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</row>
    <row r="567" spans="1:33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</row>
    <row r="568" spans="1:33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</row>
    <row r="569" spans="1:33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</row>
    <row r="570" spans="1:33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</row>
    <row r="571" spans="1:33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</row>
    <row r="572" spans="1:33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</row>
    <row r="573" spans="1:33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</row>
    <row r="574" spans="1:33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</row>
    <row r="575" spans="1:33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</row>
    <row r="576" spans="1:33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</row>
    <row r="577" spans="1:33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</row>
    <row r="578" spans="1:33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</row>
    <row r="579" spans="1:33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</row>
    <row r="580" spans="1:33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</row>
    <row r="581" spans="1:33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</row>
    <row r="582" spans="1:33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</row>
    <row r="583" spans="1:33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</row>
    <row r="584" spans="1:33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</row>
    <row r="585" spans="1:33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</row>
    <row r="586" spans="1:33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</row>
    <row r="587" spans="1:33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</row>
    <row r="588" spans="1:33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</row>
    <row r="589" spans="1:33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</row>
    <row r="590" spans="1:33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</row>
    <row r="591" spans="1:33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</row>
    <row r="592" spans="1:33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</row>
    <row r="593" spans="1:33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</row>
    <row r="594" spans="1:33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</row>
    <row r="595" spans="1:33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</row>
    <row r="596" spans="1:33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</row>
    <row r="597" spans="1:33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</row>
    <row r="598" spans="1:33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</row>
    <row r="599" spans="1:33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</row>
    <row r="600" spans="1:33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</row>
    <row r="601" spans="1:33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</row>
    <row r="602" spans="1:33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</row>
    <row r="603" spans="1:3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</row>
    <row r="604" spans="1:33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</row>
    <row r="605" spans="1:33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</row>
    <row r="606" spans="1:33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</row>
    <row r="607" spans="1:33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</row>
    <row r="608" spans="1:33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</row>
    <row r="609" spans="1:33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</row>
    <row r="610" spans="1:33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</row>
    <row r="611" spans="1:33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</row>
    <row r="612" spans="1:33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</row>
    <row r="613" spans="1:33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</row>
    <row r="614" spans="1:33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</row>
    <row r="615" spans="1:33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</row>
    <row r="616" spans="1:33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</row>
    <row r="617" spans="1:33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</row>
    <row r="618" spans="1:33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</row>
    <row r="619" spans="1:33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</row>
    <row r="620" spans="1:33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</row>
    <row r="621" spans="1:33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</row>
    <row r="622" spans="1:33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</row>
    <row r="623" spans="1:33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</row>
    <row r="624" spans="1:33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</row>
    <row r="625" spans="1:33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</row>
    <row r="626" spans="1:33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</row>
    <row r="627" spans="1:33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</row>
    <row r="628" spans="1:33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</row>
    <row r="629" spans="1:33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</row>
    <row r="630" spans="1:33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</row>
    <row r="631" spans="1:33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</row>
    <row r="632" spans="1:33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</row>
    <row r="633" spans="1:33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</row>
    <row r="634" spans="1:33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</row>
    <row r="635" spans="1:33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</row>
    <row r="636" spans="1:33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</row>
    <row r="637" spans="1:33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</row>
    <row r="638" spans="1:33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</row>
    <row r="639" spans="1:33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</row>
    <row r="640" spans="1:33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</row>
    <row r="641" spans="1:33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</row>
    <row r="642" spans="1:33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</row>
    <row r="643" spans="1:33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</row>
    <row r="644" spans="1:33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</row>
    <row r="645" spans="1:33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</row>
    <row r="646" spans="1:33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</row>
    <row r="647" spans="1:33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</row>
    <row r="648" spans="1:33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</row>
    <row r="649" spans="1:33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</row>
    <row r="650" spans="1:33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</row>
    <row r="651" spans="1:33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</row>
    <row r="652" spans="1:33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</row>
    <row r="653" spans="1:33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</row>
    <row r="654" spans="1:33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</row>
    <row r="655" spans="1:33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</row>
    <row r="656" spans="1:33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</row>
    <row r="657" spans="1:33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</row>
    <row r="658" spans="1:33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</row>
    <row r="659" spans="1:33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</row>
    <row r="660" spans="1:33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</row>
    <row r="661" spans="1:33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</row>
    <row r="662" spans="1:33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</row>
    <row r="663" spans="1:33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</row>
    <row r="664" spans="1:33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</row>
    <row r="665" spans="1:33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</row>
    <row r="666" spans="1:33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</row>
    <row r="667" spans="1:33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</row>
    <row r="668" spans="1:33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</row>
    <row r="669" spans="1:33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</row>
    <row r="670" spans="1:33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</row>
    <row r="671" spans="1:33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</row>
    <row r="672" spans="1:33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</row>
    <row r="673" spans="1:33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</row>
    <row r="674" spans="1:33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</row>
    <row r="675" spans="1:33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</row>
    <row r="676" spans="1:33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</row>
    <row r="677" spans="1:33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</row>
    <row r="678" spans="1:33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</row>
    <row r="679" spans="1:33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</row>
    <row r="680" spans="1:33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</row>
    <row r="681" spans="1:33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</row>
    <row r="682" spans="1:33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</row>
    <row r="683" spans="1:33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</row>
    <row r="684" spans="1:33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</row>
    <row r="685" spans="1:33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</row>
    <row r="686" spans="1:33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</row>
    <row r="687" spans="1:33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</row>
    <row r="688" spans="1:33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</row>
    <row r="689" spans="1:33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</row>
    <row r="690" spans="1:33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</row>
    <row r="691" spans="1:33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</row>
    <row r="692" spans="1:33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</row>
    <row r="693" spans="1:33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</row>
    <row r="694" spans="1:33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</row>
    <row r="695" spans="20:33" ht="12.75"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</row>
    <row r="696" spans="20:33" ht="12.75"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</row>
  </sheetData>
  <mergeCells count="10">
    <mergeCell ref="A23:R23"/>
    <mergeCell ref="A20:R20"/>
    <mergeCell ref="A17:R17"/>
    <mergeCell ref="A18:L18"/>
    <mergeCell ref="A21:R21"/>
    <mergeCell ref="A22:R22"/>
    <mergeCell ref="K28:N28"/>
    <mergeCell ref="A24:R24"/>
    <mergeCell ref="A25:R25"/>
    <mergeCell ref="A26:R26"/>
  </mergeCells>
  <printOptions/>
  <pageMargins left="1.04" right="0.75" top="0.75" bottom="0.75" header="0.5" footer="0.5"/>
  <pageSetup fitToHeight="0" fitToWidth="1" horizontalDpi="600" verticalDpi="600" orientation="landscape" scale="79" r:id="rId1"/>
  <headerFooter alignWithMargins="0">
    <oddHeader>&amp;CAirways Facilities Transpotation System Specialist (ATSS) JT/A</oddHeader>
    <oddFooter>&amp;CAF(ATSS-ZAN)&amp;RPage &amp;P</oddFooter>
  </headerFooter>
  <rowBreaks count="3" manualBreakCount="3">
    <brk id="39" max="17" man="1"/>
    <brk id="83" max="17" man="1"/>
    <brk id="11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0.13671875" style="0" hidden="1" customWidth="1"/>
    <col min="3" max="3" width="14.140625" style="0" hidden="1" customWidth="1"/>
    <col min="4" max="4" width="9.140625" style="0" hidden="1" customWidth="1"/>
    <col min="5" max="5" width="39.421875" style="0" customWidth="1"/>
    <col min="6" max="6" width="7.28125" style="0" customWidth="1"/>
    <col min="7" max="7" width="7.140625" style="0" customWidth="1"/>
    <col min="8" max="8" width="8.7109375" style="0" customWidth="1"/>
    <col min="9" max="9" width="6.140625" style="0" customWidth="1"/>
    <col min="15" max="15" width="13.00390625" style="0" customWidth="1"/>
    <col min="16" max="16" width="35.421875" style="0" customWidth="1"/>
    <col min="17" max="17" width="119.140625" style="0" customWidth="1"/>
  </cols>
  <sheetData>
    <row r="1" spans="1:16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ht="15">
      <c r="A4" s="1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1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5">
      <c r="A7" s="6" t="s">
        <v>531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1:16" ht="1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ht="15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ht="15">
      <c r="A10" s="11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15">
      <c r="A11" s="11" t="s">
        <v>532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ht="15">
      <c r="A12" s="11" t="s">
        <v>533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>
      <c r="A13" s="11" t="s">
        <v>534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ht="15">
      <c r="A14" s="11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1:16" ht="15.75">
      <c r="A15" s="12" t="s">
        <v>189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</row>
    <row r="16" spans="1:16" ht="15">
      <c r="A16" s="11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1:16" ht="15">
      <c r="A17" s="398" t="s">
        <v>15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400"/>
    </row>
    <row r="18" spans="1:16" ht="15">
      <c r="A18" s="398" t="s">
        <v>535</v>
      </c>
      <c r="B18" s="399"/>
      <c r="C18" s="399"/>
      <c r="D18" s="399"/>
      <c r="E18" s="399"/>
      <c r="F18" s="399"/>
      <c r="G18" s="399"/>
      <c r="H18" s="399"/>
      <c r="I18" s="399"/>
      <c r="J18" s="399"/>
      <c r="K18" s="7"/>
      <c r="L18" s="7"/>
      <c r="M18" s="7"/>
      <c r="N18" s="7"/>
      <c r="O18" s="7"/>
      <c r="P18" s="8"/>
    </row>
    <row r="19" spans="1:16" ht="15">
      <c r="A19" s="11" t="s">
        <v>361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ht="15.75">
      <c r="A20" s="395" t="s">
        <v>18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7"/>
    </row>
    <row r="21" spans="1:16" ht="15">
      <c r="A21" s="392" t="s">
        <v>19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4"/>
    </row>
    <row r="22" spans="1:16" ht="15">
      <c r="A22" s="401" t="s">
        <v>20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3"/>
    </row>
    <row r="23" spans="1:16" ht="15">
      <c r="A23" s="392" t="s">
        <v>21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4"/>
    </row>
    <row r="24" spans="1:16" ht="15">
      <c r="A24" s="392" t="s">
        <v>22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4"/>
    </row>
    <row r="25" spans="1:16" ht="15">
      <c r="A25" s="392" t="s">
        <v>23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4"/>
    </row>
    <row r="26" spans="1:16" ht="16.5" customHeight="1" thickBot="1">
      <c r="A26" s="407" t="s">
        <v>24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9"/>
    </row>
    <row r="27" spans="1:16" ht="15.75">
      <c r="A27" s="278" t="s">
        <v>536</v>
      </c>
      <c r="B27" s="16" t="s">
        <v>26</v>
      </c>
      <c r="C27" s="16" t="s">
        <v>27</v>
      </c>
      <c r="D27" s="17"/>
      <c r="E27" s="18" t="s">
        <v>28</v>
      </c>
      <c r="F27" s="20"/>
      <c r="G27" s="20"/>
      <c r="H27" s="20"/>
      <c r="I27" s="21"/>
      <c r="J27" s="22"/>
      <c r="K27" s="22"/>
      <c r="L27" s="22"/>
      <c r="M27" s="22"/>
      <c r="N27" s="22"/>
      <c r="O27" s="22"/>
      <c r="P27" s="23"/>
    </row>
    <row r="28" spans="1:16" ht="15.75">
      <c r="A28" s="281" t="s">
        <v>537</v>
      </c>
      <c r="B28" s="25"/>
      <c r="C28" s="26" t="s">
        <v>29</v>
      </c>
      <c r="D28" s="25"/>
      <c r="E28" s="27" t="s">
        <v>30</v>
      </c>
      <c r="F28" s="326"/>
      <c r="G28" s="29"/>
      <c r="H28" s="29"/>
      <c r="I28" s="404" t="s">
        <v>538</v>
      </c>
      <c r="J28" s="405"/>
      <c r="K28" s="405"/>
      <c r="L28" s="406"/>
      <c r="M28" s="34"/>
      <c r="N28" s="34"/>
      <c r="O28" s="34"/>
      <c r="P28" s="35"/>
    </row>
    <row r="29" spans="1:16" ht="116.25" customHeight="1" thickBot="1">
      <c r="A29" s="36"/>
      <c r="B29" s="37"/>
      <c r="C29" s="37"/>
      <c r="D29" s="37"/>
      <c r="E29" s="37"/>
      <c r="F29" s="38" t="s">
        <v>33</v>
      </c>
      <c r="G29" s="39" t="s">
        <v>34</v>
      </c>
      <c r="H29" s="39" t="s">
        <v>35</v>
      </c>
      <c r="I29" s="39" t="s">
        <v>36</v>
      </c>
      <c r="J29" s="39" t="s">
        <v>37</v>
      </c>
      <c r="K29" s="39" t="s">
        <v>38</v>
      </c>
      <c r="L29" s="39" t="s">
        <v>39</v>
      </c>
      <c r="M29" s="40" t="s">
        <v>40</v>
      </c>
      <c r="N29" s="40" t="s">
        <v>41</v>
      </c>
      <c r="O29" s="40" t="s">
        <v>42</v>
      </c>
      <c r="P29" s="41" t="s">
        <v>43</v>
      </c>
    </row>
    <row r="30" spans="1:16" ht="15">
      <c r="A30" s="187" t="s">
        <v>539</v>
      </c>
      <c r="B30" s="188"/>
      <c r="C30" s="188"/>
      <c r="D30" s="188"/>
      <c r="E30" s="190" t="s">
        <v>540</v>
      </c>
      <c r="F30" s="191"/>
      <c r="G30" s="191"/>
      <c r="H30" s="191"/>
      <c r="I30" s="191"/>
      <c r="J30" s="327"/>
      <c r="K30" s="193"/>
      <c r="L30" s="193"/>
      <c r="M30" s="193"/>
      <c r="N30" s="193"/>
      <c r="O30" s="328"/>
      <c r="P30" s="329"/>
    </row>
    <row r="31" spans="1:22" ht="15">
      <c r="A31" s="90">
        <v>1.1</v>
      </c>
      <c r="B31" s="91"/>
      <c r="C31" s="91"/>
      <c r="D31" s="91"/>
      <c r="E31" s="290" t="s">
        <v>541</v>
      </c>
      <c r="F31" s="93" t="s">
        <v>48</v>
      </c>
      <c r="G31" s="93" t="s">
        <v>50</v>
      </c>
      <c r="H31" s="93" t="s">
        <v>542</v>
      </c>
      <c r="I31" s="93" t="s">
        <v>51</v>
      </c>
      <c r="J31" s="361" t="s">
        <v>52</v>
      </c>
      <c r="K31" s="94" t="s">
        <v>53</v>
      </c>
      <c r="L31" s="94" t="s">
        <v>63</v>
      </c>
      <c r="M31" s="94" t="s">
        <v>55</v>
      </c>
      <c r="N31" s="94" t="s">
        <v>53</v>
      </c>
      <c r="O31" s="55" t="str">
        <f>IF(V31&gt;3,"PRIMARY",IF(V31=3,"PRINCIPAL","OTHER"))</f>
        <v>OTHER</v>
      </c>
      <c r="P31" s="330" t="s">
        <v>543</v>
      </c>
      <c r="Q31" s="57">
        <f>IF(I31="D",1,0)</f>
        <v>0</v>
      </c>
      <c r="R31" s="57">
        <f>IF(J31="C",1,0)</f>
        <v>1</v>
      </c>
      <c r="S31" s="57">
        <f>IF(OR(K31="D",K31="A"),1,0)</f>
        <v>1</v>
      </c>
      <c r="T31" s="57">
        <f>IF(L31="H",1,0)</f>
        <v>0</v>
      </c>
      <c r="U31" s="57">
        <f>IF(M31="M",1,0)</f>
        <v>0</v>
      </c>
      <c r="V31" s="57">
        <f>SUM(Q31:U31)</f>
        <v>2</v>
      </c>
    </row>
    <row r="32" spans="1:22" ht="15">
      <c r="A32" s="50">
        <v>1.2</v>
      </c>
      <c r="B32" s="51"/>
      <c r="C32" s="51"/>
      <c r="D32" s="51"/>
      <c r="E32" s="52" t="s">
        <v>544</v>
      </c>
      <c r="F32" s="53"/>
      <c r="G32" s="53"/>
      <c r="H32" s="53"/>
      <c r="I32" s="53"/>
      <c r="J32" s="54"/>
      <c r="K32" s="54"/>
      <c r="L32" s="54"/>
      <c r="M32" s="54"/>
      <c r="N32" s="54"/>
      <c r="O32" s="293"/>
      <c r="P32" s="270"/>
      <c r="Q32" s="57">
        <f aca="true" t="shared" si="0" ref="Q32:Q69">IF(I32="D",1,0)</f>
        <v>0</v>
      </c>
      <c r="R32" s="57">
        <f aca="true" t="shared" si="1" ref="R32:R69">IF(J32="C",1,0)</f>
        <v>0</v>
      </c>
      <c r="S32" s="57">
        <f aca="true" t="shared" si="2" ref="S32:S69">IF(OR(K32="D",K32="A"),1,0)</f>
        <v>0</v>
      </c>
      <c r="T32" s="57">
        <f aca="true" t="shared" si="3" ref="T32:T69">IF(L32="H",1,0)</f>
        <v>0</v>
      </c>
      <c r="U32" s="57">
        <f aca="true" t="shared" si="4" ref="U32:U69">IF(M32="M",1,0)</f>
        <v>0</v>
      </c>
      <c r="V32" s="57">
        <f aca="true" t="shared" si="5" ref="V32:V69">SUM(Q32:U32)</f>
        <v>0</v>
      </c>
    </row>
    <row r="33" spans="1:22" ht="15">
      <c r="A33" s="331"/>
      <c r="B33" s="61"/>
      <c r="C33" s="61"/>
      <c r="D33" s="61"/>
      <c r="E33" s="121" t="s">
        <v>545</v>
      </c>
      <c r="F33" s="61" t="s">
        <v>48</v>
      </c>
      <c r="G33" s="61" t="s">
        <v>50</v>
      </c>
      <c r="H33" s="61" t="s">
        <v>546</v>
      </c>
      <c r="I33" s="61" t="s">
        <v>51</v>
      </c>
      <c r="J33" s="62" t="s">
        <v>52</v>
      </c>
      <c r="K33" s="62" t="s">
        <v>53</v>
      </c>
      <c r="L33" s="62" t="s">
        <v>63</v>
      </c>
      <c r="M33" s="62" t="s">
        <v>55</v>
      </c>
      <c r="N33" s="62" t="s">
        <v>53</v>
      </c>
      <c r="O33" s="63" t="str">
        <f>IF(V33&gt;3,"PRIMARY",IF(V33=3,"PRINCIPAL","OTHER"))</f>
        <v>OTHER</v>
      </c>
      <c r="P33" s="292"/>
      <c r="Q33" s="57">
        <f t="shared" si="0"/>
        <v>0</v>
      </c>
      <c r="R33" s="57">
        <f t="shared" si="1"/>
        <v>1</v>
      </c>
      <c r="S33" s="57">
        <f t="shared" si="2"/>
        <v>1</v>
      </c>
      <c r="T33" s="57">
        <f t="shared" si="3"/>
        <v>0</v>
      </c>
      <c r="U33" s="57">
        <f t="shared" si="4"/>
        <v>0</v>
      </c>
      <c r="V33" s="57">
        <f t="shared" si="5"/>
        <v>2</v>
      </c>
    </row>
    <row r="34" spans="1:22" ht="15">
      <c r="A34" s="256" t="s">
        <v>547</v>
      </c>
      <c r="B34" s="285" t="s">
        <v>94</v>
      </c>
      <c r="C34" s="285"/>
      <c r="D34" s="285"/>
      <c r="E34" s="285" t="s">
        <v>548</v>
      </c>
      <c r="F34" s="258"/>
      <c r="G34" s="258"/>
      <c r="H34" s="258"/>
      <c r="I34" s="258"/>
      <c r="J34" s="362"/>
      <c r="K34" s="363"/>
      <c r="L34" s="363"/>
      <c r="M34" s="363"/>
      <c r="N34" s="363"/>
      <c r="O34" s="332"/>
      <c r="P34" s="287"/>
      <c r="Q34" s="57">
        <f t="shared" si="0"/>
        <v>0</v>
      </c>
      <c r="R34" s="57">
        <f t="shared" si="1"/>
        <v>0</v>
      </c>
      <c r="S34" s="57">
        <f t="shared" si="2"/>
        <v>0</v>
      </c>
      <c r="T34" s="57">
        <f t="shared" si="3"/>
        <v>0</v>
      </c>
      <c r="U34" s="57">
        <f t="shared" si="4"/>
        <v>0</v>
      </c>
      <c r="V34" s="57">
        <f t="shared" si="5"/>
        <v>0</v>
      </c>
    </row>
    <row r="35" spans="1:22" ht="16.5" customHeight="1">
      <c r="A35" s="50">
        <v>2.1</v>
      </c>
      <c r="B35" s="51"/>
      <c r="C35" s="51"/>
      <c r="D35" s="51"/>
      <c r="E35" s="51" t="s">
        <v>549</v>
      </c>
      <c r="F35" s="53" t="s">
        <v>48</v>
      </c>
      <c r="G35" s="53" t="s">
        <v>550</v>
      </c>
      <c r="H35" s="53" t="s">
        <v>551</v>
      </c>
      <c r="I35" s="195" t="s">
        <v>50</v>
      </c>
      <c r="J35" s="54" t="s">
        <v>52</v>
      </c>
      <c r="K35" s="54" t="s">
        <v>53</v>
      </c>
      <c r="L35" s="196" t="s">
        <v>552</v>
      </c>
      <c r="M35" s="54" t="s">
        <v>55</v>
      </c>
      <c r="N35" s="54" t="s">
        <v>53</v>
      </c>
      <c r="O35" s="80" t="str">
        <f>IF(V35&gt;3,"PRIMARY",IF(V35=3,"PRINCIPAL","OTHER"))</f>
        <v>PRINCIPAL</v>
      </c>
      <c r="P35" s="179"/>
      <c r="Q35" s="57">
        <f t="shared" si="0"/>
        <v>1</v>
      </c>
      <c r="R35" s="57">
        <f t="shared" si="1"/>
        <v>1</v>
      </c>
      <c r="S35" s="57">
        <f t="shared" si="2"/>
        <v>1</v>
      </c>
      <c r="T35" s="57">
        <f t="shared" si="3"/>
        <v>0</v>
      </c>
      <c r="U35" s="57">
        <f t="shared" si="4"/>
        <v>0</v>
      </c>
      <c r="V35" s="57">
        <f t="shared" si="5"/>
        <v>3</v>
      </c>
    </row>
    <row r="36" spans="1:22" ht="13.5" customHeight="1">
      <c r="A36" s="81"/>
      <c r="B36" s="82"/>
      <c r="C36" s="82"/>
      <c r="D36" s="82"/>
      <c r="E36" s="82" t="s">
        <v>553</v>
      </c>
      <c r="F36" s="87"/>
      <c r="G36" s="87" t="s">
        <v>210</v>
      </c>
      <c r="H36" s="87" t="s">
        <v>104</v>
      </c>
      <c r="I36" s="87"/>
      <c r="J36" s="62"/>
      <c r="K36" s="62"/>
      <c r="L36" s="62"/>
      <c r="M36" s="62"/>
      <c r="N36" s="62"/>
      <c r="O36" s="63"/>
      <c r="P36" s="289"/>
      <c r="Q36" s="57">
        <f t="shared" si="0"/>
        <v>0</v>
      </c>
      <c r="R36" s="57">
        <f t="shared" si="1"/>
        <v>0</v>
      </c>
      <c r="S36" s="57">
        <f t="shared" si="2"/>
        <v>0</v>
      </c>
      <c r="T36" s="57">
        <f t="shared" si="3"/>
        <v>0</v>
      </c>
      <c r="U36" s="57">
        <f t="shared" si="4"/>
        <v>0</v>
      </c>
      <c r="V36" s="57">
        <f t="shared" si="5"/>
        <v>0</v>
      </c>
    </row>
    <row r="37" spans="1:22" ht="18" customHeight="1">
      <c r="A37" s="50">
        <f>A35+0.1</f>
        <v>2.2</v>
      </c>
      <c r="B37" s="51"/>
      <c r="C37" s="51"/>
      <c r="D37" s="51"/>
      <c r="E37" s="51" t="s">
        <v>554</v>
      </c>
      <c r="F37" s="53" t="s">
        <v>48</v>
      </c>
      <c r="G37" s="53" t="s">
        <v>69</v>
      </c>
      <c r="H37" s="53" t="s">
        <v>555</v>
      </c>
      <c r="I37" s="53" t="s">
        <v>66</v>
      </c>
      <c r="J37" s="364" t="s">
        <v>52</v>
      </c>
      <c r="K37" s="54" t="s">
        <v>53</v>
      </c>
      <c r="L37" s="196" t="s">
        <v>552</v>
      </c>
      <c r="M37" s="54" t="s">
        <v>55</v>
      </c>
      <c r="N37" s="54" t="s">
        <v>205</v>
      </c>
      <c r="O37" s="55" t="str">
        <f>IF(V37&gt;3,"PRIMARY",IF(V37=3,"PRINCIPAL","OTHER"))</f>
        <v>OTHER</v>
      </c>
      <c r="P37" s="179" t="s">
        <v>607</v>
      </c>
      <c r="Q37" s="57">
        <f t="shared" si="0"/>
        <v>0</v>
      </c>
      <c r="R37" s="57">
        <f t="shared" si="1"/>
        <v>1</v>
      </c>
      <c r="S37" s="57">
        <f t="shared" si="2"/>
        <v>1</v>
      </c>
      <c r="T37" s="57">
        <f t="shared" si="3"/>
        <v>0</v>
      </c>
      <c r="U37" s="57">
        <f t="shared" si="4"/>
        <v>0</v>
      </c>
      <c r="V37" s="57">
        <f t="shared" si="5"/>
        <v>2</v>
      </c>
    </row>
    <row r="38" spans="1:22" ht="15">
      <c r="A38" s="58"/>
      <c r="B38" s="59"/>
      <c r="C38" s="59"/>
      <c r="D38" s="59"/>
      <c r="E38" s="59" t="s">
        <v>556</v>
      </c>
      <c r="F38" s="61"/>
      <c r="G38" s="61"/>
      <c r="H38" s="61" t="s">
        <v>557</v>
      </c>
      <c r="I38" s="61"/>
      <c r="J38" s="365"/>
      <c r="K38" s="62"/>
      <c r="L38" s="62"/>
      <c r="M38" s="62"/>
      <c r="N38" s="62"/>
      <c r="O38" s="63"/>
      <c r="P38" s="289" t="s">
        <v>608</v>
      </c>
      <c r="Q38" s="57">
        <f t="shared" si="0"/>
        <v>0</v>
      </c>
      <c r="R38" s="57">
        <f t="shared" si="1"/>
        <v>0</v>
      </c>
      <c r="S38" s="57">
        <f t="shared" si="2"/>
        <v>0</v>
      </c>
      <c r="T38" s="57">
        <f t="shared" si="3"/>
        <v>0</v>
      </c>
      <c r="U38" s="57">
        <f t="shared" si="4"/>
        <v>0</v>
      </c>
      <c r="V38" s="57">
        <f t="shared" si="5"/>
        <v>0</v>
      </c>
    </row>
    <row r="39" spans="1:22" ht="15.75">
      <c r="A39" s="50">
        <v>2.3</v>
      </c>
      <c r="B39" s="51"/>
      <c r="C39" s="51"/>
      <c r="D39" s="51"/>
      <c r="E39" s="51" t="s">
        <v>606</v>
      </c>
      <c r="F39" s="53" t="s">
        <v>48</v>
      </c>
      <c r="G39" s="53" t="s">
        <v>558</v>
      </c>
      <c r="H39" s="53" t="s">
        <v>551</v>
      </c>
      <c r="I39" s="53" t="s">
        <v>50</v>
      </c>
      <c r="J39" s="364" t="s">
        <v>52</v>
      </c>
      <c r="K39" s="54" t="s">
        <v>50</v>
      </c>
      <c r="L39" s="54" t="s">
        <v>54</v>
      </c>
      <c r="M39" s="54" t="s">
        <v>54</v>
      </c>
      <c r="N39" s="54" t="s">
        <v>54</v>
      </c>
      <c r="O39" s="80" t="str">
        <f>IF(V39&gt;3,"PRIMARY",IF(V39=3,"PRINCIPAL","OTHER"))</f>
        <v>PRIMARY</v>
      </c>
      <c r="P39" s="179" t="s">
        <v>609</v>
      </c>
      <c r="Q39" s="57">
        <f t="shared" si="0"/>
        <v>1</v>
      </c>
      <c r="R39" s="57">
        <f t="shared" si="1"/>
        <v>1</v>
      </c>
      <c r="S39" s="57">
        <f t="shared" si="2"/>
        <v>1</v>
      </c>
      <c r="T39" s="57">
        <f t="shared" si="3"/>
        <v>0</v>
      </c>
      <c r="U39" s="57">
        <f t="shared" si="4"/>
        <v>1</v>
      </c>
      <c r="V39" s="57">
        <f t="shared" si="5"/>
        <v>4</v>
      </c>
    </row>
    <row r="40" spans="1:22" ht="15">
      <c r="A40" s="58"/>
      <c r="B40" s="59"/>
      <c r="C40" s="59"/>
      <c r="D40" s="59"/>
      <c r="E40" s="59" t="s">
        <v>605</v>
      </c>
      <c r="F40" s="61"/>
      <c r="G40" s="61" t="s">
        <v>559</v>
      </c>
      <c r="H40" s="61" t="s">
        <v>104</v>
      </c>
      <c r="I40" s="61"/>
      <c r="J40" s="365"/>
      <c r="K40" s="62"/>
      <c r="L40" s="62"/>
      <c r="M40" s="62"/>
      <c r="N40" s="62"/>
      <c r="O40" s="288"/>
      <c r="P40" s="289" t="s">
        <v>610</v>
      </c>
      <c r="Q40" s="57">
        <f t="shared" si="0"/>
        <v>0</v>
      </c>
      <c r="R40" s="57">
        <f t="shared" si="1"/>
        <v>0</v>
      </c>
      <c r="S40" s="57">
        <f t="shared" si="2"/>
        <v>0</v>
      </c>
      <c r="T40" s="57">
        <f t="shared" si="3"/>
        <v>0</v>
      </c>
      <c r="U40" s="57">
        <f t="shared" si="4"/>
        <v>0</v>
      </c>
      <c r="V40" s="57">
        <f t="shared" si="5"/>
        <v>0</v>
      </c>
    </row>
    <row r="41" spans="1:22" ht="15">
      <c r="A41" s="367">
        <v>2.4</v>
      </c>
      <c r="B41" s="98"/>
      <c r="C41" s="98"/>
      <c r="D41" s="98"/>
      <c r="E41" s="98" t="s">
        <v>560</v>
      </c>
      <c r="F41" s="99" t="s">
        <v>48</v>
      </c>
      <c r="G41" s="99" t="s">
        <v>104</v>
      </c>
      <c r="H41" s="99" t="s">
        <v>98</v>
      </c>
      <c r="I41" s="99" t="s">
        <v>51</v>
      </c>
      <c r="J41" s="389" t="s">
        <v>257</v>
      </c>
      <c r="K41" s="100" t="s">
        <v>53</v>
      </c>
      <c r="L41" s="100" t="s">
        <v>63</v>
      </c>
      <c r="M41" s="100" t="s">
        <v>55</v>
      </c>
      <c r="N41" s="100" t="s">
        <v>54</v>
      </c>
      <c r="O41" s="124" t="str">
        <f>IF(V41&gt;3,"PRIMARY",IF(V41=3,"PRINCIPAL","OTHER"))</f>
        <v>OTHER</v>
      </c>
      <c r="P41" s="390"/>
      <c r="Q41" s="57">
        <f t="shared" si="0"/>
        <v>0</v>
      </c>
      <c r="R41" s="57">
        <f t="shared" si="1"/>
        <v>0</v>
      </c>
      <c r="S41" s="57">
        <f t="shared" si="2"/>
        <v>1</v>
      </c>
      <c r="T41" s="57">
        <f t="shared" si="3"/>
        <v>0</v>
      </c>
      <c r="U41" s="57">
        <f t="shared" si="4"/>
        <v>0</v>
      </c>
      <c r="V41" s="57">
        <f t="shared" si="5"/>
        <v>1</v>
      </c>
    </row>
    <row r="42" spans="1:22" ht="15.75" thickBot="1">
      <c r="A42" s="161">
        <v>2.5</v>
      </c>
      <c r="B42" s="162"/>
      <c r="C42" s="162"/>
      <c r="D42" s="162"/>
      <c r="E42" s="162" t="s">
        <v>561</v>
      </c>
      <c r="F42" s="164" t="s">
        <v>48</v>
      </c>
      <c r="G42" s="164" t="s">
        <v>62</v>
      </c>
      <c r="H42" s="164" t="s">
        <v>104</v>
      </c>
      <c r="I42" s="164" t="s">
        <v>51</v>
      </c>
      <c r="J42" s="374" t="s">
        <v>257</v>
      </c>
      <c r="K42" s="300" t="s">
        <v>54</v>
      </c>
      <c r="L42" s="300" t="s">
        <v>63</v>
      </c>
      <c r="M42" s="300" t="s">
        <v>55</v>
      </c>
      <c r="N42" s="300" t="s">
        <v>54</v>
      </c>
      <c r="O42" s="147" t="str">
        <f>IF(V42&gt;3,"PRIMARY",IF(V42=3,"PRINCIPAL","OTHER"))</f>
        <v>OTHER</v>
      </c>
      <c r="P42" s="391" t="s">
        <v>562</v>
      </c>
      <c r="Q42" s="57">
        <f t="shared" si="0"/>
        <v>0</v>
      </c>
      <c r="R42" s="57">
        <f t="shared" si="1"/>
        <v>0</v>
      </c>
      <c r="S42" s="57">
        <f t="shared" si="2"/>
        <v>0</v>
      </c>
      <c r="T42" s="57">
        <f t="shared" si="3"/>
        <v>0</v>
      </c>
      <c r="U42" s="57">
        <f t="shared" si="4"/>
        <v>0</v>
      </c>
      <c r="V42" s="57">
        <f t="shared" si="5"/>
        <v>0</v>
      </c>
    </row>
    <row r="43" spans="1:22" ht="15">
      <c r="A43" s="375"/>
      <c r="B43" s="376"/>
      <c r="C43" s="376"/>
      <c r="D43" s="376"/>
      <c r="E43" s="376"/>
      <c r="F43" s="377"/>
      <c r="G43" s="377"/>
      <c r="H43" s="377"/>
      <c r="I43" s="377"/>
      <c r="J43" s="378"/>
      <c r="K43" s="379"/>
      <c r="L43" s="379"/>
      <c r="M43" s="379"/>
      <c r="N43" s="379"/>
      <c r="O43" s="387"/>
      <c r="P43" s="380" t="s">
        <v>563</v>
      </c>
      <c r="Q43" s="57"/>
      <c r="R43" s="57"/>
      <c r="S43" s="57"/>
      <c r="T43" s="57"/>
      <c r="U43" s="57"/>
      <c r="V43" s="57"/>
    </row>
    <row r="44" spans="1:22" ht="15">
      <c r="A44" s="73">
        <v>2.6</v>
      </c>
      <c r="B44" s="74"/>
      <c r="C44" s="74"/>
      <c r="D44" s="74"/>
      <c r="E44" s="74" t="s">
        <v>564</v>
      </c>
      <c r="F44" s="65" t="s">
        <v>48</v>
      </c>
      <c r="G44" s="65" t="s">
        <v>49</v>
      </c>
      <c r="H44" s="65" t="s">
        <v>217</v>
      </c>
      <c r="I44" s="65" t="s">
        <v>66</v>
      </c>
      <c r="J44" s="366" t="s">
        <v>52</v>
      </c>
      <c r="K44" s="76" t="s">
        <v>53</v>
      </c>
      <c r="L44" s="76" t="s">
        <v>63</v>
      </c>
      <c r="M44" s="76" t="s">
        <v>55</v>
      </c>
      <c r="N44" s="76" t="s">
        <v>54</v>
      </c>
      <c r="O44" s="77" t="str">
        <f>IF(V44&gt;3,"PRIMARY",IF(V44=3,"PRINCIPAL","OTHER"))</f>
        <v>OTHER</v>
      </c>
      <c r="P44" s="302" t="s">
        <v>565</v>
      </c>
      <c r="Q44" s="57">
        <f t="shared" si="0"/>
        <v>0</v>
      </c>
      <c r="R44" s="57">
        <f t="shared" si="1"/>
        <v>1</v>
      </c>
      <c r="S44" s="57">
        <f t="shared" si="2"/>
        <v>1</v>
      </c>
      <c r="T44" s="57">
        <f t="shared" si="3"/>
        <v>0</v>
      </c>
      <c r="U44" s="57">
        <f t="shared" si="4"/>
        <v>0</v>
      </c>
      <c r="V44" s="57">
        <f t="shared" si="5"/>
        <v>2</v>
      </c>
    </row>
    <row r="45" spans="1:22" ht="15">
      <c r="A45" s="73"/>
      <c r="B45" s="74"/>
      <c r="C45" s="74"/>
      <c r="D45" s="74"/>
      <c r="E45" s="74"/>
      <c r="F45" s="65"/>
      <c r="G45" s="65" t="s">
        <v>54</v>
      </c>
      <c r="H45" s="65" t="s">
        <v>104</v>
      </c>
      <c r="I45" s="65"/>
      <c r="J45" s="366"/>
      <c r="K45" s="76"/>
      <c r="L45" s="76"/>
      <c r="M45" s="76"/>
      <c r="N45" s="76"/>
      <c r="O45" s="77"/>
      <c r="P45" s="302" t="s">
        <v>566</v>
      </c>
      <c r="Q45" s="57"/>
      <c r="R45" s="57"/>
      <c r="S45" s="57"/>
      <c r="T45" s="57"/>
      <c r="U45" s="57"/>
      <c r="V45" s="57"/>
    </row>
    <row r="46" spans="1:22" ht="15">
      <c r="A46" s="73"/>
      <c r="B46" s="74"/>
      <c r="C46" s="74"/>
      <c r="D46" s="74"/>
      <c r="E46" s="74"/>
      <c r="F46" s="65"/>
      <c r="G46" s="65"/>
      <c r="H46" s="65"/>
      <c r="I46" s="65"/>
      <c r="J46" s="366"/>
      <c r="K46" s="76"/>
      <c r="L46" s="76"/>
      <c r="M46" s="76"/>
      <c r="N46" s="76"/>
      <c r="O46" s="333"/>
      <c r="P46" s="302" t="s">
        <v>567</v>
      </c>
      <c r="Q46" s="57">
        <f t="shared" si="0"/>
        <v>0</v>
      </c>
      <c r="R46" s="57">
        <f t="shared" si="1"/>
        <v>0</v>
      </c>
      <c r="S46" s="57">
        <f t="shared" si="2"/>
        <v>0</v>
      </c>
      <c r="T46" s="57">
        <f t="shared" si="3"/>
        <v>0</v>
      </c>
      <c r="U46" s="57">
        <f t="shared" si="4"/>
        <v>0</v>
      </c>
      <c r="V46" s="57">
        <f t="shared" si="5"/>
        <v>0</v>
      </c>
    </row>
    <row r="47" spans="1:22" ht="15">
      <c r="A47" s="256" t="s">
        <v>568</v>
      </c>
      <c r="B47" s="91"/>
      <c r="C47" s="91"/>
      <c r="D47" s="91"/>
      <c r="E47" s="285" t="s">
        <v>569</v>
      </c>
      <c r="F47" s="258"/>
      <c r="G47" s="258"/>
      <c r="H47" s="258"/>
      <c r="I47" s="258"/>
      <c r="J47" s="362"/>
      <c r="K47" s="363"/>
      <c r="L47" s="363"/>
      <c r="M47" s="363"/>
      <c r="N47" s="363"/>
      <c r="O47" s="332"/>
      <c r="P47" s="287"/>
      <c r="Q47" s="57">
        <f t="shared" si="0"/>
        <v>0</v>
      </c>
      <c r="R47" s="57">
        <f t="shared" si="1"/>
        <v>0</v>
      </c>
      <c r="S47" s="57">
        <f t="shared" si="2"/>
        <v>0</v>
      </c>
      <c r="T47" s="57">
        <f t="shared" si="3"/>
        <v>0</v>
      </c>
      <c r="U47" s="57">
        <f t="shared" si="4"/>
        <v>0</v>
      </c>
      <c r="V47" s="57">
        <f t="shared" si="5"/>
        <v>0</v>
      </c>
    </row>
    <row r="48" spans="1:22" ht="15">
      <c r="A48" s="81">
        <v>3.1</v>
      </c>
      <c r="B48" s="82"/>
      <c r="C48" s="82"/>
      <c r="D48" s="82"/>
      <c r="E48" s="82" t="s">
        <v>570</v>
      </c>
      <c r="F48" s="87" t="s">
        <v>48</v>
      </c>
      <c r="G48" s="87" t="s">
        <v>49</v>
      </c>
      <c r="H48" s="87" t="s">
        <v>217</v>
      </c>
      <c r="I48" s="87" t="s">
        <v>51</v>
      </c>
      <c r="J48" s="352" t="s">
        <v>257</v>
      </c>
      <c r="K48" s="103" t="s">
        <v>50</v>
      </c>
      <c r="L48" s="103" t="s">
        <v>63</v>
      </c>
      <c r="M48" s="103" t="s">
        <v>55</v>
      </c>
      <c r="N48" s="103" t="s">
        <v>54</v>
      </c>
      <c r="O48" s="63" t="str">
        <f aca="true" t="shared" si="6" ref="O48:O55">IF(V48&gt;3,"PRIMARY",IF(V48=3,"PRINCIPAL","OTHER"))</f>
        <v>OTHER</v>
      </c>
      <c r="P48" s="334"/>
      <c r="Q48" s="57">
        <f t="shared" si="0"/>
        <v>0</v>
      </c>
      <c r="R48" s="57">
        <f t="shared" si="1"/>
        <v>0</v>
      </c>
      <c r="S48" s="57">
        <f t="shared" si="2"/>
        <v>1</v>
      </c>
      <c r="T48" s="57">
        <f t="shared" si="3"/>
        <v>0</v>
      </c>
      <c r="U48" s="57">
        <f t="shared" si="4"/>
        <v>0</v>
      </c>
      <c r="V48" s="57">
        <f t="shared" si="5"/>
        <v>1</v>
      </c>
    </row>
    <row r="49" spans="1:22" ht="15">
      <c r="A49" s="50">
        <f>A48+0.1</f>
        <v>3.2</v>
      </c>
      <c r="B49" s="51"/>
      <c r="C49" s="51"/>
      <c r="D49" s="51"/>
      <c r="E49" s="51" t="s">
        <v>571</v>
      </c>
      <c r="F49" s="53" t="s">
        <v>48</v>
      </c>
      <c r="G49" s="53" t="s">
        <v>98</v>
      </c>
      <c r="H49" s="53" t="s">
        <v>551</v>
      </c>
      <c r="I49" s="53" t="s">
        <v>66</v>
      </c>
      <c r="J49" s="54" t="s">
        <v>52</v>
      </c>
      <c r="K49" s="54" t="s">
        <v>50</v>
      </c>
      <c r="L49" s="54" t="s">
        <v>63</v>
      </c>
      <c r="M49" s="54" t="s">
        <v>55</v>
      </c>
      <c r="N49" s="54" t="s">
        <v>54</v>
      </c>
      <c r="O49" s="55" t="str">
        <f t="shared" si="6"/>
        <v>OTHER</v>
      </c>
      <c r="P49" s="270"/>
      <c r="Q49" s="57">
        <f t="shared" si="0"/>
        <v>0</v>
      </c>
      <c r="R49" s="57">
        <f t="shared" si="1"/>
        <v>1</v>
      </c>
      <c r="S49" s="57">
        <f t="shared" si="2"/>
        <v>1</v>
      </c>
      <c r="T49" s="57">
        <f t="shared" si="3"/>
        <v>0</v>
      </c>
      <c r="U49" s="57">
        <f t="shared" si="4"/>
        <v>0</v>
      </c>
      <c r="V49" s="57">
        <f t="shared" si="5"/>
        <v>2</v>
      </c>
    </row>
    <row r="50" spans="1:22" ht="15">
      <c r="A50" s="58"/>
      <c r="B50" s="59"/>
      <c r="C50" s="59"/>
      <c r="D50" s="59"/>
      <c r="E50" s="59" t="s">
        <v>572</v>
      </c>
      <c r="F50" s="61"/>
      <c r="G50" s="61"/>
      <c r="H50" s="61" t="s">
        <v>104</v>
      </c>
      <c r="I50" s="61"/>
      <c r="J50" s="62"/>
      <c r="K50" s="62"/>
      <c r="L50" s="62"/>
      <c r="M50" s="62"/>
      <c r="N50" s="62"/>
      <c r="O50" s="63"/>
      <c r="P50" s="292"/>
      <c r="Q50" s="57">
        <f t="shared" si="0"/>
        <v>0</v>
      </c>
      <c r="R50" s="57">
        <f t="shared" si="1"/>
        <v>0</v>
      </c>
      <c r="S50" s="57">
        <f t="shared" si="2"/>
        <v>0</v>
      </c>
      <c r="T50" s="57">
        <f t="shared" si="3"/>
        <v>0</v>
      </c>
      <c r="U50" s="57">
        <f t="shared" si="4"/>
        <v>0</v>
      </c>
      <c r="V50" s="57">
        <f t="shared" si="5"/>
        <v>0</v>
      </c>
    </row>
    <row r="51" spans="1:22" ht="15">
      <c r="A51" s="50">
        <v>3.3</v>
      </c>
      <c r="B51" s="51"/>
      <c r="C51" s="51"/>
      <c r="D51" s="51"/>
      <c r="E51" s="52" t="s">
        <v>573</v>
      </c>
      <c r="F51" s="53" t="s">
        <v>48</v>
      </c>
      <c r="G51" s="53" t="s">
        <v>150</v>
      </c>
      <c r="H51" s="53" t="s">
        <v>50</v>
      </c>
      <c r="I51" s="53" t="s">
        <v>377</v>
      </c>
      <c r="J51" s="364" t="s">
        <v>52</v>
      </c>
      <c r="K51" s="54" t="s">
        <v>50</v>
      </c>
      <c r="L51" s="54" t="s">
        <v>63</v>
      </c>
      <c r="M51" s="54" t="s">
        <v>55</v>
      </c>
      <c r="N51" s="54" t="s">
        <v>54</v>
      </c>
      <c r="O51" s="55" t="str">
        <f t="shared" si="6"/>
        <v>OTHER</v>
      </c>
      <c r="P51" s="179" t="s">
        <v>574</v>
      </c>
      <c r="Q51" s="57">
        <f t="shared" si="0"/>
        <v>0</v>
      </c>
      <c r="R51" s="57">
        <f t="shared" si="1"/>
        <v>1</v>
      </c>
      <c r="S51" s="57">
        <f t="shared" si="2"/>
        <v>1</v>
      </c>
      <c r="T51" s="57">
        <f t="shared" si="3"/>
        <v>0</v>
      </c>
      <c r="U51" s="57">
        <f t="shared" si="4"/>
        <v>0</v>
      </c>
      <c r="V51" s="57">
        <f t="shared" si="5"/>
        <v>2</v>
      </c>
    </row>
    <row r="52" spans="1:22" ht="15">
      <c r="A52" s="58"/>
      <c r="B52" s="59"/>
      <c r="C52" s="59"/>
      <c r="D52" s="59"/>
      <c r="E52" s="60" t="s">
        <v>575</v>
      </c>
      <c r="F52" s="61"/>
      <c r="G52" s="61"/>
      <c r="H52" s="61"/>
      <c r="I52" s="61"/>
      <c r="J52" s="365"/>
      <c r="K52" s="62"/>
      <c r="L52" s="62"/>
      <c r="M52" s="62"/>
      <c r="N52" s="62"/>
      <c r="O52" s="63"/>
      <c r="P52" s="289" t="s">
        <v>576</v>
      </c>
      <c r="Q52" s="57"/>
      <c r="R52" s="57"/>
      <c r="S52" s="57"/>
      <c r="T52" s="57"/>
      <c r="U52" s="57"/>
      <c r="V52" s="57"/>
    </row>
    <row r="53" spans="1:22" ht="15">
      <c r="A53" s="50">
        <v>3.4</v>
      </c>
      <c r="B53" s="51"/>
      <c r="C53" s="51"/>
      <c r="D53" s="51"/>
      <c r="E53" s="120" t="s">
        <v>577</v>
      </c>
      <c r="F53" s="53" t="s">
        <v>48</v>
      </c>
      <c r="G53" s="53" t="s">
        <v>578</v>
      </c>
      <c r="H53" s="53" t="s">
        <v>217</v>
      </c>
      <c r="I53" s="53" t="s">
        <v>66</v>
      </c>
      <c r="J53" s="54" t="s">
        <v>52</v>
      </c>
      <c r="K53" s="54" t="s">
        <v>53</v>
      </c>
      <c r="L53" s="54" t="s">
        <v>63</v>
      </c>
      <c r="M53" s="54" t="s">
        <v>55</v>
      </c>
      <c r="N53" s="54" t="s">
        <v>54</v>
      </c>
      <c r="O53" s="55" t="str">
        <f t="shared" si="6"/>
        <v>OTHER</v>
      </c>
      <c r="P53" s="179" t="s">
        <v>579</v>
      </c>
      <c r="Q53" s="57">
        <f t="shared" si="0"/>
        <v>0</v>
      </c>
      <c r="R53" s="57">
        <f t="shared" si="1"/>
        <v>1</v>
      </c>
      <c r="S53" s="57">
        <f t="shared" si="2"/>
        <v>1</v>
      </c>
      <c r="T53" s="57">
        <f t="shared" si="3"/>
        <v>0</v>
      </c>
      <c r="U53" s="57">
        <f t="shared" si="4"/>
        <v>0</v>
      </c>
      <c r="V53" s="57">
        <f t="shared" si="5"/>
        <v>2</v>
      </c>
    </row>
    <row r="54" spans="1:22" ht="15">
      <c r="A54" s="58"/>
      <c r="B54" s="59"/>
      <c r="C54" s="59"/>
      <c r="D54" s="59"/>
      <c r="E54" s="121" t="s">
        <v>580</v>
      </c>
      <c r="F54" s="61"/>
      <c r="G54" s="61" t="s">
        <v>54</v>
      </c>
      <c r="H54" s="61" t="s">
        <v>104</v>
      </c>
      <c r="I54" s="61"/>
      <c r="J54" s="62"/>
      <c r="K54" s="62"/>
      <c r="L54" s="62"/>
      <c r="M54" s="62"/>
      <c r="N54" s="62"/>
      <c r="O54" s="63"/>
      <c r="P54" s="289" t="s">
        <v>581</v>
      </c>
      <c r="Q54" s="57">
        <f t="shared" si="0"/>
        <v>0</v>
      </c>
      <c r="R54" s="57">
        <f t="shared" si="1"/>
        <v>0</v>
      </c>
      <c r="S54" s="57">
        <f t="shared" si="2"/>
        <v>0</v>
      </c>
      <c r="T54" s="57">
        <f t="shared" si="3"/>
        <v>0</v>
      </c>
      <c r="U54" s="57">
        <f t="shared" si="4"/>
        <v>0</v>
      </c>
      <c r="V54" s="57">
        <f t="shared" si="5"/>
        <v>0</v>
      </c>
    </row>
    <row r="55" spans="1:22" ht="15">
      <c r="A55" s="50">
        <v>3.5</v>
      </c>
      <c r="B55" s="51"/>
      <c r="C55" s="51"/>
      <c r="D55" s="51"/>
      <c r="E55" s="120" t="s">
        <v>582</v>
      </c>
      <c r="F55" s="53" t="s">
        <v>48</v>
      </c>
      <c r="G55" s="53" t="s">
        <v>49</v>
      </c>
      <c r="H55" s="53" t="s">
        <v>551</v>
      </c>
      <c r="I55" s="53" t="s">
        <v>66</v>
      </c>
      <c r="J55" s="364" t="s">
        <v>52</v>
      </c>
      <c r="K55" s="54" t="s">
        <v>53</v>
      </c>
      <c r="L55" s="54" t="s">
        <v>54</v>
      </c>
      <c r="M55" s="54" t="s">
        <v>55</v>
      </c>
      <c r="N55" s="54" t="s">
        <v>54</v>
      </c>
      <c r="O55" s="55" t="str">
        <f t="shared" si="6"/>
        <v>OTHER</v>
      </c>
      <c r="P55" s="179" t="s">
        <v>583</v>
      </c>
      <c r="Q55" s="57">
        <f t="shared" si="0"/>
        <v>0</v>
      </c>
      <c r="R55" s="57">
        <f t="shared" si="1"/>
        <v>1</v>
      </c>
      <c r="S55" s="57">
        <f t="shared" si="2"/>
        <v>1</v>
      </c>
      <c r="T55" s="57">
        <f t="shared" si="3"/>
        <v>0</v>
      </c>
      <c r="U55" s="57">
        <f t="shared" si="4"/>
        <v>0</v>
      </c>
      <c r="V55" s="57">
        <f t="shared" si="5"/>
        <v>2</v>
      </c>
    </row>
    <row r="56" spans="1:22" ht="15">
      <c r="A56" s="58"/>
      <c r="B56" s="59"/>
      <c r="C56" s="59"/>
      <c r="D56" s="59"/>
      <c r="E56" s="121" t="s">
        <v>584</v>
      </c>
      <c r="F56" s="61"/>
      <c r="G56" s="61" t="s">
        <v>54</v>
      </c>
      <c r="H56" s="61" t="s">
        <v>104</v>
      </c>
      <c r="I56" s="61"/>
      <c r="J56" s="365"/>
      <c r="K56" s="62"/>
      <c r="L56" s="62"/>
      <c r="M56" s="62"/>
      <c r="N56" s="62"/>
      <c r="O56" s="288"/>
      <c r="P56" s="289" t="s">
        <v>585</v>
      </c>
      <c r="Q56" s="57">
        <f t="shared" si="0"/>
        <v>0</v>
      </c>
      <c r="R56" s="57">
        <f t="shared" si="1"/>
        <v>0</v>
      </c>
      <c r="S56" s="57">
        <f t="shared" si="2"/>
        <v>0</v>
      </c>
      <c r="T56" s="57">
        <f t="shared" si="3"/>
        <v>0</v>
      </c>
      <c r="U56" s="57">
        <f t="shared" si="4"/>
        <v>0</v>
      </c>
      <c r="V56" s="57">
        <f t="shared" si="5"/>
        <v>0</v>
      </c>
    </row>
    <row r="57" spans="1:22" ht="15">
      <c r="A57" s="256" t="s">
        <v>586</v>
      </c>
      <c r="B57" s="91"/>
      <c r="C57" s="91"/>
      <c r="D57" s="91"/>
      <c r="E57" s="285" t="s">
        <v>587</v>
      </c>
      <c r="F57" s="258"/>
      <c r="G57" s="258"/>
      <c r="H57" s="258"/>
      <c r="I57" s="258"/>
      <c r="J57" s="362"/>
      <c r="K57" s="363"/>
      <c r="L57" s="363"/>
      <c r="M57" s="363"/>
      <c r="N57" s="363"/>
      <c r="O57" s="332"/>
      <c r="P57" s="287"/>
      <c r="Q57" s="57">
        <f t="shared" si="0"/>
        <v>0</v>
      </c>
      <c r="R57" s="57">
        <f t="shared" si="1"/>
        <v>0</v>
      </c>
      <c r="S57" s="57">
        <f t="shared" si="2"/>
        <v>0</v>
      </c>
      <c r="T57" s="57">
        <f t="shared" si="3"/>
        <v>0</v>
      </c>
      <c r="U57" s="57">
        <f t="shared" si="4"/>
        <v>0</v>
      </c>
      <c r="V57" s="57">
        <f t="shared" si="5"/>
        <v>0</v>
      </c>
    </row>
    <row r="58" spans="1:22" ht="15">
      <c r="A58" s="50">
        <v>4.1</v>
      </c>
      <c r="B58" s="51"/>
      <c r="C58" s="51"/>
      <c r="D58" s="51"/>
      <c r="E58" s="51" t="s">
        <v>588</v>
      </c>
      <c r="F58" s="53" t="s">
        <v>48</v>
      </c>
      <c r="G58" s="53" t="s">
        <v>589</v>
      </c>
      <c r="H58" s="53" t="s">
        <v>72</v>
      </c>
      <c r="I58" s="53" t="s">
        <v>51</v>
      </c>
      <c r="J58" s="364" t="s">
        <v>52</v>
      </c>
      <c r="K58" s="54" t="s">
        <v>53</v>
      </c>
      <c r="L58" s="54" t="s">
        <v>63</v>
      </c>
      <c r="M58" s="54" t="s">
        <v>55</v>
      </c>
      <c r="N58" s="54" t="s">
        <v>54</v>
      </c>
      <c r="O58" s="55" t="str">
        <f>IF(V58&gt;3,"PRIMARY",IF(V58=3,"PRINCIPAL","OTHER"))</f>
        <v>OTHER</v>
      </c>
      <c r="P58" s="270"/>
      <c r="Q58" s="57">
        <f t="shared" si="0"/>
        <v>0</v>
      </c>
      <c r="R58" s="57">
        <f t="shared" si="1"/>
        <v>1</v>
      </c>
      <c r="S58" s="57">
        <f t="shared" si="2"/>
        <v>1</v>
      </c>
      <c r="T58" s="57">
        <f t="shared" si="3"/>
        <v>0</v>
      </c>
      <c r="U58" s="57">
        <f t="shared" si="4"/>
        <v>0</v>
      </c>
      <c r="V58" s="57">
        <f t="shared" si="5"/>
        <v>2</v>
      </c>
    </row>
    <row r="59" spans="1:22" ht="15">
      <c r="A59" s="58"/>
      <c r="B59" s="59"/>
      <c r="C59" s="59"/>
      <c r="D59" s="59"/>
      <c r="E59" s="59" t="s">
        <v>590</v>
      </c>
      <c r="F59" s="61"/>
      <c r="G59" s="61" t="s">
        <v>150</v>
      </c>
      <c r="H59" s="61"/>
      <c r="I59" s="61"/>
      <c r="J59" s="365"/>
      <c r="K59" s="62"/>
      <c r="L59" s="62"/>
      <c r="M59" s="62"/>
      <c r="N59" s="62"/>
      <c r="O59" s="63"/>
      <c r="P59" s="292"/>
      <c r="Q59" s="57">
        <f t="shared" si="0"/>
        <v>0</v>
      </c>
      <c r="R59" s="57">
        <f t="shared" si="1"/>
        <v>0</v>
      </c>
      <c r="S59" s="57">
        <f t="shared" si="2"/>
        <v>0</v>
      </c>
      <c r="T59" s="57">
        <f t="shared" si="3"/>
        <v>0</v>
      </c>
      <c r="U59" s="57">
        <f t="shared" si="4"/>
        <v>0</v>
      </c>
      <c r="V59" s="57">
        <f t="shared" si="5"/>
        <v>0</v>
      </c>
    </row>
    <row r="60" spans="1:22" ht="15">
      <c r="A60" s="50">
        <f>A58+0.1</f>
        <v>4.199999999999999</v>
      </c>
      <c r="B60" s="51"/>
      <c r="C60" s="51"/>
      <c r="D60" s="51"/>
      <c r="E60" s="51" t="s">
        <v>591</v>
      </c>
      <c r="F60" s="53" t="s">
        <v>48</v>
      </c>
      <c r="G60" s="53" t="s">
        <v>589</v>
      </c>
      <c r="H60" s="53" t="s">
        <v>72</v>
      </c>
      <c r="I60" s="53" t="s">
        <v>51</v>
      </c>
      <c r="J60" s="364" t="s">
        <v>52</v>
      </c>
      <c r="K60" s="54" t="s">
        <v>53</v>
      </c>
      <c r="L60" s="54" t="s">
        <v>63</v>
      </c>
      <c r="M60" s="54" t="s">
        <v>55</v>
      </c>
      <c r="N60" s="54" t="s">
        <v>54</v>
      </c>
      <c r="O60" s="55" t="str">
        <f>IF(V60&gt;3,"PRIMARY",IF(V60=3,"PRINCIPAL","OTHER"))</f>
        <v>OTHER</v>
      </c>
      <c r="P60" s="179" t="s">
        <v>611</v>
      </c>
      <c r="Q60" s="57">
        <f t="shared" si="0"/>
        <v>0</v>
      </c>
      <c r="R60" s="57">
        <f t="shared" si="1"/>
        <v>1</v>
      </c>
      <c r="S60" s="57">
        <f t="shared" si="2"/>
        <v>1</v>
      </c>
      <c r="T60" s="57">
        <f t="shared" si="3"/>
        <v>0</v>
      </c>
      <c r="U60" s="57">
        <f t="shared" si="4"/>
        <v>0</v>
      </c>
      <c r="V60" s="57">
        <f t="shared" si="5"/>
        <v>2</v>
      </c>
    </row>
    <row r="61" spans="1:22" ht="15">
      <c r="A61" s="58"/>
      <c r="B61" s="59"/>
      <c r="C61" s="59"/>
      <c r="D61" s="59"/>
      <c r="E61" s="59"/>
      <c r="F61" s="61"/>
      <c r="G61" s="61" t="s">
        <v>150</v>
      </c>
      <c r="H61" s="61"/>
      <c r="I61" s="61"/>
      <c r="J61" s="365"/>
      <c r="K61" s="62"/>
      <c r="L61" s="62"/>
      <c r="M61" s="62"/>
      <c r="N61" s="62"/>
      <c r="O61" s="63"/>
      <c r="P61" s="289" t="s">
        <v>612</v>
      </c>
      <c r="Q61" s="57">
        <f t="shared" si="0"/>
        <v>0</v>
      </c>
      <c r="R61" s="57">
        <f t="shared" si="1"/>
        <v>0</v>
      </c>
      <c r="S61" s="57">
        <f t="shared" si="2"/>
        <v>0</v>
      </c>
      <c r="T61" s="57">
        <f t="shared" si="3"/>
        <v>0</v>
      </c>
      <c r="U61" s="57">
        <f t="shared" si="4"/>
        <v>0</v>
      </c>
      <c r="V61" s="57">
        <f t="shared" si="5"/>
        <v>0</v>
      </c>
    </row>
    <row r="62" spans="1:22" ht="15">
      <c r="A62" s="50">
        <f>A60+0.1</f>
        <v>4.299999999999999</v>
      </c>
      <c r="B62" s="51"/>
      <c r="C62" s="51"/>
      <c r="D62" s="51"/>
      <c r="E62" s="51" t="s">
        <v>592</v>
      </c>
      <c r="F62" s="53" t="s">
        <v>48</v>
      </c>
      <c r="G62" s="53" t="s">
        <v>589</v>
      </c>
      <c r="H62" s="53" t="s">
        <v>72</v>
      </c>
      <c r="I62" s="53" t="s">
        <v>51</v>
      </c>
      <c r="J62" s="364" t="s">
        <v>52</v>
      </c>
      <c r="K62" s="54" t="s">
        <v>53</v>
      </c>
      <c r="L62" s="54" t="s">
        <v>63</v>
      </c>
      <c r="M62" s="54" t="s">
        <v>55</v>
      </c>
      <c r="N62" s="54" t="s">
        <v>54</v>
      </c>
      <c r="O62" s="55" t="str">
        <f>IF(V62&gt;3,"PRIMARY",IF(V62=3,"PRINCIPAL","OTHER"))</f>
        <v>OTHER</v>
      </c>
      <c r="P62" s="270"/>
      <c r="Q62" s="57">
        <f t="shared" si="0"/>
        <v>0</v>
      </c>
      <c r="R62" s="57">
        <f t="shared" si="1"/>
        <v>1</v>
      </c>
      <c r="S62" s="57">
        <f t="shared" si="2"/>
        <v>1</v>
      </c>
      <c r="T62" s="57">
        <f t="shared" si="3"/>
        <v>0</v>
      </c>
      <c r="U62" s="57">
        <f t="shared" si="4"/>
        <v>0</v>
      </c>
      <c r="V62" s="57">
        <f t="shared" si="5"/>
        <v>2</v>
      </c>
    </row>
    <row r="63" spans="1:22" ht="15">
      <c r="A63" s="58"/>
      <c r="B63" s="59"/>
      <c r="C63" s="59"/>
      <c r="D63" s="59"/>
      <c r="E63" s="59"/>
      <c r="F63" s="61"/>
      <c r="G63" s="61" t="s">
        <v>150</v>
      </c>
      <c r="H63" s="61"/>
      <c r="I63" s="61"/>
      <c r="J63" s="365"/>
      <c r="K63" s="62"/>
      <c r="L63" s="62"/>
      <c r="M63" s="62"/>
      <c r="N63" s="62"/>
      <c r="O63" s="288"/>
      <c r="P63" s="292"/>
      <c r="Q63" s="57">
        <f t="shared" si="0"/>
        <v>0</v>
      </c>
      <c r="R63" s="57">
        <f t="shared" si="1"/>
        <v>0</v>
      </c>
      <c r="S63" s="57">
        <f t="shared" si="2"/>
        <v>0</v>
      </c>
      <c r="T63" s="57">
        <f t="shared" si="3"/>
        <v>0</v>
      </c>
      <c r="U63" s="57">
        <f t="shared" si="4"/>
        <v>0</v>
      </c>
      <c r="V63" s="57">
        <f t="shared" si="5"/>
        <v>0</v>
      </c>
    </row>
    <row r="64" spans="1:22" ht="15">
      <c r="A64" s="50">
        <v>4.4</v>
      </c>
      <c r="B64" s="51"/>
      <c r="C64" s="51"/>
      <c r="D64" s="51"/>
      <c r="E64" s="51" t="s">
        <v>593</v>
      </c>
      <c r="F64" s="53" t="s">
        <v>48</v>
      </c>
      <c r="G64" s="53" t="s">
        <v>71</v>
      </c>
      <c r="H64" s="53" t="s">
        <v>72</v>
      </c>
      <c r="I64" s="53" t="s">
        <v>51</v>
      </c>
      <c r="J64" s="54" t="s">
        <v>257</v>
      </c>
      <c r="K64" s="54" t="s">
        <v>50</v>
      </c>
      <c r="L64" s="54" t="s">
        <v>63</v>
      </c>
      <c r="M64" s="54" t="s">
        <v>55</v>
      </c>
      <c r="N64" s="54" t="s">
        <v>54</v>
      </c>
      <c r="O64" s="54" t="s">
        <v>401</v>
      </c>
      <c r="P64" s="270"/>
      <c r="Q64" s="57"/>
      <c r="R64" s="57"/>
      <c r="S64" s="57"/>
      <c r="T64" s="57"/>
      <c r="U64" s="57"/>
      <c r="V64" s="57"/>
    </row>
    <row r="65" spans="1:22" ht="15">
      <c r="A65" s="73"/>
      <c r="B65" s="74"/>
      <c r="C65" s="74"/>
      <c r="D65" s="74"/>
      <c r="E65" s="74" t="s">
        <v>594</v>
      </c>
      <c r="F65" s="65"/>
      <c r="G65" s="65" t="s">
        <v>595</v>
      </c>
      <c r="H65" s="65"/>
      <c r="I65" s="65"/>
      <c r="J65" s="209"/>
      <c r="K65" s="209"/>
      <c r="L65" s="209"/>
      <c r="M65" s="209"/>
      <c r="N65" s="209"/>
      <c r="O65" s="209"/>
      <c r="P65" s="271"/>
      <c r="Q65" s="57"/>
      <c r="R65" s="57"/>
      <c r="S65" s="57"/>
      <c r="T65" s="57"/>
      <c r="U65" s="57"/>
      <c r="V65" s="57"/>
    </row>
    <row r="66" spans="1:22" ht="15">
      <c r="A66" s="73"/>
      <c r="B66" s="74"/>
      <c r="C66" s="74"/>
      <c r="D66" s="74"/>
      <c r="E66" s="335" t="s">
        <v>596</v>
      </c>
      <c r="F66" s="65"/>
      <c r="G66" s="65"/>
      <c r="H66" s="65"/>
      <c r="I66" s="65"/>
      <c r="J66" s="209"/>
      <c r="K66" s="209"/>
      <c r="L66" s="209"/>
      <c r="M66" s="209"/>
      <c r="N66" s="209"/>
      <c r="O66" s="209"/>
      <c r="P66" s="271"/>
      <c r="Q66" s="57"/>
      <c r="R66" s="57"/>
      <c r="S66" s="57"/>
      <c r="T66" s="57"/>
      <c r="U66" s="57"/>
      <c r="V66" s="57"/>
    </row>
    <row r="67" spans="1:22" ht="15">
      <c r="A67" s="256" t="s">
        <v>597</v>
      </c>
      <c r="B67" s="91"/>
      <c r="C67" s="91"/>
      <c r="D67" s="91"/>
      <c r="E67" s="285" t="s">
        <v>598</v>
      </c>
      <c r="F67" s="258"/>
      <c r="G67" s="258"/>
      <c r="H67" s="258"/>
      <c r="I67" s="258"/>
      <c r="J67" s="260"/>
      <c r="K67" s="260"/>
      <c r="L67" s="260"/>
      <c r="M67" s="260"/>
      <c r="N67" s="260"/>
      <c r="O67" s="332"/>
      <c r="P67" s="287"/>
      <c r="Q67" s="57">
        <f t="shared" si="0"/>
        <v>0</v>
      </c>
      <c r="R67" s="57">
        <f t="shared" si="1"/>
        <v>0</v>
      </c>
      <c r="S67" s="57">
        <f t="shared" si="2"/>
        <v>0</v>
      </c>
      <c r="T67" s="57">
        <f t="shared" si="3"/>
        <v>0</v>
      </c>
      <c r="U67" s="57">
        <f t="shared" si="4"/>
        <v>0</v>
      </c>
      <c r="V67" s="57">
        <f t="shared" si="5"/>
        <v>0</v>
      </c>
    </row>
    <row r="68" spans="1:22" ht="15">
      <c r="A68" s="90">
        <v>5.1</v>
      </c>
      <c r="B68" s="91"/>
      <c r="C68" s="91"/>
      <c r="D68" s="91"/>
      <c r="E68" s="98" t="s">
        <v>599</v>
      </c>
      <c r="F68" s="93" t="s">
        <v>48</v>
      </c>
      <c r="G68" s="93" t="s">
        <v>600</v>
      </c>
      <c r="H68" s="93" t="s">
        <v>98</v>
      </c>
      <c r="I68" s="93" t="s">
        <v>51</v>
      </c>
      <c r="J68" s="353" t="s">
        <v>54</v>
      </c>
      <c r="K68" s="94" t="s">
        <v>53</v>
      </c>
      <c r="L68" s="94" t="s">
        <v>63</v>
      </c>
      <c r="M68" s="94" t="s">
        <v>55</v>
      </c>
      <c r="N68" s="94" t="s">
        <v>601</v>
      </c>
      <c r="O68" s="124" t="str">
        <f>IF(V68&gt;3,"PRIMARY",IF(V68=3,"PRINCIPAL","OTHER"))</f>
        <v>OTHER</v>
      </c>
      <c r="P68" s="336"/>
      <c r="Q68" s="57">
        <f t="shared" si="0"/>
        <v>0</v>
      </c>
      <c r="R68" s="57">
        <f t="shared" si="1"/>
        <v>0</v>
      </c>
      <c r="S68" s="57">
        <f t="shared" si="2"/>
        <v>1</v>
      </c>
      <c r="T68" s="57">
        <f t="shared" si="3"/>
        <v>0</v>
      </c>
      <c r="U68" s="57">
        <f t="shared" si="4"/>
        <v>0</v>
      </c>
      <c r="V68" s="57">
        <f t="shared" si="5"/>
        <v>1</v>
      </c>
    </row>
    <row r="69" spans="1:22" ht="15.75" thickBot="1">
      <c r="A69" s="337">
        <v>5.2</v>
      </c>
      <c r="B69" s="136"/>
      <c r="C69" s="136"/>
      <c r="D69" s="136"/>
      <c r="E69" s="51" t="s">
        <v>602</v>
      </c>
      <c r="F69" s="338" t="s">
        <v>48</v>
      </c>
      <c r="G69" s="338" t="s">
        <v>69</v>
      </c>
      <c r="H69" s="338" t="s">
        <v>98</v>
      </c>
      <c r="I69" s="338" t="s">
        <v>51</v>
      </c>
      <c r="J69" s="353" t="s">
        <v>52</v>
      </c>
      <c r="K69" s="94" t="s">
        <v>53</v>
      </c>
      <c r="L69" s="94" t="s">
        <v>63</v>
      </c>
      <c r="M69" s="94" t="s">
        <v>55</v>
      </c>
      <c r="N69" s="94" t="s">
        <v>205</v>
      </c>
      <c r="O69" s="124" t="str">
        <f>IF(V69&gt;3,"PRIMARY",IF(V69=3,"PRINCIPAL","OTHER"))</f>
        <v>OTHER</v>
      </c>
      <c r="P69" s="336"/>
      <c r="Q69" s="57">
        <f t="shared" si="0"/>
        <v>0</v>
      </c>
      <c r="R69" s="57">
        <f t="shared" si="1"/>
        <v>1</v>
      </c>
      <c r="S69" s="57">
        <f t="shared" si="2"/>
        <v>1</v>
      </c>
      <c r="T69" s="57">
        <f t="shared" si="3"/>
        <v>0</v>
      </c>
      <c r="U69" s="57">
        <f t="shared" si="4"/>
        <v>0</v>
      </c>
      <c r="V69" s="57">
        <f t="shared" si="5"/>
        <v>2</v>
      </c>
    </row>
    <row r="70" spans="1:16" ht="15">
      <c r="A70" s="339"/>
      <c r="B70" s="340"/>
      <c r="C70" s="340"/>
      <c r="D70" s="340"/>
      <c r="E70" s="340"/>
      <c r="F70" s="340"/>
      <c r="G70" s="340"/>
      <c r="H70" s="340"/>
      <c r="I70" s="340"/>
      <c r="J70" s="277"/>
      <c r="K70" s="277"/>
      <c r="L70" s="277"/>
      <c r="M70" s="277"/>
      <c r="N70" s="277"/>
      <c r="O70" s="277"/>
      <c r="P70" s="277"/>
    </row>
    <row r="71" spans="1:16" ht="15">
      <c r="A71" s="341"/>
      <c r="B71" s="342"/>
      <c r="C71" s="342"/>
      <c r="D71" s="342"/>
      <c r="E71" s="342"/>
      <c r="F71" s="342"/>
      <c r="G71" s="342"/>
      <c r="H71" s="342"/>
      <c r="I71" s="342"/>
      <c r="J71" s="79"/>
      <c r="K71" s="79"/>
      <c r="L71" s="79"/>
      <c r="M71" s="79"/>
      <c r="N71" s="79"/>
      <c r="O71" s="79"/>
      <c r="P71" s="79"/>
    </row>
    <row r="72" spans="1:16" ht="15">
      <c r="A72" s="341"/>
      <c r="B72" s="342"/>
      <c r="C72" s="342"/>
      <c r="D72" s="342"/>
      <c r="E72" s="342"/>
      <c r="F72" s="342"/>
      <c r="G72" s="342"/>
      <c r="H72" s="342"/>
      <c r="I72" s="342"/>
      <c r="J72" s="79"/>
      <c r="K72" s="79"/>
      <c r="L72" s="79"/>
      <c r="M72" s="79"/>
      <c r="N72" s="79"/>
      <c r="O72" s="79"/>
      <c r="P72" s="79"/>
    </row>
    <row r="73" spans="1:9" ht="15">
      <c r="A73" s="342"/>
      <c r="B73" s="342"/>
      <c r="C73" s="342"/>
      <c r="D73" s="342"/>
      <c r="E73" s="342"/>
      <c r="F73" s="342"/>
      <c r="G73" s="343"/>
      <c r="H73" s="342"/>
      <c r="I73" s="335"/>
    </row>
    <row r="74" spans="1:9" ht="15">
      <c r="A74" s="342"/>
      <c r="B74" s="342"/>
      <c r="C74" s="342"/>
      <c r="D74" s="342"/>
      <c r="E74" s="342"/>
      <c r="F74" s="342"/>
      <c r="G74" s="342"/>
      <c r="H74" s="342"/>
      <c r="I74" s="335"/>
    </row>
    <row r="75" spans="1:9" ht="15">
      <c r="A75" s="342"/>
      <c r="B75" s="342"/>
      <c r="C75" s="342"/>
      <c r="D75" s="342"/>
      <c r="E75" s="342"/>
      <c r="F75" s="342"/>
      <c r="G75" s="342"/>
      <c r="H75" s="342"/>
      <c r="I75" s="335"/>
    </row>
    <row r="76" spans="1:9" ht="15">
      <c r="A76" s="342"/>
      <c r="B76" s="342"/>
      <c r="C76" s="342"/>
      <c r="D76" s="342"/>
      <c r="E76" s="342"/>
      <c r="F76" s="342"/>
      <c r="G76" s="342"/>
      <c r="H76" s="342"/>
      <c r="I76" s="335"/>
    </row>
    <row r="77" spans="1:9" ht="15">
      <c r="A77" s="342"/>
      <c r="B77" s="342"/>
      <c r="C77" s="342"/>
      <c r="D77" s="342"/>
      <c r="E77" s="342"/>
      <c r="F77" s="342"/>
      <c r="G77" s="342"/>
      <c r="H77" s="342"/>
      <c r="I77" s="335"/>
    </row>
    <row r="530" ht="15.75" customHeight="1"/>
  </sheetData>
  <mergeCells count="10">
    <mergeCell ref="A25:P25"/>
    <mergeCell ref="A26:P26"/>
    <mergeCell ref="I28:L28"/>
    <mergeCell ref="A17:P17"/>
    <mergeCell ref="A18:J18"/>
    <mergeCell ref="A20:P20"/>
    <mergeCell ref="A21:P21"/>
    <mergeCell ref="A22:P22"/>
    <mergeCell ref="A23:P23"/>
    <mergeCell ref="A24:P24"/>
  </mergeCells>
  <printOptions horizontalCentered="1"/>
  <pageMargins left="1" right="1" top="0.75" bottom="0.75" header="0.5" footer="0.5"/>
  <pageSetup fitToHeight="0" fitToWidth="1" horizontalDpi="600" verticalDpi="600" orientation="landscape" scale="66" r:id="rId1"/>
  <headerFooter alignWithMargins="0">
    <oddHeader>&amp;CAOS  Adaptation JT/A</oddHeader>
    <oddFooter>&amp;CAOS_ADAP-ZAN&amp;RPage &amp;P</oddFooter>
  </headerFooter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Communications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 Consulting Inc</dc:creator>
  <cp:keywords/>
  <dc:description/>
  <cp:lastModifiedBy>Crown Consulting Inc</cp:lastModifiedBy>
  <dcterms:created xsi:type="dcterms:W3CDTF">2000-11-15T18:27:05Z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