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LPV's Added 082808" sheetId="1" r:id="rId1"/>
  </sheets>
  <definedNames>
    <definedName name="_xlnm._FilterDatabase" localSheetId="0" hidden="1">'LPV''s Added 082808'!$A$4:$O$7</definedName>
    <definedName name="_xlnm.Print_Area" localSheetId="0">'LPV''s Added 082808'!$A$1:$O$41</definedName>
    <definedName name="_xlnm.Print_Titles" localSheetId="0">'LPV''s Added 082808'!$1:$4</definedName>
  </definedNames>
  <calcPr fullCalcOnLoad="1"/>
</workbook>
</file>

<file path=xl/sharedStrings.xml><?xml version="1.0" encoding="utf-8"?>
<sst xmlns="http://schemas.openxmlformats.org/spreadsheetml/2006/main" count="62" uniqueCount="57">
  <si>
    <t>RNAV LPVs Added Effective 08/28/2008</t>
  </si>
  <si>
    <t>Note:  Data in this spreadsheet is derived from National Aeronautical Charting Office (NACO) Flight Information Publications. Data is for informational purposes only.</t>
  </si>
  <si>
    <t>NOT to be used as official information in any capacity related to flight operations. For official information, please consult the current Flight Information Publications.</t>
  </si>
  <si>
    <t>CNT</t>
  </si>
  <si>
    <t xml:space="preserve">PART 139       </t>
  </si>
  <si>
    <t>FAA  ID</t>
  </si>
  <si>
    <t>AIRPORT NAME</t>
  </si>
  <si>
    <t>LOCATION</t>
  </si>
  <si>
    <t>STATE</t>
  </si>
  <si>
    <t>PROCEDURE NAME</t>
  </si>
  <si>
    <t>WAAS NOTAM SYM OR WAAS VNAV N/A</t>
  </si>
  <si>
    <t>DA</t>
  </si>
  <si>
    <t>HAT</t>
  </si>
  <si>
    <t>ILS to Rwy (Y/N)</t>
  </si>
  <si>
    <t>ILS @ Arpt (Y/N)</t>
  </si>
  <si>
    <t>ILS Arpt (Y/N)</t>
  </si>
  <si>
    <t>WAAS      CHANNEL #</t>
  </si>
  <si>
    <t>Initial Publication Date</t>
  </si>
  <si>
    <t>MHT</t>
  </si>
  <si>
    <t>MANCHESTER</t>
  </si>
  <si>
    <t>NH</t>
  </si>
  <si>
    <t>RNAV (GPS) Y RWY 17</t>
  </si>
  <si>
    <t>Y</t>
  </si>
  <si>
    <t>N139</t>
  </si>
  <si>
    <t>MHL</t>
  </si>
  <si>
    <t>MARSHALL MEMORIAL MUNI</t>
  </si>
  <si>
    <t>MARSHALL</t>
  </si>
  <si>
    <t>MO</t>
  </si>
  <si>
    <t>RNAV (GPS) RWY 36</t>
  </si>
  <si>
    <t>N</t>
  </si>
  <si>
    <t>W</t>
  </si>
  <si>
    <t xml:space="preserve">  WAAS NOTAM Symbol - NOTAMS not issued</t>
  </si>
  <si>
    <t>New LPV's Pub'd   08/28/2008</t>
  </si>
  <si>
    <t>LPV's w/less than 250' HAT</t>
  </si>
  <si>
    <t>LPV's to ILS RWYs</t>
  </si>
  <si>
    <t>LPV's to Non-ILS RWYs</t>
  </si>
  <si>
    <t>LPV's to Non-ILS ARPTs</t>
  </si>
  <si>
    <t>LPV's to Part 139 ARPTs</t>
  </si>
  <si>
    <t>LPV's to Part 139 ARPTs w/ILS</t>
  </si>
  <si>
    <t>LPV's to Part 139 ARPTs w/No ILS</t>
  </si>
  <si>
    <t>LPV's to Non-Part 139 Arpts</t>
  </si>
  <si>
    <t>LPV's to Non-Part 139 Arpts w/ILS</t>
  </si>
  <si>
    <t>LPV's to Non-Part 139 ARPTs w/No ILS</t>
  </si>
  <si>
    <t>Number of ARPTs with new/additional LPV's 08/28/2008</t>
  </si>
  <si>
    <t>ARPTs w/ILS</t>
  </si>
  <si>
    <t>ARPTs w/o ILS</t>
  </si>
  <si>
    <t>Part 139 ARPTs</t>
  </si>
  <si>
    <t>Part 139 ARPTs w/ILS</t>
  </si>
  <si>
    <t>Part 139 ARPTs w/No ILS</t>
  </si>
  <si>
    <t>Non-Part 139 ARPTs</t>
  </si>
  <si>
    <t>Non-Part 139 ARPTs w/ILS</t>
  </si>
  <si>
    <t>Non-Part 139 ARPTs w/No ILS</t>
  </si>
  <si>
    <t>#SIAPs Channel 40000 - 57999</t>
  </si>
  <si>
    <t>O</t>
  </si>
  <si>
    <t>#SIAPs Channel 58000 - 99999</t>
  </si>
  <si>
    <t>#SIAPs Channel 40000 - 61999</t>
  </si>
  <si>
    <t>#SIAPs Channel 62000 - 99999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</si>
</sst>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4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8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15" fontId="6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15" fontId="5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5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Alignment="1">
      <alignment horizontal="left" vertical="center"/>
    </xf>
    <xf numFmtId="0" fontId="11" fillId="3" borderId="13" xfId="0" applyFont="1" applyFill="1" applyAlignment="1">
      <alignment horizontal="center" vertical="center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5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7" fillId="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16" xfId="0" applyFont="1" applyBorder="1" applyAlignment="1">
      <alignment horizontal="right"/>
    </xf>
    <xf numFmtId="0" fontId="10" fillId="0" borderId="17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right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16" xfId="0" applyFont="1" applyFill="1" applyBorder="1" applyAlignment="1">
      <alignment horizontal="right"/>
    </xf>
    <xf numFmtId="0" fontId="12" fillId="0" borderId="23" xfId="0" applyFont="1" applyBorder="1" applyAlignment="1">
      <alignment horizontal="center"/>
    </xf>
    <xf numFmtId="0" fontId="10" fillId="0" borderId="18" xfId="0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10" fillId="0" borderId="20" xfId="0" applyFont="1" applyFill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24" sqref="G24"/>
    </sheetView>
  </sheetViews>
  <sheetFormatPr defaultColWidth="9.140625" defaultRowHeight="12.75"/>
  <cols>
    <col min="1" max="2" width="5.00390625" style="0" customWidth="1"/>
    <col min="3" max="3" width="6.00390625" style="88" customWidth="1"/>
    <col min="4" max="4" width="45.7109375" style="0" customWidth="1"/>
    <col min="5" max="5" width="27.7109375" style="0" customWidth="1"/>
    <col min="6" max="6" width="5.57421875" style="88" customWidth="1"/>
    <col min="7" max="7" width="18.7109375" style="0" customWidth="1"/>
    <col min="8" max="8" width="4.28125" style="89" customWidth="1"/>
    <col min="9" max="12" width="5.7109375" style="0" customWidth="1"/>
    <col min="13" max="13" width="5.7109375" style="0" hidden="1" customWidth="1"/>
    <col min="14" max="14" width="7.8515625" style="0" customWidth="1"/>
    <col min="15" max="15" width="9.8515625" style="0" customWidth="1"/>
    <col min="16" max="16" width="9.140625" style="8" customWidth="1"/>
  </cols>
  <sheetData>
    <row r="1" spans="1:15" ht="15.75">
      <c r="A1" s="1"/>
      <c r="B1" s="2"/>
      <c r="C1" s="3"/>
      <c r="D1" s="4"/>
      <c r="E1" s="5" t="s">
        <v>0</v>
      </c>
      <c r="F1" s="3"/>
      <c r="G1" s="6"/>
      <c r="H1" s="3"/>
      <c r="I1" s="4"/>
      <c r="J1" s="4"/>
      <c r="K1" s="4"/>
      <c r="L1" s="4"/>
      <c r="M1" s="4"/>
      <c r="N1" s="4"/>
      <c r="O1" s="7"/>
    </row>
    <row r="2" spans="1:16" s="16" customFormat="1" ht="15.75">
      <c r="A2" s="9"/>
      <c r="B2" s="10" t="s">
        <v>1</v>
      </c>
      <c r="C2" s="11"/>
      <c r="D2" s="9"/>
      <c r="E2" s="12"/>
      <c r="F2" s="11"/>
      <c r="G2" s="13"/>
      <c r="H2" s="11"/>
      <c r="I2" s="9"/>
      <c r="J2" s="9"/>
      <c r="K2" s="9"/>
      <c r="L2" s="9"/>
      <c r="M2" s="9"/>
      <c r="N2" s="9"/>
      <c r="O2" s="14"/>
      <c r="P2" s="15"/>
    </row>
    <row r="3" spans="1:16" s="16" customFormat="1" ht="16.5" thickBot="1">
      <c r="A3" s="9"/>
      <c r="B3" s="10" t="s">
        <v>2</v>
      </c>
      <c r="C3" s="11"/>
      <c r="D3" s="9"/>
      <c r="E3" s="12"/>
      <c r="F3" s="11"/>
      <c r="G3" s="13"/>
      <c r="H3" s="11"/>
      <c r="I3" s="9"/>
      <c r="J3" s="9"/>
      <c r="K3" s="9"/>
      <c r="L3" s="9"/>
      <c r="M3" s="9"/>
      <c r="N3" s="9"/>
      <c r="O3" s="14"/>
      <c r="P3" s="15"/>
    </row>
    <row r="4" spans="1:16" s="28" customFormat="1" ht="48" thickBot="1">
      <c r="A4" s="17" t="s">
        <v>3</v>
      </c>
      <c r="B4" s="18" t="s">
        <v>4</v>
      </c>
      <c r="C4" s="19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1" t="s">
        <v>10</v>
      </c>
      <c r="I4" s="20" t="s">
        <v>11</v>
      </c>
      <c r="J4" s="22" t="s">
        <v>12</v>
      </c>
      <c r="K4" s="23" t="s">
        <v>13</v>
      </c>
      <c r="L4" s="19" t="s">
        <v>14</v>
      </c>
      <c r="M4" s="24" t="s">
        <v>15</v>
      </c>
      <c r="N4" s="25" t="s">
        <v>16</v>
      </c>
      <c r="O4" s="26" t="s">
        <v>17</v>
      </c>
      <c r="P4" s="27"/>
    </row>
    <row r="5" spans="1:15" s="39" customFormat="1" ht="11.25" customHeight="1">
      <c r="A5" s="29"/>
      <c r="B5" s="30">
        <v>139</v>
      </c>
      <c r="C5" s="31" t="s">
        <v>18</v>
      </c>
      <c r="D5" s="32" t="s">
        <v>19</v>
      </c>
      <c r="E5" s="32" t="s">
        <v>19</v>
      </c>
      <c r="F5" s="33" t="s">
        <v>20</v>
      </c>
      <c r="G5" s="34" t="s">
        <v>21</v>
      </c>
      <c r="H5" s="35"/>
      <c r="I5" s="35">
        <v>429</v>
      </c>
      <c r="J5" s="29">
        <v>200</v>
      </c>
      <c r="K5" s="36" t="s">
        <v>22</v>
      </c>
      <c r="L5" s="35" t="s">
        <v>22</v>
      </c>
      <c r="M5" s="35" t="s">
        <v>22</v>
      </c>
      <c r="N5" s="37">
        <v>93807</v>
      </c>
      <c r="O5" s="38">
        <v>39688</v>
      </c>
    </row>
    <row r="6" spans="1:15" s="39" customFormat="1" ht="11.25" customHeight="1">
      <c r="A6" s="29"/>
      <c r="B6" s="30" t="s">
        <v>23</v>
      </c>
      <c r="C6" s="31" t="s">
        <v>24</v>
      </c>
      <c r="D6" s="40" t="s">
        <v>25</v>
      </c>
      <c r="E6" s="34" t="s">
        <v>26</v>
      </c>
      <c r="F6" s="31" t="s">
        <v>27</v>
      </c>
      <c r="G6" s="34" t="s">
        <v>28</v>
      </c>
      <c r="H6" s="41"/>
      <c r="I6" s="35">
        <v>1029</v>
      </c>
      <c r="J6" s="29">
        <v>250</v>
      </c>
      <c r="K6" s="36" t="s">
        <v>29</v>
      </c>
      <c r="L6" s="35" t="s">
        <v>29</v>
      </c>
      <c r="M6" s="35" t="s">
        <v>29</v>
      </c>
      <c r="N6" s="37">
        <v>93907</v>
      </c>
      <c r="O6" s="38">
        <v>39688</v>
      </c>
    </row>
    <row r="7" spans="1:15" s="39" customFormat="1" ht="11.25" customHeight="1">
      <c r="A7" s="29"/>
      <c r="B7" s="30"/>
      <c r="C7" s="31"/>
      <c r="D7" s="42"/>
      <c r="E7" s="42"/>
      <c r="F7" s="31"/>
      <c r="G7" s="34"/>
      <c r="H7" s="41"/>
      <c r="I7" s="35"/>
      <c r="J7" s="29"/>
      <c r="K7" s="36"/>
      <c r="L7" s="35"/>
      <c r="M7" s="35"/>
      <c r="N7" s="37"/>
      <c r="O7" s="38"/>
    </row>
    <row r="8" spans="1:15" ht="11.25" customHeight="1">
      <c r="A8" s="43"/>
      <c r="B8" s="44"/>
      <c r="C8" s="45"/>
      <c r="D8" s="46"/>
      <c r="E8" s="47"/>
      <c r="F8" s="48"/>
      <c r="G8" s="47"/>
      <c r="H8" s="48"/>
      <c r="I8" s="49"/>
      <c r="J8" s="49"/>
      <c r="K8" s="50"/>
      <c r="L8" s="50"/>
      <c r="M8" s="50"/>
      <c r="N8" s="48"/>
      <c r="O8" s="51"/>
    </row>
    <row r="9" spans="1:15" ht="11.25" customHeight="1">
      <c r="A9" s="52"/>
      <c r="B9" s="53"/>
      <c r="C9" s="54"/>
      <c r="D9" s="55"/>
      <c r="E9" s="56"/>
      <c r="F9" s="52"/>
      <c r="G9" s="56"/>
      <c r="H9" s="52"/>
      <c r="I9" s="52"/>
      <c r="J9" s="52"/>
      <c r="K9" s="52"/>
      <c r="L9" s="52"/>
      <c r="M9" s="52"/>
      <c r="N9" s="57"/>
      <c r="O9" s="58"/>
    </row>
    <row r="10" spans="1:15" ht="11.25" customHeight="1">
      <c r="A10" s="52"/>
      <c r="B10" s="59"/>
      <c r="C10" s="60" t="s">
        <v>30</v>
      </c>
      <c r="D10" s="61" t="s">
        <v>31</v>
      </c>
      <c r="E10" s="56"/>
      <c r="F10" s="52"/>
      <c r="G10" s="56"/>
      <c r="H10" s="52"/>
      <c r="I10" s="52"/>
      <c r="J10" s="52"/>
      <c r="K10" s="52"/>
      <c r="L10" s="52"/>
      <c r="M10" s="52"/>
      <c r="N10" s="50"/>
      <c r="O10" s="58"/>
    </row>
    <row r="11" spans="1:15" ht="11.25" customHeight="1">
      <c r="A11" s="62"/>
      <c r="B11" s="63"/>
      <c r="C11" s="52"/>
      <c r="D11" s="62"/>
      <c r="E11" s="64"/>
      <c r="F11" s="65"/>
      <c r="G11" s="66"/>
      <c r="H11" s="52"/>
      <c r="I11" s="64"/>
      <c r="J11" s="64"/>
      <c r="K11" s="65"/>
      <c r="L11" s="65"/>
      <c r="M11" s="65"/>
      <c r="N11" s="64"/>
      <c r="O11" s="64"/>
    </row>
    <row r="12" spans="1:15" ht="11.25" customHeight="1">
      <c r="A12" s="62"/>
      <c r="B12" s="63"/>
      <c r="C12" s="65"/>
      <c r="D12" s="64"/>
      <c r="E12" s="64"/>
      <c r="F12" s="65"/>
      <c r="G12" s="56"/>
      <c r="H12" s="52"/>
      <c r="I12" s="64"/>
      <c r="J12" s="64"/>
      <c r="K12" s="65"/>
      <c r="L12" s="65"/>
      <c r="M12" s="65"/>
      <c r="N12" s="64"/>
      <c r="O12" s="64"/>
    </row>
    <row r="13" spans="1:15" ht="11.25" customHeight="1" thickBot="1">
      <c r="A13" s="62"/>
      <c r="B13" s="63"/>
      <c r="C13" s="65"/>
      <c r="D13" s="64"/>
      <c r="E13" s="64"/>
      <c r="F13" s="65"/>
      <c r="G13" s="56"/>
      <c r="H13" s="52"/>
      <c r="I13" s="64"/>
      <c r="J13" s="64"/>
      <c r="K13" s="65"/>
      <c r="L13" s="65"/>
      <c r="M13" s="65"/>
      <c r="N13" s="64"/>
      <c r="O13" s="64"/>
    </row>
    <row r="14" spans="1:15" ht="11.25" customHeight="1">
      <c r="A14" s="52"/>
      <c r="B14" s="59"/>
      <c r="C14" s="52"/>
      <c r="D14" s="67" t="s">
        <v>32</v>
      </c>
      <c r="E14" s="68">
        <v>2</v>
      </c>
      <c r="F14" s="69">
        <f>COUNTA(K5:K7)</f>
        <v>2</v>
      </c>
      <c r="G14" s="70"/>
      <c r="H14" s="71"/>
      <c r="I14" s="52"/>
      <c r="J14" s="72"/>
      <c r="K14" s="52"/>
      <c r="L14" s="52"/>
      <c r="M14" s="52"/>
      <c r="N14" s="50"/>
      <c r="O14" s="58"/>
    </row>
    <row r="15" spans="1:15" ht="11.25" customHeight="1">
      <c r="A15" s="52"/>
      <c r="B15" s="59"/>
      <c r="C15" s="52"/>
      <c r="D15" s="73" t="s">
        <v>33</v>
      </c>
      <c r="E15" s="74">
        <v>1</v>
      </c>
      <c r="F15" s="69">
        <f>COUNTIF(J5:J7,"&lt;250")</f>
        <v>1</v>
      </c>
      <c r="G15" s="70"/>
      <c r="H15" s="71"/>
      <c r="I15" s="52"/>
      <c r="J15" s="72"/>
      <c r="K15" s="52"/>
      <c r="L15" s="52"/>
      <c r="M15" s="52"/>
      <c r="N15" s="57"/>
      <c r="O15" s="58"/>
    </row>
    <row r="16" spans="1:15" ht="11.25" customHeight="1">
      <c r="A16" s="52"/>
      <c r="B16" s="59"/>
      <c r="C16" s="52"/>
      <c r="D16" s="73" t="s">
        <v>34</v>
      </c>
      <c r="E16" s="74">
        <v>1</v>
      </c>
      <c r="F16" s="69">
        <f>COUNTIF(K5:K7,"Y")</f>
        <v>1</v>
      </c>
      <c r="G16" s="70"/>
      <c r="H16" s="71"/>
      <c r="I16" s="52"/>
      <c r="J16" s="72"/>
      <c r="K16" s="52"/>
      <c r="L16" s="52"/>
      <c r="M16" s="52"/>
      <c r="N16" s="57"/>
      <c r="O16" s="58"/>
    </row>
    <row r="17" spans="1:15" ht="11.25" customHeight="1">
      <c r="A17" s="52"/>
      <c r="B17" s="59"/>
      <c r="C17" s="52"/>
      <c r="D17" s="73" t="s">
        <v>35</v>
      </c>
      <c r="E17" s="74">
        <v>1</v>
      </c>
      <c r="F17" s="69">
        <f>COUNTIF(K5:K7,"N")</f>
        <v>1</v>
      </c>
      <c r="G17" s="70"/>
      <c r="H17" s="71"/>
      <c r="I17" s="52"/>
      <c r="J17" s="72"/>
      <c r="K17" s="52"/>
      <c r="L17" s="52"/>
      <c r="M17" s="52"/>
      <c r="N17" s="75"/>
      <c r="O17" s="58"/>
    </row>
    <row r="18" spans="1:15" ht="11.25" customHeight="1">
      <c r="A18" s="52"/>
      <c r="B18" s="59"/>
      <c r="C18" s="52"/>
      <c r="D18" s="73" t="s">
        <v>36</v>
      </c>
      <c r="E18" s="74">
        <v>1</v>
      </c>
      <c r="F18" s="69">
        <f>COUNTIF(L5:L7,"N")</f>
        <v>1</v>
      </c>
      <c r="G18" s="70"/>
      <c r="H18" s="71"/>
      <c r="I18" s="52"/>
      <c r="J18" s="72"/>
      <c r="K18" s="52"/>
      <c r="L18" s="52"/>
      <c r="M18" s="52"/>
      <c r="N18" s="75"/>
      <c r="O18" s="58"/>
    </row>
    <row r="19" spans="1:15" ht="11.25" customHeight="1">
      <c r="A19" s="52"/>
      <c r="B19" s="59"/>
      <c r="C19" s="52"/>
      <c r="D19" s="73" t="s">
        <v>37</v>
      </c>
      <c r="E19" s="74">
        <v>1</v>
      </c>
      <c r="F19" s="69">
        <f>COUNTIF(B5:B7,"139")</f>
        <v>1</v>
      </c>
      <c r="G19" s="70"/>
      <c r="H19" s="71"/>
      <c r="I19" s="52"/>
      <c r="J19" s="72"/>
      <c r="K19" s="52"/>
      <c r="L19" s="52"/>
      <c r="M19" s="52"/>
      <c r="N19" s="75"/>
      <c r="O19" s="58"/>
    </row>
    <row r="20" spans="1:15" ht="11.25" customHeight="1">
      <c r="A20" s="52"/>
      <c r="B20" s="59"/>
      <c r="C20" s="52"/>
      <c r="D20" s="73" t="s">
        <v>38</v>
      </c>
      <c r="E20" s="74">
        <v>1</v>
      </c>
      <c r="F20" s="69">
        <f>COUNTIF(L5:L5,"Y")</f>
        <v>1</v>
      </c>
      <c r="G20" s="70"/>
      <c r="H20" s="71"/>
      <c r="I20" s="52"/>
      <c r="J20" s="72"/>
      <c r="K20" s="52"/>
      <c r="L20" s="52"/>
      <c r="M20" s="52"/>
      <c r="N20" s="50"/>
      <c r="O20" s="58"/>
    </row>
    <row r="21" spans="1:15" ht="11.25" customHeight="1">
      <c r="A21" s="52"/>
      <c r="B21" s="59"/>
      <c r="C21" s="52"/>
      <c r="D21" s="73" t="s">
        <v>39</v>
      </c>
      <c r="E21" s="74">
        <v>1</v>
      </c>
      <c r="F21" s="69">
        <f>COUNTIF(L5:L5,"N")</f>
        <v>0</v>
      </c>
      <c r="G21" s="70"/>
      <c r="H21" s="71"/>
      <c r="I21" s="52"/>
      <c r="J21" s="72"/>
      <c r="K21" s="52"/>
      <c r="L21" s="52"/>
      <c r="M21" s="52"/>
      <c r="N21" s="50"/>
      <c r="O21" s="58"/>
    </row>
    <row r="22" spans="1:15" ht="11.25" customHeight="1">
      <c r="A22" s="52"/>
      <c r="B22" s="59"/>
      <c r="C22" s="52"/>
      <c r="D22" s="73" t="s">
        <v>40</v>
      </c>
      <c r="E22" s="74">
        <v>1</v>
      </c>
      <c r="F22" s="69">
        <f>COUNTIF(B5:B7,"N139")</f>
        <v>1</v>
      </c>
      <c r="G22" s="70"/>
      <c r="H22" s="71"/>
      <c r="I22" s="52"/>
      <c r="J22" s="72"/>
      <c r="K22" s="52"/>
      <c r="L22" s="52"/>
      <c r="M22" s="52"/>
      <c r="N22" s="50"/>
      <c r="O22" s="58"/>
    </row>
    <row r="23" spans="1:15" ht="11.25" customHeight="1">
      <c r="A23" s="52"/>
      <c r="B23" s="59"/>
      <c r="C23" s="52"/>
      <c r="D23" s="73" t="s">
        <v>41</v>
      </c>
      <c r="E23" s="74">
        <v>1</v>
      </c>
      <c r="F23" s="69">
        <f>COUNTIF(L6:L6,"Y")</f>
        <v>0</v>
      </c>
      <c r="G23" s="70"/>
      <c r="H23" s="71"/>
      <c r="I23" s="52"/>
      <c r="J23" s="72"/>
      <c r="K23" s="52"/>
      <c r="L23" s="52"/>
      <c r="M23" s="52"/>
      <c r="N23" s="50"/>
      <c r="O23" s="58"/>
    </row>
    <row r="24" spans="1:15" ht="11.25" customHeight="1" thickBot="1">
      <c r="A24" s="52"/>
      <c r="B24" s="59"/>
      <c r="C24" s="52"/>
      <c r="D24" s="76" t="s">
        <v>42</v>
      </c>
      <c r="E24" s="77">
        <v>1</v>
      </c>
      <c r="F24" s="69">
        <f>COUNTIF(L6:L6,"N")</f>
        <v>1</v>
      </c>
      <c r="G24" s="70"/>
      <c r="H24" s="71"/>
      <c r="I24" s="52"/>
      <c r="J24" s="72"/>
      <c r="K24" s="52"/>
      <c r="L24" s="52"/>
      <c r="M24" s="52"/>
      <c r="N24" s="50"/>
      <c r="O24" s="58"/>
    </row>
    <row r="25" spans="1:15" ht="11.25" customHeight="1" thickBot="1">
      <c r="A25" s="52"/>
      <c r="B25" s="59"/>
      <c r="C25" s="52"/>
      <c r="D25" s="78"/>
      <c r="E25" s="52"/>
      <c r="F25" s="69"/>
      <c r="G25" s="70"/>
      <c r="H25" s="71"/>
      <c r="I25" s="52"/>
      <c r="J25" s="72"/>
      <c r="K25" s="52"/>
      <c r="L25" s="52"/>
      <c r="M25" s="52"/>
      <c r="N25" s="75"/>
      <c r="O25" s="58"/>
    </row>
    <row r="26" spans="1:15" ht="11.25" customHeight="1">
      <c r="A26" s="52"/>
      <c r="B26" s="59"/>
      <c r="C26" s="52"/>
      <c r="D26" s="79" t="s">
        <v>43</v>
      </c>
      <c r="E26" s="68">
        <v>2</v>
      </c>
      <c r="F26" s="69">
        <f>COUNTA(M5:M7)</f>
        <v>2</v>
      </c>
      <c r="G26" s="56"/>
      <c r="H26" s="52"/>
      <c r="I26" s="52"/>
      <c r="J26" s="52"/>
      <c r="K26" s="52"/>
      <c r="L26" s="52"/>
      <c r="M26" s="52"/>
      <c r="N26" s="50"/>
      <c r="O26" s="58"/>
    </row>
    <row r="27" spans="1:15" ht="11.25" customHeight="1">
      <c r="A27" s="52"/>
      <c r="B27" s="59"/>
      <c r="C27" s="52"/>
      <c r="D27" s="73" t="s">
        <v>44</v>
      </c>
      <c r="E27" s="74">
        <v>1</v>
      </c>
      <c r="F27" s="69">
        <f>COUNTIF(M5:M7,"Y")</f>
        <v>1</v>
      </c>
      <c r="G27" s="56"/>
      <c r="H27" s="52"/>
      <c r="I27" s="52"/>
      <c r="J27" s="52"/>
      <c r="K27" s="52"/>
      <c r="L27" s="52"/>
      <c r="M27" s="52"/>
      <c r="N27" s="50"/>
      <c r="O27" s="58"/>
    </row>
    <row r="28" spans="1:15" ht="11.25" customHeight="1">
      <c r="A28" s="52"/>
      <c r="B28" s="59"/>
      <c r="C28" s="52"/>
      <c r="D28" s="73" t="s">
        <v>45</v>
      </c>
      <c r="E28" s="74">
        <v>1</v>
      </c>
      <c r="F28" s="69">
        <f>COUNTIF(M5:M7,"N")</f>
        <v>1</v>
      </c>
      <c r="G28" s="58"/>
      <c r="H28" s="52"/>
      <c r="I28" s="52"/>
      <c r="J28" s="72"/>
      <c r="K28" s="52"/>
      <c r="L28" s="52"/>
      <c r="M28" s="52"/>
      <c r="N28" s="52"/>
      <c r="O28" s="58"/>
    </row>
    <row r="29" spans="1:15" ht="11.25" customHeight="1">
      <c r="A29" s="52"/>
      <c r="B29" s="59"/>
      <c r="C29" s="52"/>
      <c r="D29" s="73" t="s">
        <v>46</v>
      </c>
      <c r="E29" s="74">
        <v>1</v>
      </c>
      <c r="F29" s="69">
        <f>COUNTA(M5:M5)</f>
        <v>1</v>
      </c>
      <c r="G29" s="58"/>
      <c r="H29" s="52"/>
      <c r="I29" s="52"/>
      <c r="J29" s="72"/>
      <c r="K29" s="52"/>
      <c r="L29" s="52"/>
      <c r="M29" s="52"/>
      <c r="N29" s="52"/>
      <c r="O29" s="58"/>
    </row>
    <row r="30" spans="1:15" ht="11.25" customHeight="1">
      <c r="A30" s="52"/>
      <c r="B30" s="59"/>
      <c r="C30" s="52"/>
      <c r="D30" s="73" t="s">
        <v>47</v>
      </c>
      <c r="E30" s="74">
        <v>1</v>
      </c>
      <c r="F30" s="69">
        <f>COUNTIF(M5:M5,"Y")</f>
        <v>1</v>
      </c>
      <c r="G30" s="58"/>
      <c r="H30" s="52"/>
      <c r="I30" s="52"/>
      <c r="J30" s="52"/>
      <c r="K30" s="52"/>
      <c r="L30" s="52"/>
      <c r="M30" s="52"/>
      <c r="N30" s="52"/>
      <c r="O30" s="58"/>
    </row>
    <row r="31" spans="1:15" ht="11.25" customHeight="1">
      <c r="A31" s="52"/>
      <c r="B31" s="59"/>
      <c r="C31" s="52"/>
      <c r="D31" s="73" t="s">
        <v>48</v>
      </c>
      <c r="E31" s="74">
        <v>0</v>
      </c>
      <c r="F31" s="69">
        <f>COUNTIF(M5:M5,"N")</f>
        <v>0</v>
      </c>
      <c r="G31" s="56"/>
      <c r="H31" s="52"/>
      <c r="I31" s="52"/>
      <c r="J31" s="52"/>
      <c r="K31" s="52"/>
      <c r="L31" s="52"/>
      <c r="M31" s="52"/>
      <c r="N31" s="52"/>
      <c r="O31" s="58"/>
    </row>
    <row r="32" spans="1:15" ht="11.25" customHeight="1">
      <c r="A32" s="52"/>
      <c r="B32" s="59"/>
      <c r="C32" s="52"/>
      <c r="D32" s="73" t="s">
        <v>49</v>
      </c>
      <c r="E32" s="74">
        <v>1</v>
      </c>
      <c r="F32" s="69">
        <f>COUNTA(M6:M7)</f>
        <v>1</v>
      </c>
      <c r="G32" s="56"/>
      <c r="H32" s="52"/>
      <c r="I32" s="52"/>
      <c r="J32" s="52"/>
      <c r="K32" s="52"/>
      <c r="L32" s="52"/>
      <c r="M32" s="52"/>
      <c r="N32" s="52"/>
      <c r="O32" s="58"/>
    </row>
    <row r="33" spans="1:15" ht="11.25" customHeight="1">
      <c r="A33" s="52"/>
      <c r="B33" s="59"/>
      <c r="C33" s="52"/>
      <c r="D33" s="73" t="s">
        <v>50</v>
      </c>
      <c r="E33" s="74">
        <v>0</v>
      </c>
      <c r="F33" s="69">
        <f>COUNTIF(M6:M6,"Y")</f>
        <v>0</v>
      </c>
      <c r="G33" s="56"/>
      <c r="H33" s="52"/>
      <c r="I33" s="52"/>
      <c r="J33" s="52"/>
      <c r="K33" s="52"/>
      <c r="L33" s="52"/>
      <c r="M33" s="52"/>
      <c r="N33" s="52"/>
      <c r="O33" s="58"/>
    </row>
    <row r="34" spans="1:15" ht="11.25" customHeight="1" thickBot="1">
      <c r="A34" s="62"/>
      <c r="B34" s="63"/>
      <c r="C34" s="65"/>
      <c r="D34" s="80" t="s">
        <v>51</v>
      </c>
      <c r="E34" s="77">
        <v>1</v>
      </c>
      <c r="F34" s="69">
        <f>COUNTIF(M6:M6,"N")</f>
        <v>1</v>
      </c>
      <c r="G34" s="66"/>
      <c r="H34" s="52"/>
      <c r="I34" s="64"/>
      <c r="J34" s="64"/>
      <c r="K34" s="65"/>
      <c r="L34" s="65"/>
      <c r="M34" s="65"/>
      <c r="N34" s="64"/>
      <c r="O34" s="64"/>
    </row>
    <row r="35" spans="1:15" ht="11.25" customHeight="1" thickBot="1">
      <c r="A35" s="62"/>
      <c r="B35" s="63"/>
      <c r="C35" s="65"/>
      <c r="D35" s="64"/>
      <c r="E35" s="71"/>
      <c r="F35" s="81"/>
      <c r="G35" s="66"/>
      <c r="H35" s="52"/>
      <c r="I35" s="64"/>
      <c r="J35" s="64"/>
      <c r="K35" s="65"/>
      <c r="L35" s="65"/>
      <c r="M35" s="65"/>
      <c r="N35" s="64"/>
      <c r="O35" s="64"/>
    </row>
    <row r="36" spans="1:15" ht="11.25" customHeight="1">
      <c r="A36" s="62"/>
      <c r="B36" s="63"/>
      <c r="C36" s="65"/>
      <c r="D36" s="82" t="s">
        <v>52</v>
      </c>
      <c r="E36" s="68" t="s">
        <v>53</v>
      </c>
      <c r="F36" s="83">
        <f>COUNTIF(N5:N7,"&lt;58000")</f>
        <v>0</v>
      </c>
      <c r="G36" s="66"/>
      <c r="H36" s="52"/>
      <c r="I36" s="64"/>
      <c r="J36" s="64"/>
      <c r="K36" s="65"/>
      <c r="L36" s="65"/>
      <c r="M36" s="65"/>
      <c r="N36" s="64"/>
      <c r="O36" s="64"/>
    </row>
    <row r="37" spans="1:15" ht="11.25" customHeight="1">
      <c r="A37" s="62"/>
      <c r="B37" s="63"/>
      <c r="C37" s="65"/>
      <c r="D37" s="84" t="s">
        <v>54</v>
      </c>
      <c r="E37" s="74">
        <v>2</v>
      </c>
      <c r="F37" s="83">
        <f>COUNTIF(N5:N7,"&gt; 57999")</f>
        <v>2</v>
      </c>
      <c r="G37" s="66"/>
      <c r="H37" s="52"/>
      <c r="I37" s="64"/>
      <c r="J37" s="64"/>
      <c r="K37" s="65"/>
      <c r="L37" s="65"/>
      <c r="M37" s="65"/>
      <c r="N37" s="64"/>
      <c r="O37" s="64"/>
    </row>
    <row r="38" spans="1:15" ht="11.25" customHeight="1">
      <c r="A38" s="62"/>
      <c r="B38" s="63"/>
      <c r="C38" s="65"/>
      <c r="D38" s="85"/>
      <c r="E38" s="74"/>
      <c r="F38" s="83"/>
      <c r="G38" s="66"/>
      <c r="H38" s="52"/>
      <c r="I38" s="64"/>
      <c r="J38" s="64"/>
      <c r="K38" s="65"/>
      <c r="L38" s="65"/>
      <c r="M38" s="65"/>
      <c r="N38" s="64"/>
      <c r="O38" s="64"/>
    </row>
    <row r="39" spans="1:15" ht="11.25" customHeight="1">
      <c r="A39" s="62"/>
      <c r="B39" s="63"/>
      <c r="C39" s="65"/>
      <c r="D39" s="84" t="s">
        <v>55</v>
      </c>
      <c r="E39" s="74">
        <v>0</v>
      </c>
      <c r="F39" s="83">
        <f>COUNTIF(N5:N7,"&lt; 61999")</f>
        <v>0</v>
      </c>
      <c r="G39" s="66"/>
      <c r="H39" s="52"/>
      <c r="I39" s="64"/>
      <c r="J39" s="64"/>
      <c r="K39" s="65"/>
      <c r="L39" s="65"/>
      <c r="M39" s="65"/>
      <c r="N39" s="64"/>
      <c r="O39" s="64"/>
    </row>
    <row r="40" spans="1:15" ht="11.25" customHeight="1" thickBot="1">
      <c r="A40" s="62"/>
      <c r="B40" s="63"/>
      <c r="C40" s="65"/>
      <c r="D40" s="86" t="s">
        <v>56</v>
      </c>
      <c r="E40" s="77">
        <v>2</v>
      </c>
      <c r="F40" s="83">
        <f>COUNTIF(N5:N7,"&gt; 61999")</f>
        <v>2</v>
      </c>
      <c r="G40" s="66"/>
      <c r="H40" s="52"/>
      <c r="I40" s="64"/>
      <c r="J40" s="64"/>
      <c r="K40" s="65"/>
      <c r="L40" s="65"/>
      <c r="M40" s="65"/>
      <c r="N40" s="64"/>
      <c r="O40" s="64"/>
    </row>
    <row r="43" ht="12.75">
      <c r="C43" s="87"/>
    </row>
  </sheetData>
  <autoFilter ref="A4:O7"/>
  <printOptions horizontalCentered="1"/>
  <pageMargins left="0" right="0" top="0.5" bottom="0.5" header="0.25" footer="0.25"/>
  <pageSetup horizontalDpi="600" verticalDpi="600" orientation="landscape" scale="85" r:id="rId1"/>
  <rowBreaks count="1" manualBreakCount="1">
    <brk id="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 Adragna</dc:creator>
  <cp:keywords/>
  <dc:description/>
  <cp:lastModifiedBy>Gretchen Adragna</cp:lastModifiedBy>
  <dcterms:created xsi:type="dcterms:W3CDTF">2008-09-02T17:02:34Z</dcterms:created>
  <dcterms:modified xsi:type="dcterms:W3CDTF">2008-09-02T17:02:47Z</dcterms:modified>
  <cp:category/>
  <cp:version/>
  <cp:contentType/>
  <cp:contentStatus/>
</cp:coreProperties>
</file>