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210" windowHeight="8655" activeTab="0"/>
  </bookViews>
  <sheets>
    <sheet name="Rolling 12 Month Forecast" sheetId="1" r:id="rId1"/>
  </sheets>
  <externalReferences>
    <externalReference r:id="rId4"/>
  </externalReferences>
  <definedNames>
    <definedName name="FirstPreference">'[1]Other Data (12)'!$B$40:$D$184</definedName>
    <definedName name="_xlnm.Print_Area" localSheetId="0">'Rolling 12 Month Forecast'!$B$3:$S$89</definedName>
  </definedNames>
  <calcPr fullCalcOnLoad="1"/>
</workbook>
</file>

<file path=xl/sharedStrings.xml><?xml version="1.0" encoding="utf-8"?>
<sst xmlns="http://schemas.openxmlformats.org/spreadsheetml/2006/main" count="204" uniqueCount="67">
  <si>
    <t>Western Area Power Administration</t>
  </si>
  <si>
    <t>Starting Forecast Month:</t>
  </si>
  <si>
    <t>Sierra Nevada Region</t>
  </si>
  <si>
    <t>Twelve-Month Forecast of CVP Generation and Base Resource</t>
  </si>
  <si>
    <t>Through</t>
  </si>
  <si>
    <t xml:space="preserve">      Values at Load Center (Tracy Substation)</t>
  </si>
  <si>
    <t>Exceedence Level:</t>
  </si>
  <si>
    <t>90% (Dry)</t>
  </si>
  <si>
    <t xml:space="preserve"> </t>
  </si>
  <si>
    <t>Month</t>
  </si>
  <si>
    <t>CVP Generation</t>
  </si>
  <si>
    <t>Project Use</t>
  </si>
  <si>
    <t>First Preference</t>
  </si>
  <si>
    <t>Reg &amp; Res</t>
  </si>
  <si>
    <t>Purchases and Exchanges</t>
  </si>
  <si>
    <t>Base Resource</t>
  </si>
  <si>
    <t xml:space="preserve">CVP Maximum Capability </t>
  </si>
  <si>
    <t>CVP Energy Generation</t>
  </si>
  <si>
    <t>Peak Project Use Demand</t>
  </si>
  <si>
    <t>Project Use (PU) Load Energy</t>
  </si>
  <si>
    <t>First Pref. (FP) Peak Demand</t>
  </si>
  <si>
    <t>First Pref. (FP) Load Energy</t>
  </si>
  <si>
    <t xml:space="preserve">Estimated Ancillary Services Capacity </t>
  </si>
  <si>
    <t>PU Forward Purchase Off-Peak Energy</t>
  </si>
  <si>
    <t>PU &amp; FP Capacity Purchase Reqmts.</t>
  </si>
  <si>
    <t>PU &amp; FP Energy Purchase Reqmts.</t>
  </si>
  <si>
    <t>CVP Corp Bank Energy for PU and FP</t>
  </si>
  <si>
    <t>Bank Return Energy to CVP Corp</t>
  </si>
  <si>
    <t>Ancilliary Services Purchase Reqmt.</t>
  </si>
  <si>
    <t xml:space="preserve">Project Capacity Available for BR </t>
  </si>
  <si>
    <t>Energy Available for Base Resource</t>
  </si>
  <si>
    <t>Capacity Factor</t>
  </si>
  <si>
    <t>Add'l CVP Capacity w/minimal Energy</t>
  </si>
  <si>
    <t>(MW)</t>
  </si>
  <si>
    <t>(GWh)</t>
  </si>
  <si>
    <t>(%)</t>
  </si>
  <si>
    <t>Column</t>
  </si>
  <si>
    <t>A</t>
  </si>
  <si>
    <t>B</t>
  </si>
  <si>
    <t>C</t>
  </si>
  <si>
    <t>D</t>
  </si>
  <si>
    <t>E</t>
  </si>
  <si>
    <t>F</t>
  </si>
  <si>
    <t>G</t>
  </si>
  <si>
    <t>H</t>
  </si>
  <si>
    <t>I</t>
  </si>
  <si>
    <t>J</t>
  </si>
  <si>
    <t>K</t>
  </si>
  <si>
    <t>L</t>
  </si>
  <si>
    <t>M</t>
  </si>
  <si>
    <t>N</t>
  </si>
  <si>
    <t>O</t>
  </si>
  <si>
    <t>P</t>
  </si>
  <si>
    <t>Q</t>
  </si>
  <si>
    <t>Total</t>
  </si>
  <si>
    <t>Exceedence Level</t>
  </si>
  <si>
    <t>50% (Average)</t>
  </si>
  <si>
    <t xml:space="preserve">Maximum CVP Capacity </t>
  </si>
  <si>
    <r>
      <t>10% (Wet)</t>
    </r>
    <r>
      <rPr>
        <b/>
        <sz val="11"/>
        <color indexed="12"/>
        <rFont val="Arial"/>
        <family val="2"/>
      </rPr>
      <t xml:space="preserve">  - (Not Available)</t>
    </r>
  </si>
  <si>
    <t>Return Energy to CVP Corp</t>
  </si>
  <si>
    <t>Notes:</t>
  </si>
  <si>
    <t>1.  For the AS (Column G), it was assumed that Western's total operating reserve obligation to be equal to the sum of spinning reserve of 137 MW and regulation of 60 MW.</t>
  </si>
  <si>
    <t xml:space="preserve">2.   An average of 1.81 % losses would be assessed on both capacity and energy between generation and load.  </t>
  </si>
  <si>
    <t xml:space="preserve">3.  Column Q denotes capacity at CVP plants with minimal energy, which is potentially useful for reserves but has been deemed unschedulable for Base Resource purposes.  </t>
  </si>
  <si>
    <t>4.  CVP generation and Project Use data for 50% and 90% Exceedence Levels are based USBR October 2007 50% and October 2007 90% Exceedence monthly water forecasts, respectively, and revised as necessary.</t>
  </si>
  <si>
    <t>5.  Project Use purchase column H includes 25 MW LLH firm purchase in Q4 2007 to Q1 2008, an additional 25 MW during HE2300 - HE0600 everyday during Q1 2008, and 50 MW LLH purchase in Q4 2008.</t>
  </si>
  <si>
    <t>6.  Folsom generation is adjusted to account for potential powerplant bypass in November 2007.</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</si>
</sst>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mmmm\ d\,\ yyyy;@"/>
    <numFmt numFmtId="167" formatCode="0.0%"/>
    <numFmt numFmtId="168" formatCode="0.0"/>
    <numFmt numFmtId="169" formatCode="_(* #,##0_);_(* \(#,##0\);_(* &quot;-&quot;??_);_(@_)"/>
    <numFmt numFmtId="170" formatCode="#,##0.0_);\(#,##0.0\)"/>
    <numFmt numFmtId="171" formatCode="_(&quot;$&quot;* #,##0.0_);_(&quot;$&quot;* \(#,##0.0\);_(&quot;$&quot;* &quot;-&quot;??_);_(@_)"/>
    <numFmt numFmtId="172" formatCode="_(&quot;$&quot;* #,##0_);_(&quot;$&quot;* \(#,##0\);_(&quot;$&quot;* &quot;-&quot;??_);_(@_)"/>
    <numFmt numFmtId="173" formatCode="_(* #,##0.0_);_(* \(#,##0.0\);_(* &quot;-&quot;??_);_(@_)"/>
    <numFmt numFmtId="174" formatCode="_(* #,##0.0_);_(* \(#,##0.0\);_(* &quot;-&quot;?_);_(@_)"/>
    <numFmt numFmtId="175" formatCode="&quot;Yes&quot;;&quot;Yes&quot;;&quot;No&quot;"/>
    <numFmt numFmtId="176" formatCode="&quot;True&quot;;&quot;True&quot;;&quot;False&quot;"/>
    <numFmt numFmtId="177" formatCode="&quot;On&quot;;&quot;On&quot;;&quot;Off&quot;"/>
    <numFmt numFmtId="178" formatCode="[$€-2]\ #,##0.00_);[Red]\([$€-2]\ #,##0.00\)"/>
    <numFmt numFmtId="179" formatCode="0.0000000"/>
    <numFmt numFmtId="180" formatCode="0.000000"/>
    <numFmt numFmtId="181" formatCode="0.00000"/>
    <numFmt numFmtId="182" formatCode="0.0000"/>
    <numFmt numFmtId="183" formatCode="0.000"/>
    <numFmt numFmtId="184" formatCode="0.00000000"/>
    <numFmt numFmtId="185" formatCode="[$-409]h:mm:ss\ AM/PM"/>
    <numFmt numFmtId="186" formatCode="m/d;@"/>
    <numFmt numFmtId="187" formatCode="[$-409]mmmm\-yy;@"/>
    <numFmt numFmtId="188" formatCode="[$-409]mmm\-yy;@"/>
    <numFmt numFmtId="189" formatCode="mmm\-yyyy"/>
    <numFmt numFmtId="190" formatCode="mmmm\ d\,\ yyyy"/>
    <numFmt numFmtId="191" formatCode="0.00_);\(0.00\)"/>
    <numFmt numFmtId="192" formatCode="0_);\(0\)"/>
    <numFmt numFmtId="193" formatCode="_(&quot;$&quot;* #,##0.000_);_(&quot;$&quot;* \(#,##0.000\);_(&quot;$&quot;* &quot;-&quot;??_);_(@_)"/>
    <numFmt numFmtId="194" formatCode="mmmm\-yy"/>
    <numFmt numFmtId="195" formatCode="mmmm\ yyyy"/>
    <numFmt numFmtId="196" formatCode="0.00000%"/>
    <numFmt numFmtId="197" formatCode="mm\ yyyy"/>
  </numFmts>
  <fonts count="18">
    <font>
      <sz val="10"/>
      <name val="Arial"/>
      <family val="0"/>
    </font>
    <font>
      <b/>
      <sz val="16"/>
      <name val="Arial"/>
      <family val="2"/>
    </font>
    <font>
      <sz val="16"/>
      <name val="Arial"/>
      <family val="2"/>
    </font>
    <font>
      <sz val="12"/>
      <name val="Arial"/>
      <family val="2"/>
    </font>
    <font>
      <b/>
      <sz val="11"/>
      <name val="Arial"/>
      <family val="2"/>
    </font>
    <font>
      <b/>
      <sz val="12"/>
      <name val="Arial"/>
      <family val="2"/>
    </font>
    <font>
      <b/>
      <sz val="12"/>
      <color indexed="10"/>
      <name val="Arial"/>
      <family val="2"/>
    </font>
    <font>
      <b/>
      <sz val="18"/>
      <name val="Arial"/>
      <family val="2"/>
    </font>
    <font>
      <b/>
      <sz val="14"/>
      <name val="Arial"/>
      <family val="2"/>
    </font>
    <font>
      <sz val="14"/>
      <name val="Arial"/>
      <family val="2"/>
    </font>
    <font>
      <b/>
      <sz val="11"/>
      <color indexed="12"/>
      <name val="Arial"/>
      <family val="2"/>
    </font>
    <font>
      <b/>
      <u val="single"/>
      <sz val="11"/>
      <color indexed="12"/>
      <name val="Arial"/>
      <family val="2"/>
    </font>
    <font>
      <b/>
      <sz val="10"/>
      <color indexed="10"/>
      <name val="Arial"/>
      <family val="2"/>
    </font>
    <font>
      <b/>
      <sz val="10"/>
      <name val="Arial"/>
      <family val="2"/>
    </font>
    <font>
      <b/>
      <u val="single"/>
      <sz val="10"/>
      <name val="Arial"/>
      <family val="2"/>
    </font>
    <font>
      <sz val="10"/>
      <color indexed="12"/>
      <name val="Arial"/>
      <family val="0"/>
    </font>
    <font>
      <sz val="10"/>
      <name val="Times New Roman"/>
      <family val="1"/>
    </font>
    <font>
      <sz val="12"/>
      <name val="Times New Roman"/>
      <family val="1"/>
    </font>
  </fonts>
  <fills count="3">
    <fill>
      <patternFill/>
    </fill>
    <fill>
      <patternFill patternType="gray125"/>
    </fill>
    <fill>
      <patternFill patternType="solid">
        <fgColor indexed="22"/>
        <bgColor indexed="64"/>
      </patternFill>
    </fill>
  </fills>
  <borders count="16">
    <border>
      <left/>
      <right/>
      <top/>
      <bottom/>
      <diagonal/>
    </border>
    <border>
      <left style="medium"/>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color indexed="63"/>
      </right>
      <top style="medium"/>
      <bottom style="medium"/>
    </border>
    <border>
      <left style="medium"/>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medium"/>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6">
    <xf numFmtId="0" fontId="0" fillId="0" borderId="0" xfId="0" applyAlignment="1">
      <alignment/>
    </xf>
    <xf numFmtId="0" fontId="1" fillId="0" borderId="0" xfId="0" applyFont="1" applyAlignment="1">
      <alignment horizontal="left"/>
    </xf>
    <xf numFmtId="0" fontId="2" fillId="0" borderId="0" xfId="0" applyFont="1" applyAlignment="1">
      <alignment/>
    </xf>
    <xf numFmtId="0" fontId="3" fillId="0" borderId="0" xfId="0" applyFont="1" applyAlignment="1">
      <alignment/>
    </xf>
    <xf numFmtId="0" fontId="4" fillId="0" borderId="0" xfId="0" applyFont="1" applyAlignment="1">
      <alignment horizontal="right"/>
    </xf>
    <xf numFmtId="195" fontId="4" fillId="0" borderId="0" xfId="0" applyNumberFormat="1" applyFont="1" applyAlignment="1">
      <alignment horizontal="right"/>
    </xf>
    <xf numFmtId="195" fontId="0" fillId="0" borderId="0" xfId="0" applyNumberFormat="1" applyAlignment="1">
      <alignment/>
    </xf>
    <xf numFmtId="0" fontId="2"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horizontal="center"/>
    </xf>
    <xf numFmtId="0" fontId="0" fillId="0" borderId="0" xfId="0" applyAlignment="1">
      <alignment/>
    </xf>
    <xf numFmtId="195" fontId="0" fillId="0" borderId="0" xfId="0" applyNumberFormat="1" applyAlignment="1">
      <alignment/>
    </xf>
    <xf numFmtId="195" fontId="8" fillId="0" borderId="0" xfId="0" applyNumberFormat="1" applyFont="1" applyAlignment="1">
      <alignment horizontal="right"/>
    </xf>
    <xf numFmtId="0" fontId="9" fillId="0" borderId="0" xfId="0" applyFont="1" applyAlignment="1">
      <alignment horizontal="right"/>
    </xf>
    <xf numFmtId="195" fontId="8" fillId="0" borderId="0" xfId="0" applyNumberFormat="1" applyFont="1" applyAlignment="1">
      <alignment horizontal="center"/>
    </xf>
    <xf numFmtId="195" fontId="8" fillId="0" borderId="0" xfId="0" applyNumberFormat="1" applyFont="1" applyAlignment="1">
      <alignment horizontal="left"/>
    </xf>
    <xf numFmtId="0" fontId="9" fillId="0" borderId="0" xfId="0" applyFont="1" applyAlignment="1">
      <alignment horizontal="left"/>
    </xf>
    <xf numFmtId="0" fontId="5" fillId="0" borderId="0" xfId="0" applyFont="1" applyAlignment="1">
      <alignment horizontal="left"/>
    </xf>
    <xf numFmtId="0" fontId="9" fillId="0" borderId="0" xfId="0" applyFont="1" applyAlignment="1">
      <alignment/>
    </xf>
    <xf numFmtId="0" fontId="10" fillId="0" borderId="0" xfId="0" applyFont="1" applyAlignment="1">
      <alignment horizontal="center"/>
    </xf>
    <xf numFmtId="0" fontId="11" fillId="0" borderId="0" xfId="0" applyFont="1" applyAlignment="1">
      <alignment horizontal="left"/>
    </xf>
    <xf numFmtId="0" fontId="12" fillId="0" borderId="0" xfId="0" applyFont="1" applyAlignment="1">
      <alignment/>
    </xf>
    <xf numFmtId="0" fontId="13" fillId="0" borderId="0" xfId="0" applyFont="1" applyAlignment="1">
      <alignment horizontal="center"/>
    </xf>
    <xf numFmtId="0" fontId="14" fillId="0" borderId="0" xfId="0" applyFont="1" applyAlignment="1">
      <alignment horizontal="center"/>
    </xf>
    <xf numFmtId="0" fontId="13" fillId="0" borderId="1" xfId="0" applyFont="1" applyBorder="1" applyAlignment="1">
      <alignment horizontal="center" vertical="center" wrapText="1"/>
    </xf>
    <xf numFmtId="0" fontId="13" fillId="0" borderId="2" xfId="0" applyFont="1" applyBorder="1" applyAlignment="1">
      <alignment horizontal="center"/>
    </xf>
    <xf numFmtId="0" fontId="13" fillId="0" borderId="3" xfId="0" applyFont="1" applyBorder="1" applyAlignment="1">
      <alignment horizontal="center"/>
    </xf>
    <xf numFmtId="0" fontId="13" fillId="0" borderId="4" xfId="0" applyFont="1" applyBorder="1" applyAlignment="1">
      <alignment horizontal="center"/>
    </xf>
    <xf numFmtId="0" fontId="13" fillId="0" borderId="5" xfId="0" applyFont="1" applyBorder="1" applyAlignment="1">
      <alignment horizontal="center"/>
    </xf>
    <xf numFmtId="0" fontId="0" fillId="0" borderId="1" xfId="0" applyBorder="1" applyAlignment="1">
      <alignment/>
    </xf>
    <xf numFmtId="0" fontId="13" fillId="0" borderId="6" xfId="0" applyFont="1" applyBorder="1" applyAlignment="1">
      <alignment horizontal="center" vertical="center"/>
    </xf>
    <xf numFmtId="0" fontId="0" fillId="0" borderId="7" xfId="0" applyBorder="1" applyAlignment="1">
      <alignment horizontal="center" wrapText="1" shrinkToFit="1"/>
    </xf>
    <xf numFmtId="0" fontId="0" fillId="0" borderId="8" xfId="0" applyBorder="1" applyAlignment="1">
      <alignment horizontal="center" wrapText="1" shrinkToFit="1"/>
    </xf>
    <xf numFmtId="0" fontId="0" fillId="0" borderId="1" xfId="0" applyBorder="1" applyAlignment="1">
      <alignment horizontal="center" wrapText="1" shrinkToFit="1"/>
    </xf>
    <xf numFmtId="0" fontId="15" fillId="0" borderId="9" xfId="0" applyFont="1" applyBorder="1" applyAlignment="1">
      <alignment horizontal="center" wrapText="1" shrinkToFit="1"/>
    </xf>
    <xf numFmtId="0" fontId="15" fillId="0" borderId="7" xfId="0" applyFont="1" applyBorder="1" applyAlignment="1">
      <alignment horizontal="center" wrapText="1" shrinkToFit="1"/>
    </xf>
    <xf numFmtId="0" fontId="0" fillId="0" borderId="6" xfId="0" applyBorder="1" applyAlignment="1">
      <alignment horizontal="center" wrapText="1"/>
    </xf>
    <xf numFmtId="0" fontId="0" fillId="0" borderId="0" xfId="0" applyAlignment="1">
      <alignment wrapText="1"/>
    </xf>
    <xf numFmtId="0" fontId="13" fillId="0" borderId="10" xfId="0" applyFont="1" applyBorder="1" applyAlignment="1">
      <alignment horizontal="center" vertical="center"/>
    </xf>
    <xf numFmtId="0" fontId="0" fillId="0" borderId="0" xfId="0" applyBorder="1" applyAlignment="1">
      <alignment horizontal="center" wrapText="1"/>
    </xf>
    <xf numFmtId="0" fontId="0" fillId="0" borderId="11" xfId="0" applyBorder="1" applyAlignment="1">
      <alignment horizontal="center" wrapText="1"/>
    </xf>
    <xf numFmtId="0" fontId="15" fillId="0" borderId="12" xfId="0" applyFont="1" applyBorder="1" applyAlignment="1">
      <alignment horizontal="center" wrapText="1"/>
    </xf>
    <xf numFmtId="0" fontId="15" fillId="0" borderId="0" xfId="0" applyFont="1" applyBorder="1" applyAlignment="1">
      <alignment horizontal="center" wrapText="1"/>
    </xf>
    <xf numFmtId="0" fontId="0" fillId="0" borderId="6" xfId="0" applyBorder="1" applyAlignment="1">
      <alignment wrapText="1"/>
    </xf>
    <xf numFmtId="0" fontId="0" fillId="0" borderId="4" xfId="0" applyBorder="1" applyAlignment="1">
      <alignment horizontal="center" wrapText="1"/>
    </xf>
    <xf numFmtId="0" fontId="13" fillId="0" borderId="4" xfId="0" applyFont="1" applyBorder="1" applyAlignment="1">
      <alignment horizontal="center" wrapText="1"/>
    </xf>
    <xf numFmtId="0" fontId="13" fillId="0" borderId="3" xfId="0" applyFont="1" applyBorder="1" applyAlignment="1">
      <alignment horizontal="center" wrapText="1"/>
    </xf>
    <xf numFmtId="0" fontId="0" fillId="0" borderId="9" xfId="0" applyBorder="1" applyAlignment="1">
      <alignment horizontal="center" wrapText="1"/>
    </xf>
    <xf numFmtId="0" fontId="0" fillId="0" borderId="8" xfId="0" applyBorder="1" applyAlignment="1">
      <alignment horizontal="center" wrapText="1"/>
    </xf>
    <xf numFmtId="14" fontId="0" fillId="0" borderId="8" xfId="0" applyNumberFormat="1" applyBorder="1" applyAlignment="1">
      <alignment horizontal="center" wrapText="1"/>
    </xf>
    <xf numFmtId="189" fontId="13" fillId="0" borderId="6" xfId="0" applyNumberFormat="1" applyFont="1" applyBorder="1" applyAlignment="1">
      <alignment horizontal="center"/>
    </xf>
    <xf numFmtId="37" fontId="0" fillId="0" borderId="0" xfId="15" applyNumberFormat="1" applyBorder="1" applyAlignment="1">
      <alignment horizontal="center"/>
    </xf>
    <xf numFmtId="164" fontId="0" fillId="0" borderId="11" xfId="0" applyNumberFormat="1" applyBorder="1" applyAlignment="1">
      <alignment horizontal="center"/>
    </xf>
    <xf numFmtId="170" fontId="0" fillId="0" borderId="0" xfId="15" applyNumberFormat="1" applyBorder="1" applyAlignment="1">
      <alignment horizontal="center"/>
    </xf>
    <xf numFmtId="170" fontId="0" fillId="0" borderId="12" xfId="15" applyNumberFormat="1" applyBorder="1" applyAlignment="1">
      <alignment horizontal="center"/>
    </xf>
    <xf numFmtId="170" fontId="0" fillId="0" borderId="11" xfId="15" applyNumberFormat="1" applyBorder="1" applyAlignment="1">
      <alignment horizontal="center"/>
    </xf>
    <xf numFmtId="164" fontId="0" fillId="0" borderId="0" xfId="0" applyNumberFormat="1" applyBorder="1" applyAlignment="1">
      <alignment horizontal="center"/>
    </xf>
    <xf numFmtId="164" fontId="15" fillId="0" borderId="0" xfId="0" applyNumberFormat="1" applyFont="1" applyBorder="1" applyAlignment="1">
      <alignment horizontal="center"/>
    </xf>
    <xf numFmtId="1" fontId="0" fillId="0" borderId="6" xfId="0" applyNumberFormat="1" applyBorder="1" applyAlignment="1">
      <alignment horizontal="center"/>
    </xf>
    <xf numFmtId="170" fontId="0" fillId="0" borderId="0" xfId="0" applyNumberFormat="1" applyAlignment="1">
      <alignment/>
    </xf>
    <xf numFmtId="189" fontId="13" fillId="2" borderId="6" xfId="0" applyNumberFormat="1" applyFont="1" applyFill="1" applyBorder="1" applyAlignment="1">
      <alignment horizontal="center"/>
    </xf>
    <xf numFmtId="37" fontId="0" fillId="2" borderId="0" xfId="15" applyNumberFormat="1" applyFill="1" applyBorder="1" applyAlignment="1">
      <alignment horizontal="center"/>
    </xf>
    <xf numFmtId="164" fontId="0" fillId="2" borderId="11" xfId="0" applyNumberFormat="1" applyFill="1" applyBorder="1" applyAlignment="1">
      <alignment horizontal="center"/>
    </xf>
    <xf numFmtId="170" fontId="0" fillId="2" borderId="0" xfId="15" applyNumberFormat="1" applyFill="1" applyBorder="1" applyAlignment="1">
      <alignment horizontal="center"/>
    </xf>
    <xf numFmtId="170" fontId="0" fillId="2" borderId="12" xfId="15" applyNumberFormat="1" applyFill="1" applyBorder="1" applyAlignment="1">
      <alignment horizontal="center"/>
    </xf>
    <xf numFmtId="170" fontId="0" fillId="2" borderId="11" xfId="15" applyNumberFormat="1" applyFill="1" applyBorder="1" applyAlignment="1">
      <alignment horizontal="center"/>
    </xf>
    <xf numFmtId="164" fontId="0" fillId="2" borderId="0" xfId="0" applyNumberFormat="1" applyFill="1" applyBorder="1" applyAlignment="1">
      <alignment horizontal="center"/>
    </xf>
    <xf numFmtId="164" fontId="15" fillId="2" borderId="0" xfId="0" applyNumberFormat="1" applyFont="1" applyFill="1" applyBorder="1" applyAlignment="1">
      <alignment horizontal="center"/>
    </xf>
    <xf numFmtId="1" fontId="0" fillId="2" borderId="6" xfId="0" applyNumberFormat="1" applyFill="1" applyBorder="1" applyAlignment="1">
      <alignment horizontal="center"/>
    </xf>
    <xf numFmtId="0" fontId="16" fillId="0" borderId="0" xfId="0" applyFont="1" applyAlignment="1">
      <alignment/>
    </xf>
    <xf numFmtId="0" fontId="17" fillId="0" borderId="0" xfId="0" applyFont="1" applyAlignment="1">
      <alignment/>
    </xf>
    <xf numFmtId="189" fontId="0" fillId="0" borderId="6" xfId="0" applyNumberFormat="1" applyBorder="1" applyAlignment="1">
      <alignment/>
    </xf>
    <xf numFmtId="37" fontId="0" fillId="0" borderId="0" xfId="0" applyNumberFormat="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0" xfId="0" applyBorder="1" applyAlignment="1">
      <alignment horizontal="center"/>
    </xf>
    <xf numFmtId="0" fontId="15" fillId="0" borderId="12" xfId="0" applyFont="1" applyBorder="1" applyAlignment="1">
      <alignment horizontal="center"/>
    </xf>
    <xf numFmtId="0" fontId="15" fillId="0" borderId="0" xfId="0" applyFont="1" applyBorder="1" applyAlignment="1">
      <alignment horizontal="center"/>
    </xf>
    <xf numFmtId="0" fontId="0" fillId="0" borderId="6" xfId="0" applyBorder="1" applyAlignment="1">
      <alignment/>
    </xf>
    <xf numFmtId="189" fontId="0" fillId="0" borderId="10" xfId="0" applyNumberFormat="1" applyBorder="1" applyAlignment="1">
      <alignment horizontal="center"/>
    </xf>
    <xf numFmtId="37" fontId="0" fillId="0" borderId="13" xfId="0" applyNumberFormat="1" applyBorder="1" applyAlignment="1">
      <alignment horizontal="center"/>
    </xf>
    <xf numFmtId="164" fontId="0" fillId="0" borderId="14" xfId="0" applyNumberFormat="1" applyBorder="1" applyAlignment="1">
      <alignment horizontal="center"/>
    </xf>
    <xf numFmtId="0" fontId="0" fillId="0" borderId="13" xfId="0" applyBorder="1" applyAlignment="1">
      <alignment horizontal="center"/>
    </xf>
    <xf numFmtId="164" fontId="0" fillId="0" borderId="15" xfId="0" applyNumberFormat="1" applyBorder="1" applyAlignment="1">
      <alignment horizontal="center"/>
    </xf>
    <xf numFmtId="168" fontId="0" fillId="0" borderId="14" xfId="0" applyNumberFormat="1" applyBorder="1" applyAlignment="1">
      <alignment horizontal="center"/>
    </xf>
    <xf numFmtId="0" fontId="0" fillId="0" borderId="14" xfId="0" applyBorder="1" applyAlignment="1">
      <alignment horizontal="center"/>
    </xf>
    <xf numFmtId="164" fontId="0" fillId="0" borderId="13" xfId="0" applyNumberFormat="1" applyBorder="1" applyAlignment="1">
      <alignment horizontal="center"/>
    </xf>
    <xf numFmtId="0" fontId="15" fillId="0" borderId="15" xfId="0" applyFont="1" applyBorder="1" applyAlignment="1">
      <alignment horizontal="center"/>
    </xf>
    <xf numFmtId="164" fontId="15" fillId="0" borderId="13" xfId="0" applyNumberFormat="1" applyFont="1" applyBorder="1" applyAlignment="1">
      <alignment horizontal="center"/>
    </xf>
    <xf numFmtId="0" fontId="0" fillId="0" borderId="10" xfId="0" applyBorder="1" applyAlignment="1">
      <alignment/>
    </xf>
    <xf numFmtId="189" fontId="0" fillId="0" borderId="0" xfId="0" applyNumberFormat="1" applyAlignment="1">
      <alignment/>
    </xf>
    <xf numFmtId="189" fontId="13" fillId="0" borderId="1" xfId="0" applyNumberFormat="1" applyFont="1" applyBorder="1" applyAlignment="1">
      <alignment horizontal="center" vertical="center" wrapText="1"/>
    </xf>
    <xf numFmtId="189" fontId="13" fillId="0" borderId="6" xfId="0" applyNumberFormat="1" applyFont="1" applyBorder="1" applyAlignment="1">
      <alignment horizontal="center" vertical="center"/>
    </xf>
    <xf numFmtId="0" fontId="0" fillId="0" borderId="0" xfId="0" applyFill="1" applyBorder="1" applyAlignment="1">
      <alignment/>
    </xf>
    <xf numFmtId="189" fontId="13" fillId="0" borderId="10" xfId="0" applyNumberFormat="1" applyFont="1" applyBorder="1" applyAlignment="1">
      <alignment horizontal="center" vertical="center"/>
    </xf>
    <xf numFmtId="189" fontId="0" fillId="0" borderId="4" xfId="0" applyNumberFormat="1" applyBorder="1" applyAlignment="1">
      <alignment horizontal="center" wrapText="1"/>
    </xf>
    <xf numFmtId="189" fontId="0" fillId="0" borderId="6" xfId="0" applyNumberFormat="1" applyBorder="1" applyAlignment="1">
      <alignment horizontal="center" wrapText="1"/>
    </xf>
    <xf numFmtId="14" fontId="0" fillId="0" borderId="11" xfId="0" applyNumberFormat="1" applyBorder="1" applyAlignment="1">
      <alignment horizontal="center" wrapText="1"/>
    </xf>
    <xf numFmtId="170" fontId="0" fillId="0" borderId="0" xfId="0" applyNumberFormat="1" applyFill="1" applyBorder="1" applyAlignment="1">
      <alignment/>
    </xf>
    <xf numFmtId="196" fontId="0" fillId="0" borderId="0" xfId="0" applyNumberFormat="1" applyFill="1" applyBorder="1" applyAlignment="1">
      <alignment vertical="top"/>
    </xf>
    <xf numFmtId="0" fontId="0" fillId="0" borderId="10" xfId="0" applyBorder="1" applyAlignment="1">
      <alignment horizontal="center"/>
    </xf>
    <xf numFmtId="0" fontId="10" fillId="0" borderId="0" xfId="0" applyFont="1" applyAlignment="1">
      <alignment horizontal="left"/>
    </xf>
    <xf numFmtId="0" fontId="14" fillId="0" borderId="0" xfId="0" applyFont="1" applyAlignment="1">
      <alignment/>
    </xf>
    <xf numFmtId="1" fontId="0" fillId="0" borderId="6" xfId="0" applyNumberFormat="1" applyBorder="1" applyAlignment="1">
      <alignment/>
    </xf>
    <xf numFmtId="0" fontId="0" fillId="0" borderId="0" xfId="0" applyNumberForma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roups\N6400\N6420\Article7_BR_Forecasts\Rolling%2012-Month\Rolling%2012%20Month%20Forecast%2011-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ther Data (12)"/>
      <sheetName val="Rolling 12 Month Forecast"/>
      <sheetName val="Rolling 48 Month Forecast"/>
      <sheetName val="Other Data (48)"/>
      <sheetName val="prices"/>
      <sheetName val="CVP Corp"/>
    </sheetNames>
    <sheetDataSet>
      <sheetData sheetId="0">
        <row r="40">
          <cell r="B40">
            <v>38322</v>
          </cell>
          <cell r="C40">
            <v>30.195962296084915</v>
          </cell>
          <cell r="D40">
            <v>14.061607414023875</v>
          </cell>
          <cell r="E40">
            <v>0</v>
          </cell>
        </row>
        <row r="41">
          <cell r="B41">
            <v>38353</v>
          </cell>
          <cell r="C41">
            <v>30.884111546585167</v>
          </cell>
          <cell r="D41">
            <v>14.309793608743105</v>
          </cell>
          <cell r="E41">
            <v>8.385</v>
          </cell>
          <cell r="F41">
            <v>48.69</v>
          </cell>
          <cell r="G41">
            <v>30.413</v>
          </cell>
          <cell r="H41">
            <v>0</v>
          </cell>
          <cell r="I41">
            <v>1480808.97</v>
          </cell>
          <cell r="J41">
            <v>1480808.97</v>
          </cell>
          <cell r="K41">
            <v>1480808.97</v>
          </cell>
        </row>
        <row r="42">
          <cell r="B42">
            <v>38384</v>
          </cell>
          <cell r="C42">
            <v>27.623706548431933</v>
          </cell>
          <cell r="D42">
            <v>11.558028611737102</v>
          </cell>
          <cell r="E42">
            <v>7.02</v>
          </cell>
          <cell r="F42">
            <v>47.07</v>
          </cell>
          <cell r="G42">
            <v>11.635</v>
          </cell>
          <cell r="H42">
            <v>0</v>
          </cell>
          <cell r="I42">
            <v>547659.45</v>
          </cell>
          <cell r="J42">
            <v>547659.45</v>
          </cell>
          <cell r="K42">
            <v>547659.45</v>
          </cell>
        </row>
        <row r="43">
          <cell r="B43">
            <v>38412</v>
          </cell>
          <cell r="C43">
            <v>25.88503862846735</v>
          </cell>
          <cell r="D43">
            <v>12.22135162756354</v>
          </cell>
          <cell r="E43">
            <v>7.6049999999999995</v>
          </cell>
          <cell r="F43">
            <v>56.74</v>
          </cell>
          <cell r="G43">
            <v>7.779</v>
          </cell>
          <cell r="H43">
            <v>0</v>
          </cell>
          <cell r="I43">
            <v>441380.46</v>
          </cell>
          <cell r="J43">
            <v>441380.46</v>
          </cell>
          <cell r="K43">
            <v>441380.46</v>
          </cell>
        </row>
        <row r="44">
          <cell r="B44">
            <v>38443</v>
          </cell>
          <cell r="C44">
            <v>24.6751076981408</v>
          </cell>
          <cell r="D44">
            <v>11.245701091530727</v>
          </cell>
          <cell r="E44">
            <v>0</v>
          </cell>
          <cell r="F44">
            <v>57</v>
          </cell>
          <cell r="G44">
            <v>0</v>
          </cell>
          <cell r="H44">
            <v>0</v>
          </cell>
          <cell r="I44">
            <v>0</v>
          </cell>
          <cell r="J44">
            <v>0</v>
          </cell>
          <cell r="K44">
            <v>0</v>
          </cell>
        </row>
        <row r="45">
          <cell r="B45">
            <v>38473</v>
          </cell>
          <cell r="C45">
            <v>27.888794267678104</v>
          </cell>
          <cell r="D45">
            <v>12.6538670795739</v>
          </cell>
          <cell r="E45">
            <v>0</v>
          </cell>
          <cell r="F45">
            <v>63</v>
          </cell>
          <cell r="G45">
            <v>0</v>
          </cell>
          <cell r="H45">
            <v>0</v>
          </cell>
          <cell r="I45">
            <v>0</v>
          </cell>
          <cell r="J45">
            <v>0</v>
          </cell>
          <cell r="K45">
            <v>0</v>
          </cell>
        </row>
        <row r="46">
          <cell r="B46">
            <v>38504</v>
          </cell>
          <cell r="C46">
            <v>29.551474260728476</v>
          </cell>
          <cell r="D46">
            <v>12.414000930911122</v>
          </cell>
          <cell r="E46">
            <v>0</v>
          </cell>
          <cell r="F46">
            <v>51.94</v>
          </cell>
          <cell r="G46">
            <v>0</v>
          </cell>
          <cell r="H46">
            <v>10.346</v>
          </cell>
          <cell r="I46">
            <v>0</v>
          </cell>
          <cell r="J46">
            <v>0</v>
          </cell>
          <cell r="K46">
            <v>0</v>
          </cell>
          <cell r="L46">
            <v>537371.24</v>
          </cell>
          <cell r="M46">
            <v>537371.24</v>
          </cell>
          <cell r="N46">
            <v>537371.24</v>
          </cell>
        </row>
        <row r="47">
          <cell r="B47">
            <v>38534</v>
          </cell>
          <cell r="C47">
            <v>34.22239578149687</v>
          </cell>
          <cell r="D47">
            <v>14.798914815648361</v>
          </cell>
          <cell r="E47">
            <v>0</v>
          </cell>
          <cell r="F47">
            <v>69.6</v>
          </cell>
          <cell r="G47">
            <v>0</v>
          </cell>
          <cell r="H47">
            <v>22.548</v>
          </cell>
          <cell r="I47">
            <v>0</v>
          </cell>
          <cell r="J47">
            <v>0</v>
          </cell>
          <cell r="K47">
            <v>0</v>
          </cell>
          <cell r="L47">
            <v>1569340.7999999998</v>
          </cell>
          <cell r="M47">
            <v>1569340.7999999998</v>
          </cell>
          <cell r="N47">
            <v>1569340.7999999998</v>
          </cell>
        </row>
        <row r="48">
          <cell r="B48">
            <v>38565</v>
          </cell>
          <cell r="C48">
            <v>31.98022619626599</v>
          </cell>
          <cell r="D48">
            <v>13.636958556337847</v>
          </cell>
          <cell r="E48">
            <v>0</v>
          </cell>
          <cell r="F48">
            <v>74.95</v>
          </cell>
          <cell r="G48">
            <v>0</v>
          </cell>
          <cell r="H48">
            <v>4.944</v>
          </cell>
          <cell r="I48">
            <v>0</v>
          </cell>
          <cell r="J48">
            <v>0</v>
          </cell>
          <cell r="K48">
            <v>0</v>
          </cell>
          <cell r="L48">
            <v>370552.8</v>
          </cell>
          <cell r="M48">
            <v>370552.8</v>
          </cell>
          <cell r="N48">
            <v>370552.8</v>
          </cell>
        </row>
        <row r="49">
          <cell r="B49">
            <v>38596</v>
          </cell>
          <cell r="C49">
            <v>28.148755242234582</v>
          </cell>
          <cell r="D49">
            <v>12.21224560506303</v>
          </cell>
          <cell r="E49">
            <v>0</v>
          </cell>
          <cell r="F49">
            <v>73.5175</v>
          </cell>
          <cell r="G49">
            <v>0</v>
          </cell>
          <cell r="H49">
            <v>0.007</v>
          </cell>
          <cell r="I49">
            <v>0</v>
          </cell>
          <cell r="J49">
            <v>0</v>
          </cell>
          <cell r="K49">
            <v>0</v>
          </cell>
          <cell r="L49">
            <v>519.32</v>
          </cell>
          <cell r="M49">
            <v>519.32</v>
          </cell>
          <cell r="N49">
            <v>519.32</v>
          </cell>
        </row>
        <row r="50">
          <cell r="B50">
            <v>38626</v>
          </cell>
          <cell r="C50">
            <v>26.9987135</v>
          </cell>
          <cell r="D50">
            <v>12.3883331814</v>
          </cell>
          <cell r="E50">
            <v>7.994999999999999</v>
          </cell>
          <cell r="F50">
            <v>100.5</v>
          </cell>
          <cell r="G50">
            <v>0</v>
          </cell>
          <cell r="H50">
            <v>0</v>
          </cell>
          <cell r="I50">
            <v>0</v>
          </cell>
          <cell r="J50">
            <v>0</v>
          </cell>
          <cell r="K50">
            <v>0</v>
          </cell>
        </row>
        <row r="51">
          <cell r="B51">
            <v>38657</v>
          </cell>
          <cell r="C51">
            <v>25.698123300000006</v>
          </cell>
          <cell r="D51">
            <v>13.810260897199997</v>
          </cell>
          <cell r="E51">
            <v>7.8</v>
          </cell>
          <cell r="F51">
            <v>70.12</v>
          </cell>
          <cell r="I51">
            <v>0</v>
          </cell>
          <cell r="J51">
            <v>0</v>
          </cell>
          <cell r="K51">
            <v>0</v>
          </cell>
        </row>
        <row r="52">
          <cell r="B52">
            <v>38687</v>
          </cell>
          <cell r="C52">
            <v>22.80132</v>
          </cell>
          <cell r="D52">
            <v>12.77329358</v>
          </cell>
          <cell r="E52">
            <v>7.994999999999999</v>
          </cell>
          <cell r="F52">
            <v>110</v>
          </cell>
          <cell r="I52">
            <v>0</v>
          </cell>
          <cell r="J52">
            <v>0</v>
          </cell>
          <cell r="K52">
            <v>0</v>
          </cell>
        </row>
        <row r="53">
          <cell r="B53">
            <v>38718</v>
          </cell>
          <cell r="C53">
            <v>21.94191</v>
          </cell>
          <cell r="D53">
            <v>12.530053999999998</v>
          </cell>
          <cell r="E53">
            <v>8.385</v>
          </cell>
          <cell r="F53">
            <v>65</v>
          </cell>
          <cell r="I53">
            <v>0</v>
          </cell>
          <cell r="J53">
            <v>0</v>
          </cell>
          <cell r="K53">
            <v>0</v>
          </cell>
        </row>
        <row r="54">
          <cell r="B54">
            <v>38749</v>
          </cell>
          <cell r="C54">
            <v>21.40554</v>
          </cell>
          <cell r="D54">
            <v>11.216870690000002</v>
          </cell>
          <cell r="E54">
            <v>7.02</v>
          </cell>
          <cell r="F54">
            <v>65</v>
          </cell>
          <cell r="I54">
            <v>0</v>
          </cell>
          <cell r="J54">
            <v>0</v>
          </cell>
          <cell r="K54">
            <v>0</v>
          </cell>
        </row>
        <row r="55">
          <cell r="B55">
            <v>38777</v>
          </cell>
          <cell r="C55">
            <v>22.9699158</v>
          </cell>
          <cell r="D55">
            <v>11.955381129399997</v>
          </cell>
          <cell r="E55">
            <v>7.6049999999999995</v>
          </cell>
          <cell r="F55">
            <v>55</v>
          </cell>
          <cell r="I55">
            <v>0</v>
          </cell>
          <cell r="J55">
            <v>0</v>
          </cell>
          <cell r="K55">
            <v>0</v>
          </cell>
        </row>
        <row r="56">
          <cell r="B56">
            <v>38808</v>
          </cell>
          <cell r="C56">
            <v>20.342460000000003</v>
          </cell>
          <cell r="D56">
            <v>11.287111910000004</v>
          </cell>
          <cell r="E56">
            <v>0</v>
          </cell>
          <cell r="F56">
            <v>50</v>
          </cell>
          <cell r="I56">
            <v>0</v>
          </cell>
          <cell r="J56">
            <v>0</v>
          </cell>
          <cell r="K56">
            <v>0</v>
          </cell>
        </row>
        <row r="57">
          <cell r="B57">
            <v>38838</v>
          </cell>
          <cell r="C57">
            <v>31.14971</v>
          </cell>
          <cell r="D57">
            <v>13.321264730000001</v>
          </cell>
          <cell r="E57">
            <v>0</v>
          </cell>
          <cell r="F57">
            <v>55</v>
          </cell>
          <cell r="I57">
            <v>0</v>
          </cell>
          <cell r="J57">
            <v>0</v>
          </cell>
          <cell r="K57">
            <v>0</v>
          </cell>
        </row>
        <row r="58">
          <cell r="B58">
            <v>38869</v>
          </cell>
          <cell r="C58">
            <v>31.075670000000002</v>
          </cell>
          <cell r="D58">
            <v>13.918999450000003</v>
          </cell>
          <cell r="E58">
            <v>0</v>
          </cell>
          <cell r="F58">
            <v>65</v>
          </cell>
          <cell r="I58">
            <v>0</v>
          </cell>
          <cell r="J58">
            <v>0</v>
          </cell>
          <cell r="K58">
            <v>0</v>
          </cell>
          <cell r="L58">
            <v>0</v>
          </cell>
          <cell r="M58">
            <v>0</v>
          </cell>
          <cell r="N58">
            <v>0</v>
          </cell>
        </row>
        <row r="59">
          <cell r="B59">
            <v>38899</v>
          </cell>
          <cell r="C59">
            <v>38.00469</v>
          </cell>
          <cell r="D59">
            <v>18.415683519999998</v>
          </cell>
          <cell r="E59">
            <v>0</v>
          </cell>
          <cell r="F59">
            <v>70</v>
          </cell>
          <cell r="I59">
            <v>0</v>
          </cell>
          <cell r="J59">
            <v>0</v>
          </cell>
          <cell r="K59">
            <v>0</v>
          </cell>
          <cell r="L59">
            <v>0</v>
          </cell>
          <cell r="M59">
            <v>0</v>
          </cell>
          <cell r="N59">
            <v>0</v>
          </cell>
        </row>
        <row r="60">
          <cell r="B60">
            <v>38930</v>
          </cell>
          <cell r="C60">
            <v>39.067281536</v>
          </cell>
          <cell r="D60">
            <v>17.268088383104</v>
          </cell>
          <cell r="E60">
            <v>0</v>
          </cell>
          <cell r="F60">
            <v>60</v>
          </cell>
          <cell r="I60">
            <v>0</v>
          </cell>
          <cell r="J60">
            <v>0</v>
          </cell>
          <cell r="K60">
            <v>0</v>
          </cell>
          <cell r="L60">
            <v>0</v>
          </cell>
          <cell r="M60">
            <v>0</v>
          </cell>
          <cell r="N60">
            <v>0</v>
          </cell>
        </row>
        <row r="61">
          <cell r="B61">
            <v>38961</v>
          </cell>
          <cell r="C61">
            <v>41.742086038800004</v>
          </cell>
          <cell r="D61">
            <v>17.754984406578302</v>
          </cell>
          <cell r="E61">
            <v>0</v>
          </cell>
          <cell r="F61">
            <v>65</v>
          </cell>
          <cell r="I61">
            <v>0</v>
          </cell>
          <cell r="J61">
            <v>0</v>
          </cell>
          <cell r="K61">
            <v>0</v>
          </cell>
          <cell r="L61">
            <v>0</v>
          </cell>
          <cell r="M61">
            <v>0</v>
          </cell>
          <cell r="N61">
            <v>0</v>
          </cell>
        </row>
        <row r="62">
          <cell r="B62">
            <v>38991</v>
          </cell>
          <cell r="C62">
            <v>28.348649175000002</v>
          </cell>
          <cell r="D62">
            <v>13.007749840470002</v>
          </cell>
          <cell r="E62">
            <v>7.994999999999999</v>
          </cell>
          <cell r="F62">
            <v>68</v>
          </cell>
          <cell r="I62">
            <v>0</v>
          </cell>
          <cell r="J62">
            <v>0</v>
          </cell>
          <cell r="K62">
            <v>0</v>
          </cell>
          <cell r="L62">
            <v>0</v>
          </cell>
          <cell r="M62">
            <v>0</v>
          </cell>
          <cell r="N62">
            <v>0</v>
          </cell>
        </row>
        <row r="63">
          <cell r="B63">
            <v>39022</v>
          </cell>
          <cell r="C63">
            <v>26.98302946500001</v>
          </cell>
          <cell r="D63">
            <v>14.500773942059999</v>
          </cell>
          <cell r="E63">
            <v>7.8</v>
          </cell>
          <cell r="F63">
            <v>69</v>
          </cell>
          <cell r="I63">
            <v>0</v>
          </cell>
          <cell r="J63">
            <v>0</v>
          </cell>
          <cell r="K63">
            <v>0</v>
          </cell>
          <cell r="L63">
            <v>0</v>
          </cell>
          <cell r="M63">
            <v>0</v>
          </cell>
          <cell r="N63">
            <v>0</v>
          </cell>
        </row>
        <row r="64">
          <cell r="B64">
            <v>39052</v>
          </cell>
          <cell r="C64">
            <v>23.941386</v>
          </cell>
          <cell r="D64">
            <v>13.411958259000002</v>
          </cell>
          <cell r="E64">
            <v>7.994999999999999</v>
          </cell>
          <cell r="F64">
            <v>75</v>
          </cell>
          <cell r="I64">
            <v>0</v>
          </cell>
          <cell r="J64">
            <v>0</v>
          </cell>
          <cell r="K64">
            <v>0</v>
          </cell>
          <cell r="L64">
            <v>0</v>
          </cell>
          <cell r="M64">
            <v>0</v>
          </cell>
          <cell r="N64">
            <v>0</v>
          </cell>
        </row>
        <row r="65">
          <cell r="B65">
            <v>39083</v>
          </cell>
          <cell r="C65">
            <v>23.039005500000002</v>
          </cell>
          <cell r="D65">
            <v>13.156556699999998</v>
          </cell>
          <cell r="E65">
            <v>8.385</v>
          </cell>
          <cell r="F65">
            <v>66</v>
          </cell>
          <cell r="I65">
            <v>0</v>
          </cell>
          <cell r="J65">
            <v>0</v>
          </cell>
          <cell r="K65">
            <v>0</v>
          </cell>
          <cell r="L65">
            <v>0</v>
          </cell>
          <cell r="M65">
            <v>0</v>
          </cell>
          <cell r="N65">
            <v>0</v>
          </cell>
        </row>
        <row r="66">
          <cell r="B66">
            <v>39114</v>
          </cell>
          <cell r="C66">
            <v>22.475817</v>
          </cell>
          <cell r="D66">
            <v>11.777714224500002</v>
          </cell>
          <cell r="E66">
            <v>7.02</v>
          </cell>
          <cell r="F66">
            <v>65</v>
          </cell>
          <cell r="I66">
            <v>0</v>
          </cell>
          <cell r="J66">
            <v>0</v>
          </cell>
          <cell r="K66">
            <v>0</v>
          </cell>
          <cell r="L66">
            <v>0</v>
          </cell>
          <cell r="M66">
            <v>0</v>
          </cell>
          <cell r="N66">
            <v>0</v>
          </cell>
        </row>
        <row r="67">
          <cell r="B67">
            <v>39142</v>
          </cell>
          <cell r="C67">
            <v>24.11841159</v>
          </cell>
          <cell r="D67">
            <v>12.553150185869997</v>
          </cell>
          <cell r="E67">
            <v>7.6049999999999995</v>
          </cell>
          <cell r="F67">
            <v>65</v>
          </cell>
          <cell r="I67">
            <v>0</v>
          </cell>
          <cell r="J67">
            <v>0</v>
          </cell>
          <cell r="K67">
            <v>0</v>
          </cell>
          <cell r="L67">
            <v>0</v>
          </cell>
          <cell r="M67">
            <v>0</v>
          </cell>
          <cell r="N67">
            <v>0</v>
          </cell>
        </row>
        <row r="68">
          <cell r="B68">
            <v>39173</v>
          </cell>
          <cell r="C68">
            <v>21.359583000000004</v>
          </cell>
          <cell r="D68">
            <v>11.851467505500004</v>
          </cell>
          <cell r="E68">
            <v>0</v>
          </cell>
          <cell r="F68">
            <v>65</v>
          </cell>
          <cell r="I68">
            <v>0</v>
          </cell>
          <cell r="J68">
            <v>0</v>
          </cell>
          <cell r="K68">
            <v>0</v>
          </cell>
          <cell r="L68">
            <v>0</v>
          </cell>
          <cell r="M68">
            <v>0</v>
          </cell>
          <cell r="N68">
            <v>0</v>
          </cell>
        </row>
        <row r="69">
          <cell r="B69">
            <v>39203</v>
          </cell>
          <cell r="C69">
            <v>32.7071955</v>
          </cell>
          <cell r="D69">
            <v>13.987327966500002</v>
          </cell>
          <cell r="E69">
            <v>0</v>
          </cell>
          <cell r="F69">
            <v>68</v>
          </cell>
          <cell r="I69">
            <v>0</v>
          </cell>
          <cell r="J69">
            <v>0</v>
          </cell>
          <cell r="K69">
            <v>0</v>
          </cell>
          <cell r="L69">
            <v>0</v>
          </cell>
          <cell r="M69">
            <v>0</v>
          </cell>
          <cell r="N69">
            <v>0</v>
          </cell>
        </row>
        <row r="70">
          <cell r="B70">
            <v>39234</v>
          </cell>
          <cell r="C70">
            <v>32.629453500000004</v>
          </cell>
          <cell r="D70">
            <v>14.614949422500004</v>
          </cell>
          <cell r="E70">
            <v>0</v>
          </cell>
          <cell r="F70">
            <v>68</v>
          </cell>
          <cell r="I70">
            <v>0</v>
          </cell>
          <cell r="J70">
            <v>0</v>
          </cell>
          <cell r="K70">
            <v>0</v>
          </cell>
          <cell r="L70">
            <v>0</v>
          </cell>
          <cell r="M70">
            <v>0</v>
          </cell>
          <cell r="N70">
            <v>0</v>
          </cell>
        </row>
        <row r="71">
          <cell r="B71">
            <v>39264</v>
          </cell>
          <cell r="C71">
            <v>29.588499999999996</v>
          </cell>
          <cell r="D71">
            <v>15.250138755539998</v>
          </cell>
          <cell r="E71">
            <v>0</v>
          </cell>
          <cell r="F71">
            <v>70</v>
          </cell>
          <cell r="I71">
            <v>0</v>
          </cell>
          <cell r="J71">
            <v>0</v>
          </cell>
          <cell r="K71">
            <v>0</v>
          </cell>
          <cell r="L71">
            <v>0</v>
          </cell>
          <cell r="M71">
            <v>0</v>
          </cell>
          <cell r="N71">
            <v>0</v>
          </cell>
        </row>
        <row r="72">
          <cell r="B72">
            <v>39295</v>
          </cell>
          <cell r="C72">
            <v>25.576499999999996</v>
          </cell>
          <cell r="D72">
            <v>13.8456822082</v>
          </cell>
          <cell r="E72">
            <v>0</v>
          </cell>
          <cell r="F72">
            <v>72</v>
          </cell>
          <cell r="I72">
            <v>0</v>
          </cell>
          <cell r="J72">
            <v>0</v>
          </cell>
          <cell r="K72">
            <v>0</v>
          </cell>
          <cell r="L72">
            <v>0</v>
          </cell>
          <cell r="M72">
            <v>0</v>
          </cell>
          <cell r="N72">
            <v>0</v>
          </cell>
        </row>
        <row r="73">
          <cell r="B73">
            <v>39326</v>
          </cell>
          <cell r="C73">
            <v>25.075</v>
          </cell>
          <cell r="D73">
            <v>12.98279092715</v>
          </cell>
          <cell r="E73">
            <v>0</v>
          </cell>
          <cell r="F73">
            <v>75</v>
          </cell>
          <cell r="I73">
            <v>0</v>
          </cell>
          <cell r="J73">
            <v>0</v>
          </cell>
          <cell r="K73">
            <v>0</v>
          </cell>
          <cell r="L73">
            <v>0</v>
          </cell>
          <cell r="M73">
            <v>0</v>
          </cell>
          <cell r="N73">
            <v>0</v>
          </cell>
        </row>
        <row r="74">
          <cell r="B74">
            <v>39356</v>
          </cell>
          <cell r="C74">
            <v>22.066</v>
          </cell>
          <cell r="D74">
            <v>12.73214305261</v>
          </cell>
          <cell r="E74">
            <v>7.994999999999999</v>
          </cell>
          <cell r="F74">
            <v>66</v>
          </cell>
          <cell r="I74">
            <v>0</v>
          </cell>
          <cell r="J74">
            <v>0</v>
          </cell>
          <cell r="K74">
            <v>0</v>
          </cell>
        </row>
        <row r="75">
          <cell r="B75">
            <v>39387</v>
          </cell>
          <cell r="C75">
            <v>23.069</v>
          </cell>
          <cell r="D75">
            <v>13.523929908409997</v>
          </cell>
          <cell r="E75">
            <v>7.8</v>
          </cell>
          <cell r="F75">
            <v>66</v>
          </cell>
          <cell r="I75">
            <v>0</v>
          </cell>
          <cell r="J75">
            <v>0</v>
          </cell>
          <cell r="K75">
            <v>0</v>
          </cell>
        </row>
        <row r="76">
          <cell r="B76">
            <v>39417</v>
          </cell>
          <cell r="C76">
            <v>25.075</v>
          </cell>
          <cell r="D76">
            <v>15.120729358549998</v>
          </cell>
          <cell r="E76">
            <v>7.994999999999999</v>
          </cell>
          <cell r="F76">
            <v>67</v>
          </cell>
          <cell r="I76">
            <v>343423.8670228499</v>
          </cell>
          <cell r="J76">
            <v>0</v>
          </cell>
          <cell r="K76">
            <v>0</v>
          </cell>
        </row>
        <row r="77">
          <cell r="B77">
            <v>39448</v>
          </cell>
          <cell r="C77">
            <v>28.585499999999996</v>
          </cell>
          <cell r="D77">
            <v>16.68651651007</v>
          </cell>
          <cell r="E77">
            <v>14.585</v>
          </cell>
          <cell r="F77">
            <v>70</v>
          </cell>
          <cell r="I77">
            <v>0</v>
          </cell>
          <cell r="J77">
            <v>0</v>
          </cell>
          <cell r="K77">
            <v>0</v>
          </cell>
        </row>
        <row r="78">
          <cell r="B78">
            <v>39479</v>
          </cell>
          <cell r="C78">
            <v>25.075</v>
          </cell>
          <cell r="D78">
            <v>13.125383906589999</v>
          </cell>
          <cell r="E78">
            <v>13.015</v>
          </cell>
          <cell r="F78">
            <v>70</v>
          </cell>
          <cell r="I78">
            <v>0</v>
          </cell>
          <cell r="J78">
            <v>0</v>
          </cell>
          <cell r="K78">
            <v>0</v>
          </cell>
        </row>
        <row r="79">
          <cell r="B79">
            <v>39508</v>
          </cell>
          <cell r="C79">
            <v>23.5705</v>
          </cell>
          <cell r="D79">
            <v>13.30961950021</v>
          </cell>
          <cell r="E79">
            <v>13.805</v>
          </cell>
          <cell r="F79">
            <v>70</v>
          </cell>
          <cell r="I79">
            <v>0</v>
          </cell>
          <cell r="J79">
            <v>0</v>
          </cell>
          <cell r="K79">
            <v>0</v>
          </cell>
        </row>
        <row r="80">
          <cell r="B80">
            <v>39539</v>
          </cell>
          <cell r="C80">
            <v>21.5645</v>
          </cell>
          <cell r="D80">
            <v>12.44134727461</v>
          </cell>
          <cell r="E80">
            <v>0</v>
          </cell>
          <cell r="F80">
            <v>68</v>
          </cell>
          <cell r="I80">
            <v>0</v>
          </cell>
          <cell r="J80">
            <v>0</v>
          </cell>
          <cell r="K80">
            <v>0</v>
          </cell>
          <cell r="L80">
            <v>90148.7650934981</v>
          </cell>
          <cell r="M80">
            <v>0</v>
          </cell>
        </row>
        <row r="81">
          <cell r="B81">
            <v>39569</v>
          </cell>
          <cell r="C81">
            <v>22.066</v>
          </cell>
          <cell r="D81">
            <v>13.226269748859998</v>
          </cell>
          <cell r="E81">
            <v>0</v>
          </cell>
          <cell r="F81">
            <v>68</v>
          </cell>
          <cell r="I81">
            <v>0</v>
          </cell>
          <cell r="J81">
            <v>0</v>
          </cell>
          <cell r="K81">
            <v>0</v>
          </cell>
          <cell r="L81">
            <v>88646.28567527315</v>
          </cell>
          <cell r="M81">
            <v>0</v>
          </cell>
        </row>
        <row r="82">
          <cell r="B82">
            <v>39600</v>
          </cell>
          <cell r="C82">
            <v>26.579499999999996</v>
          </cell>
          <cell r="D82">
            <v>13.2461472831</v>
          </cell>
          <cell r="E82">
            <v>0</v>
          </cell>
          <cell r="F82">
            <v>68</v>
          </cell>
          <cell r="I82">
            <v>0</v>
          </cell>
          <cell r="J82">
            <v>0</v>
          </cell>
          <cell r="K82">
            <v>0</v>
          </cell>
          <cell r="L82">
            <v>86430.1285333913</v>
          </cell>
          <cell r="M82">
            <v>0</v>
          </cell>
        </row>
        <row r="83">
          <cell r="B83">
            <v>39630</v>
          </cell>
          <cell r="C83">
            <v>29.677265499999994</v>
          </cell>
          <cell r="D83">
            <v>15.295889171806616</v>
          </cell>
          <cell r="E83">
            <v>0</v>
          </cell>
          <cell r="F83">
            <v>90</v>
          </cell>
          <cell r="I83">
            <v>0</v>
          </cell>
          <cell r="J83">
            <v>0</v>
          </cell>
          <cell r="K83">
            <v>0</v>
          </cell>
          <cell r="L83">
            <v>82108.62210672173</v>
          </cell>
          <cell r="M83">
            <v>0</v>
          </cell>
        </row>
        <row r="84">
          <cell r="B84">
            <v>39661</v>
          </cell>
          <cell r="C84">
            <v>25.65322949999999</v>
          </cell>
          <cell r="D84">
            <v>13.887219254824599</v>
          </cell>
          <cell r="E84">
            <v>0</v>
          </cell>
          <cell r="F84">
            <v>92</v>
          </cell>
        </row>
        <row r="85">
          <cell r="B85">
            <v>39692</v>
          </cell>
          <cell r="C85">
            <v>25.150224999999992</v>
          </cell>
          <cell r="D85">
            <v>13.021739299931449</v>
          </cell>
          <cell r="E85">
            <v>0</v>
          </cell>
          <cell r="F85">
            <v>90</v>
          </cell>
        </row>
        <row r="86">
          <cell r="B86">
            <v>39722</v>
          </cell>
          <cell r="C86">
            <v>22.132197999999995</v>
          </cell>
          <cell r="D86">
            <v>12.770339481767829</v>
          </cell>
          <cell r="E86">
            <v>15.989999999999998</v>
          </cell>
          <cell r="F86">
            <v>82</v>
          </cell>
          <cell r="I86">
            <v>0</v>
          </cell>
          <cell r="J86">
            <v>0</v>
          </cell>
          <cell r="K86">
            <v>0</v>
          </cell>
        </row>
        <row r="87">
          <cell r="B87">
            <v>39753</v>
          </cell>
          <cell r="C87">
            <v>23.138206999999998</v>
          </cell>
          <cell r="D87">
            <v>13.564501698135226</v>
          </cell>
          <cell r="E87">
            <v>15.6</v>
          </cell>
          <cell r="F87">
            <v>78</v>
          </cell>
          <cell r="I87">
            <v>0</v>
          </cell>
          <cell r="J87">
            <v>0</v>
          </cell>
          <cell r="K87">
            <v>0</v>
          </cell>
        </row>
        <row r="88">
          <cell r="B88">
            <v>39783</v>
          </cell>
          <cell r="C88">
            <v>25.150224999999992</v>
          </cell>
          <cell r="D88">
            <v>15.166091546625646</v>
          </cell>
          <cell r="E88">
            <v>15.989999999999998</v>
          </cell>
          <cell r="F88">
            <v>78</v>
          </cell>
          <cell r="I88">
            <v>0</v>
          </cell>
          <cell r="J88">
            <v>0</v>
          </cell>
          <cell r="K88">
            <v>0</v>
          </cell>
        </row>
        <row r="89">
          <cell r="B89">
            <v>39814</v>
          </cell>
          <cell r="C89">
            <v>28.67125649999999</v>
          </cell>
          <cell r="D89">
            <v>16.736576059600207</v>
          </cell>
          <cell r="E89">
            <v>16.77</v>
          </cell>
          <cell r="F89">
            <v>78</v>
          </cell>
          <cell r="I89">
            <v>0</v>
          </cell>
          <cell r="J89">
            <v>0</v>
          </cell>
          <cell r="K89">
            <v>0</v>
          </cell>
        </row>
        <row r="90">
          <cell r="B90">
            <v>39845</v>
          </cell>
          <cell r="C90">
            <v>25.150224999999992</v>
          </cell>
          <cell r="D90">
            <v>13.164760058309767</v>
          </cell>
          <cell r="E90">
            <v>14.04</v>
          </cell>
          <cell r="F90">
            <v>77</v>
          </cell>
          <cell r="I90">
            <v>0</v>
          </cell>
          <cell r="J90">
            <v>0</v>
          </cell>
          <cell r="K90">
            <v>0</v>
          </cell>
        </row>
        <row r="91">
          <cell r="B91">
            <v>39873</v>
          </cell>
          <cell r="C91">
            <v>23.641211499999997</v>
          </cell>
          <cell r="D91">
            <v>13.349548358710628</v>
          </cell>
          <cell r="E91">
            <v>15.209999999999999</v>
          </cell>
          <cell r="F91">
            <v>75</v>
          </cell>
          <cell r="I91">
            <v>0</v>
          </cell>
          <cell r="J91">
            <v>0</v>
          </cell>
          <cell r="K91">
            <v>0</v>
          </cell>
        </row>
        <row r="92">
          <cell r="B92">
            <v>39904</v>
          </cell>
          <cell r="C92">
            <v>21.629193499999996</v>
          </cell>
          <cell r="D92">
            <v>12.478671316433827</v>
          </cell>
          <cell r="E92">
            <v>0</v>
          </cell>
          <cell r="F92">
            <v>70</v>
          </cell>
          <cell r="I92">
            <v>0</v>
          </cell>
          <cell r="J92">
            <v>0</v>
          </cell>
          <cell r="K92">
            <v>0</v>
          </cell>
          <cell r="L92">
            <v>90148.7650934981</v>
          </cell>
          <cell r="M92">
            <v>0</v>
          </cell>
        </row>
        <row r="93">
          <cell r="B93">
            <v>39934</v>
          </cell>
          <cell r="C93">
            <v>22.132197999999995</v>
          </cell>
          <cell r="D93">
            <v>13.265948558106578</v>
          </cell>
          <cell r="E93">
            <v>0</v>
          </cell>
          <cell r="F93">
            <v>65</v>
          </cell>
          <cell r="I93">
            <v>0</v>
          </cell>
          <cell r="J93">
            <v>0</v>
          </cell>
          <cell r="K93">
            <v>0</v>
          </cell>
          <cell r="L93">
            <v>88646.28567527315</v>
          </cell>
          <cell r="M93">
            <v>0</v>
          </cell>
        </row>
        <row r="94">
          <cell r="B94">
            <v>39965</v>
          </cell>
          <cell r="C94">
            <v>26.659238499999994</v>
          </cell>
          <cell r="D94">
            <v>13.285885724949297</v>
          </cell>
          <cell r="E94">
            <v>0</v>
          </cell>
          <cell r="F94">
            <v>70</v>
          </cell>
          <cell r="I94">
            <v>0</v>
          </cell>
          <cell r="J94">
            <v>0</v>
          </cell>
          <cell r="K94">
            <v>0</v>
          </cell>
          <cell r="L94">
            <v>86430.1285333913</v>
          </cell>
          <cell r="M94">
            <v>0</v>
          </cell>
        </row>
        <row r="95">
          <cell r="B95">
            <v>39995</v>
          </cell>
          <cell r="C95">
            <v>29.76629729649999</v>
          </cell>
          <cell r="D95">
            <v>15.341776839322034</v>
          </cell>
          <cell r="E95">
            <v>0</v>
          </cell>
          <cell r="F95">
            <v>90</v>
          </cell>
          <cell r="I95">
            <v>0</v>
          </cell>
          <cell r="J95">
            <v>0</v>
          </cell>
          <cell r="K95">
            <v>0</v>
          </cell>
          <cell r="L95">
            <v>82108.62210672173</v>
          </cell>
          <cell r="M95">
            <v>0</v>
          </cell>
        </row>
        <row r="96">
          <cell r="B96">
            <v>40026</v>
          </cell>
          <cell r="C96">
            <v>25.73018918849999</v>
          </cell>
          <cell r="D96">
            <v>13.92888091258907</v>
          </cell>
          <cell r="E96">
            <v>0</v>
          </cell>
          <cell r="F96">
            <v>90</v>
          </cell>
        </row>
        <row r="97">
          <cell r="B97">
            <v>40057</v>
          </cell>
          <cell r="C97">
            <v>25.22567567499999</v>
          </cell>
          <cell r="D97">
            <v>13.060804517831242</v>
          </cell>
          <cell r="E97">
            <v>0</v>
          </cell>
          <cell r="F97">
            <v>85</v>
          </cell>
        </row>
        <row r="98">
          <cell r="B98">
            <v>40087</v>
          </cell>
          <cell r="C98">
            <v>22.198594593999992</v>
          </cell>
          <cell r="D98">
            <v>12.808650500213131</v>
          </cell>
          <cell r="E98">
            <v>15.989999999999998</v>
          </cell>
          <cell r="F98">
            <v>82</v>
          </cell>
          <cell r="I98">
            <v>0</v>
          </cell>
          <cell r="J98">
            <v>0</v>
          </cell>
          <cell r="K98">
            <v>0</v>
          </cell>
        </row>
        <row r="99">
          <cell r="B99">
            <v>40118</v>
          </cell>
          <cell r="C99">
            <v>23.207621620999994</v>
          </cell>
          <cell r="D99">
            <v>13.60519520322963</v>
          </cell>
          <cell r="E99">
            <v>15.6</v>
          </cell>
          <cell r="F99">
            <v>80</v>
          </cell>
          <cell r="I99">
            <v>0</v>
          </cell>
          <cell r="J99">
            <v>0</v>
          </cell>
          <cell r="K99">
            <v>0</v>
          </cell>
        </row>
        <row r="100">
          <cell r="B100">
            <v>40148</v>
          </cell>
          <cell r="C100">
            <v>25.22567567499999</v>
          </cell>
          <cell r="D100">
            <v>15.211589821265521</v>
          </cell>
          <cell r="E100">
            <v>15.989999999999998</v>
          </cell>
          <cell r="F100">
            <v>81</v>
          </cell>
          <cell r="I100">
            <v>0</v>
          </cell>
          <cell r="J100">
            <v>0</v>
          </cell>
          <cell r="K100">
            <v>0</v>
          </cell>
        </row>
        <row r="101">
          <cell r="B101">
            <v>40179</v>
          </cell>
          <cell r="C101">
            <v>28.757270269499987</v>
          </cell>
          <cell r="D101">
            <v>16.786785787779007</v>
          </cell>
          <cell r="E101">
            <v>16.77</v>
          </cell>
          <cell r="F101">
            <v>81</v>
          </cell>
          <cell r="I101">
            <v>0</v>
          </cell>
          <cell r="J101">
            <v>0</v>
          </cell>
          <cell r="K101">
            <v>0</v>
          </cell>
        </row>
        <row r="102">
          <cell r="B102">
            <v>40210</v>
          </cell>
          <cell r="C102">
            <v>25.22567567499999</v>
          </cell>
          <cell r="D102">
            <v>13.204254338484695</v>
          </cell>
          <cell r="E102">
            <v>14.04</v>
          </cell>
          <cell r="F102">
            <v>70</v>
          </cell>
          <cell r="I102">
            <v>0</v>
          </cell>
          <cell r="J102">
            <v>0</v>
          </cell>
          <cell r="K102">
            <v>0</v>
          </cell>
        </row>
        <row r="103">
          <cell r="B103">
            <v>40238</v>
          </cell>
          <cell r="C103">
            <v>23.712135134499995</v>
          </cell>
          <cell r="D103">
            <v>13.389597003786758</v>
          </cell>
          <cell r="E103">
            <v>15.209999999999999</v>
          </cell>
          <cell r="F103">
            <v>70</v>
          </cell>
          <cell r="I103">
            <v>0</v>
          </cell>
          <cell r="J103">
            <v>0</v>
          </cell>
          <cell r="K103">
            <v>0</v>
          </cell>
        </row>
        <row r="104">
          <cell r="B104">
            <v>40269</v>
          </cell>
          <cell r="C104">
            <v>21.694081080499995</v>
          </cell>
          <cell r="D104">
            <v>12.516107330383127</v>
          </cell>
          <cell r="E104">
            <v>0</v>
          </cell>
          <cell r="F104">
            <v>68</v>
          </cell>
          <cell r="I104">
            <v>0</v>
          </cell>
          <cell r="J104">
            <v>0</v>
          </cell>
          <cell r="K104">
            <v>0</v>
          </cell>
          <cell r="L104">
            <v>90148.7650934981</v>
          </cell>
          <cell r="M104">
            <v>0</v>
          </cell>
        </row>
        <row r="105">
          <cell r="B105">
            <v>40299</v>
          </cell>
          <cell r="C105">
            <v>22.198594593999992</v>
          </cell>
          <cell r="D105">
            <v>13.305746403780896</v>
          </cell>
          <cell r="E105">
            <v>0</v>
          </cell>
          <cell r="F105">
            <v>68</v>
          </cell>
          <cell r="I105">
            <v>0</v>
          </cell>
          <cell r="J105">
            <v>0</v>
          </cell>
          <cell r="K105">
            <v>0</v>
          </cell>
          <cell r="L105">
            <v>88646.28567527315</v>
          </cell>
          <cell r="M105">
            <v>0</v>
          </cell>
        </row>
        <row r="106">
          <cell r="B106">
            <v>40330</v>
          </cell>
          <cell r="C106">
            <v>26.73921621549999</v>
          </cell>
          <cell r="D106">
            <v>13.325743382124143</v>
          </cell>
          <cell r="E106">
            <v>0</v>
          </cell>
          <cell r="F106">
            <v>68</v>
          </cell>
          <cell r="I106">
            <v>0</v>
          </cell>
          <cell r="J106">
            <v>0</v>
          </cell>
          <cell r="K106">
            <v>0</v>
          </cell>
          <cell r="L106">
            <v>86430.1285333913</v>
          </cell>
          <cell r="M106">
            <v>0</v>
          </cell>
        </row>
        <row r="107">
          <cell r="B107">
            <v>40360</v>
          </cell>
          <cell r="C107">
            <v>29.855596188389484</v>
          </cell>
          <cell r="D107">
            <v>15.387802169839999</v>
          </cell>
          <cell r="E107">
            <v>0</v>
          </cell>
          <cell r="F107">
            <v>90</v>
          </cell>
          <cell r="I107">
            <v>0</v>
          </cell>
          <cell r="J107">
            <v>0</v>
          </cell>
          <cell r="K107">
            <v>0</v>
          </cell>
          <cell r="L107">
            <v>82108.62210672173</v>
          </cell>
          <cell r="M107">
            <v>0</v>
          </cell>
        </row>
        <row r="108">
          <cell r="B108">
            <v>40391</v>
          </cell>
          <cell r="C108">
            <v>25.807379756065487</v>
          </cell>
          <cell r="D108">
            <v>13.970667555326836</v>
          </cell>
          <cell r="E108">
            <v>0</v>
          </cell>
          <cell r="F108">
            <v>92</v>
          </cell>
        </row>
        <row r="109">
          <cell r="B109">
            <v>40422</v>
          </cell>
          <cell r="C109">
            <v>25.30135270202499</v>
          </cell>
          <cell r="D109">
            <v>13.099986931384734</v>
          </cell>
          <cell r="E109">
            <v>0</v>
          </cell>
          <cell r="F109">
            <v>90</v>
          </cell>
        </row>
        <row r="110">
          <cell r="B110">
            <v>40452</v>
          </cell>
          <cell r="C110">
            <v>22.26519037778199</v>
          </cell>
          <cell r="D110">
            <v>12.84707645171377</v>
          </cell>
          <cell r="E110">
            <v>15.989999999999998</v>
          </cell>
          <cell r="F110">
            <v>82</v>
          </cell>
          <cell r="I110">
            <v>0</v>
          </cell>
          <cell r="J110">
            <v>0</v>
          </cell>
          <cell r="K110">
            <v>0</v>
          </cell>
        </row>
        <row r="111">
          <cell r="B111">
            <v>40483</v>
          </cell>
          <cell r="C111">
            <v>23.27724448586299</v>
          </cell>
          <cell r="D111">
            <v>13.646010788839318</v>
          </cell>
          <cell r="E111">
            <v>15.6</v>
          </cell>
          <cell r="F111">
            <v>78</v>
          </cell>
          <cell r="I111">
            <v>0</v>
          </cell>
          <cell r="J111">
            <v>0</v>
          </cell>
          <cell r="K111">
            <v>0</v>
          </cell>
        </row>
        <row r="112">
          <cell r="B112">
            <v>40513</v>
          </cell>
          <cell r="C112">
            <v>25.30135270202499</v>
          </cell>
          <cell r="D112">
            <v>15.257224590729317</v>
          </cell>
          <cell r="E112">
            <v>15.989999999999998</v>
          </cell>
          <cell r="F112">
            <v>78</v>
          </cell>
          <cell r="I112">
            <v>0</v>
          </cell>
          <cell r="J112">
            <v>0</v>
          </cell>
          <cell r="K112">
            <v>0</v>
          </cell>
        </row>
        <row r="113">
          <cell r="B113">
            <v>40544</v>
          </cell>
          <cell r="C113">
            <v>28.843542080308485</v>
          </cell>
          <cell r="D113">
            <v>16.83714614514234</v>
          </cell>
          <cell r="E113">
            <v>16.77</v>
          </cell>
          <cell r="F113">
            <v>78</v>
          </cell>
          <cell r="I113">
            <v>0</v>
          </cell>
          <cell r="J113">
            <v>0</v>
          </cell>
          <cell r="K113">
            <v>0</v>
          </cell>
        </row>
        <row r="114">
          <cell r="B114">
            <v>40575</v>
          </cell>
          <cell r="C114">
            <v>25.30135270202499</v>
          </cell>
          <cell r="D114">
            <v>13.243867101500149</v>
          </cell>
          <cell r="E114">
            <v>14.04</v>
          </cell>
          <cell r="F114">
            <v>77</v>
          </cell>
          <cell r="I114">
            <v>0</v>
          </cell>
          <cell r="J114">
            <v>0</v>
          </cell>
          <cell r="K114">
            <v>0</v>
          </cell>
        </row>
        <row r="115">
          <cell r="B115">
            <v>40603</v>
          </cell>
          <cell r="C115">
            <v>23.78327153990349</v>
          </cell>
          <cell r="D115">
            <v>13.429765794798117</v>
          </cell>
          <cell r="E115">
            <v>15.209999999999999</v>
          </cell>
          <cell r="F115">
            <v>75</v>
          </cell>
          <cell r="I115">
            <v>0</v>
          </cell>
          <cell r="J115">
            <v>0</v>
          </cell>
          <cell r="K115">
            <v>0</v>
          </cell>
        </row>
        <row r="116">
          <cell r="B116">
            <v>40634</v>
          </cell>
          <cell r="C116">
            <v>21.759163323741493</v>
          </cell>
          <cell r="D116">
            <v>12.553655652374275</v>
          </cell>
          <cell r="E116">
            <v>0</v>
          </cell>
          <cell r="F116">
            <v>70</v>
          </cell>
          <cell r="I116">
            <v>0</v>
          </cell>
          <cell r="J116">
            <v>0</v>
          </cell>
          <cell r="K116">
            <v>0</v>
          </cell>
          <cell r="L116">
            <v>90148.7650934981</v>
          </cell>
          <cell r="M116">
            <v>0</v>
          </cell>
        </row>
        <row r="117">
          <cell r="B117">
            <v>40664</v>
          </cell>
          <cell r="C117">
            <v>22.26519037778199</v>
          </cell>
          <cell r="D117">
            <v>13.345663642992237</v>
          </cell>
          <cell r="E117">
            <v>0</v>
          </cell>
          <cell r="F117">
            <v>65</v>
          </cell>
          <cell r="I117">
            <v>0</v>
          </cell>
          <cell r="J117">
            <v>0</v>
          </cell>
          <cell r="K117">
            <v>0</v>
          </cell>
          <cell r="L117">
            <v>88646.28567527315</v>
          </cell>
          <cell r="M117">
            <v>0</v>
          </cell>
        </row>
        <row r="118">
          <cell r="B118">
            <v>40695</v>
          </cell>
          <cell r="C118">
            <v>26.819433864146486</v>
          </cell>
          <cell r="D118">
            <v>13.365720612270515</v>
          </cell>
          <cell r="E118">
            <v>0</v>
          </cell>
          <cell r="F118">
            <v>70</v>
          </cell>
          <cell r="I118">
            <v>0</v>
          </cell>
          <cell r="J118">
            <v>0</v>
          </cell>
          <cell r="K118">
            <v>0</v>
          </cell>
          <cell r="L118">
            <v>86430.1285333913</v>
          </cell>
          <cell r="M118">
            <v>0</v>
          </cell>
        </row>
        <row r="119">
          <cell r="B119">
            <v>40725</v>
          </cell>
          <cell r="C119">
            <v>29.94516297695465</v>
          </cell>
          <cell r="D119">
            <v>15.433965576349516</v>
          </cell>
          <cell r="E119">
            <v>0</v>
          </cell>
          <cell r="F119">
            <v>90</v>
          </cell>
          <cell r="I119">
            <v>0</v>
          </cell>
          <cell r="J119">
            <v>0</v>
          </cell>
          <cell r="K119">
            <v>0</v>
          </cell>
          <cell r="L119">
            <v>82108.62210672173</v>
          </cell>
          <cell r="M119">
            <v>0</v>
          </cell>
        </row>
        <row r="120">
          <cell r="B120">
            <v>40756</v>
          </cell>
          <cell r="C120">
            <v>25.88480189533368</v>
          </cell>
          <cell r="D120">
            <v>14.012579557992815</v>
          </cell>
          <cell r="E120">
            <v>0</v>
          </cell>
          <cell r="F120">
            <v>90</v>
          </cell>
        </row>
        <row r="121">
          <cell r="B121">
            <v>40787</v>
          </cell>
          <cell r="C121">
            <v>25.37725676013106</v>
          </cell>
          <cell r="D121">
            <v>13.139286892178887</v>
          </cell>
          <cell r="E121">
            <v>0</v>
          </cell>
          <cell r="F121">
            <v>85</v>
          </cell>
        </row>
        <row r="122">
          <cell r="B122">
            <v>40817</v>
          </cell>
          <cell r="C122">
            <v>22.331985948915335</v>
          </cell>
          <cell r="D122">
            <v>12.88561768106891</v>
          </cell>
          <cell r="E122">
            <v>15.989999999999998</v>
          </cell>
          <cell r="F122">
            <v>82</v>
          </cell>
          <cell r="I122">
            <v>0</v>
          </cell>
          <cell r="J122">
            <v>0</v>
          </cell>
          <cell r="K122">
            <v>0</v>
          </cell>
        </row>
        <row r="123">
          <cell r="B123">
            <v>40848</v>
          </cell>
          <cell r="C123">
            <v>23.347076219320577</v>
          </cell>
          <cell r="D123">
            <v>13.686948821205835</v>
          </cell>
          <cell r="E123">
            <v>15.6</v>
          </cell>
          <cell r="F123">
            <v>80</v>
          </cell>
          <cell r="I123">
            <v>0</v>
          </cell>
          <cell r="J123">
            <v>0</v>
          </cell>
          <cell r="K123">
            <v>0</v>
          </cell>
        </row>
        <row r="124">
          <cell r="B124">
            <v>40878</v>
          </cell>
          <cell r="C124">
            <v>25.37725676013106</v>
          </cell>
          <cell r="D124">
            <v>15.302996264501504</v>
          </cell>
          <cell r="E124">
            <v>15.989999999999998</v>
          </cell>
          <cell r="F124">
            <v>81</v>
          </cell>
          <cell r="I124">
            <v>0</v>
          </cell>
          <cell r="J124">
            <v>0</v>
          </cell>
          <cell r="K124">
            <v>0</v>
          </cell>
        </row>
        <row r="125">
          <cell r="B125">
            <v>40909</v>
          </cell>
          <cell r="C125">
            <v>28.843542080308485</v>
          </cell>
          <cell r="D125">
            <v>16.83714614514234</v>
          </cell>
          <cell r="E125">
            <v>16.77</v>
          </cell>
          <cell r="F125">
            <v>81</v>
          </cell>
          <cell r="I125">
            <v>0</v>
          </cell>
          <cell r="J125">
            <v>0</v>
          </cell>
          <cell r="K125">
            <v>0</v>
          </cell>
        </row>
        <row r="126">
          <cell r="B126">
            <v>40940</v>
          </cell>
          <cell r="C126">
            <v>25.30135270202499</v>
          </cell>
          <cell r="D126">
            <v>13.243867101500149</v>
          </cell>
          <cell r="E126">
            <v>14.43</v>
          </cell>
          <cell r="F126">
            <v>77</v>
          </cell>
          <cell r="I126">
            <v>0</v>
          </cell>
          <cell r="J126">
            <v>0</v>
          </cell>
          <cell r="K126">
            <v>0</v>
          </cell>
        </row>
        <row r="127">
          <cell r="B127">
            <v>40969</v>
          </cell>
          <cell r="C127">
            <v>23.78327153990349</v>
          </cell>
          <cell r="D127">
            <v>13.429765794798117</v>
          </cell>
          <cell r="E127">
            <v>15.209999999999999</v>
          </cell>
          <cell r="F127">
            <v>75</v>
          </cell>
          <cell r="I127">
            <v>0</v>
          </cell>
          <cell r="J127">
            <v>0</v>
          </cell>
          <cell r="K127">
            <v>0</v>
          </cell>
        </row>
        <row r="128">
          <cell r="B128">
            <v>41000</v>
          </cell>
          <cell r="C128">
            <v>21.759163323741493</v>
          </cell>
          <cell r="D128">
            <v>12.553655652374275</v>
          </cell>
          <cell r="E128">
            <v>0</v>
          </cell>
          <cell r="F128">
            <v>70</v>
          </cell>
          <cell r="I128">
            <v>0</v>
          </cell>
          <cell r="J128">
            <v>0</v>
          </cell>
          <cell r="K128">
            <v>0</v>
          </cell>
          <cell r="L128">
            <v>90148.7650934981</v>
          </cell>
          <cell r="M128">
            <v>0</v>
          </cell>
        </row>
        <row r="129">
          <cell r="B129">
            <v>41030</v>
          </cell>
          <cell r="C129">
            <v>22.26519037778199</v>
          </cell>
          <cell r="D129">
            <v>13.345663642992237</v>
          </cell>
          <cell r="E129">
            <v>0</v>
          </cell>
          <cell r="F129">
            <v>65</v>
          </cell>
          <cell r="I129">
            <v>0</v>
          </cell>
          <cell r="J129">
            <v>0</v>
          </cell>
          <cell r="K129">
            <v>0</v>
          </cell>
          <cell r="L129">
            <v>88646.28567527315</v>
          </cell>
          <cell r="M129">
            <v>0</v>
          </cell>
        </row>
        <row r="130">
          <cell r="B130">
            <v>41061</v>
          </cell>
          <cell r="C130">
            <v>26.819433864146486</v>
          </cell>
          <cell r="D130">
            <v>13.365720612270515</v>
          </cell>
          <cell r="E130">
            <v>0</v>
          </cell>
          <cell r="F130">
            <v>70</v>
          </cell>
          <cell r="I130">
            <v>0</v>
          </cell>
          <cell r="J130">
            <v>0</v>
          </cell>
          <cell r="K130">
            <v>0</v>
          </cell>
          <cell r="L130">
            <v>86430.1285333913</v>
          </cell>
          <cell r="M130">
            <v>0</v>
          </cell>
        </row>
        <row r="131">
          <cell r="B131">
            <v>41091</v>
          </cell>
          <cell r="C131">
            <v>29.94516297695465</v>
          </cell>
          <cell r="D131">
            <v>15.433965576349516</v>
          </cell>
          <cell r="E131">
            <v>0</v>
          </cell>
          <cell r="F131">
            <v>90</v>
          </cell>
          <cell r="I131">
            <v>0</v>
          </cell>
          <cell r="J131">
            <v>0</v>
          </cell>
          <cell r="K131">
            <v>0</v>
          </cell>
          <cell r="L131">
            <v>82108.62210672173</v>
          </cell>
          <cell r="M131">
            <v>0</v>
          </cell>
        </row>
        <row r="132">
          <cell r="B132">
            <v>41122</v>
          </cell>
          <cell r="C132">
            <v>25.88480189533368</v>
          </cell>
          <cell r="D132">
            <v>14.012579557992815</v>
          </cell>
          <cell r="E132">
            <v>0</v>
          </cell>
          <cell r="F132">
            <v>90</v>
          </cell>
        </row>
        <row r="133">
          <cell r="B133">
            <v>41153</v>
          </cell>
          <cell r="C133">
            <v>25.37725676013106</v>
          </cell>
          <cell r="D133">
            <v>13.139286892178887</v>
          </cell>
          <cell r="E133">
            <v>0</v>
          </cell>
          <cell r="F133">
            <v>85</v>
          </cell>
        </row>
        <row r="134">
          <cell r="B134">
            <v>41183</v>
          </cell>
          <cell r="C134">
            <v>22.331985948915335</v>
          </cell>
          <cell r="D134">
            <v>12.88561768106891</v>
          </cell>
          <cell r="E134">
            <v>15.989999999999998</v>
          </cell>
          <cell r="F134">
            <v>82</v>
          </cell>
          <cell r="I134">
            <v>0</v>
          </cell>
          <cell r="J134">
            <v>0</v>
          </cell>
          <cell r="K134">
            <v>0</v>
          </cell>
        </row>
        <row r="135">
          <cell r="B135">
            <v>41214</v>
          </cell>
          <cell r="C135">
            <v>23.347076219320577</v>
          </cell>
          <cell r="D135">
            <v>13.686948821205835</v>
          </cell>
          <cell r="E135">
            <v>15.6</v>
          </cell>
          <cell r="F135">
            <v>80</v>
          </cell>
          <cell r="I135">
            <v>0</v>
          </cell>
          <cell r="J135">
            <v>0</v>
          </cell>
          <cell r="K135">
            <v>0</v>
          </cell>
        </row>
        <row r="136">
          <cell r="B136">
            <v>41244</v>
          </cell>
          <cell r="C136">
            <v>25.37725676013106</v>
          </cell>
          <cell r="D136">
            <v>15.302996264501504</v>
          </cell>
          <cell r="E136">
            <v>15.989999999999998</v>
          </cell>
          <cell r="F136">
            <v>81</v>
          </cell>
          <cell r="I136">
            <v>0</v>
          </cell>
          <cell r="J136">
            <v>0</v>
          </cell>
          <cell r="K136">
            <v>0</v>
          </cell>
        </row>
        <row r="137">
          <cell r="B137">
            <v>41275</v>
          </cell>
          <cell r="E137">
            <v>16.77</v>
          </cell>
          <cell r="I137">
            <v>0</v>
          </cell>
          <cell r="J137">
            <v>0</v>
          </cell>
          <cell r="K137">
            <v>0</v>
          </cell>
        </row>
        <row r="138">
          <cell r="B138">
            <v>41306</v>
          </cell>
          <cell r="E138">
            <v>14.04</v>
          </cell>
          <cell r="I138">
            <v>0</v>
          </cell>
          <cell r="J138">
            <v>0</v>
          </cell>
          <cell r="K138">
            <v>0</v>
          </cell>
        </row>
        <row r="139">
          <cell r="B139">
            <v>41334</v>
          </cell>
          <cell r="E139">
            <v>15.209999999999999</v>
          </cell>
          <cell r="I139">
            <v>0</v>
          </cell>
          <cell r="J139">
            <v>0</v>
          </cell>
          <cell r="K139">
            <v>0</v>
          </cell>
        </row>
        <row r="140">
          <cell r="B140">
            <v>41365</v>
          </cell>
          <cell r="E140">
            <v>0</v>
          </cell>
          <cell r="I140">
            <v>0</v>
          </cell>
          <cell r="J140">
            <v>0</v>
          </cell>
          <cell r="K140">
            <v>0</v>
          </cell>
          <cell r="L140">
            <v>90148.7650934981</v>
          </cell>
          <cell r="M140">
            <v>0</v>
          </cell>
        </row>
        <row r="141">
          <cell r="B141">
            <v>41395</v>
          </cell>
          <cell r="E141">
            <v>0</v>
          </cell>
          <cell r="I141">
            <v>0</v>
          </cell>
          <cell r="J141">
            <v>0</v>
          </cell>
          <cell r="K141">
            <v>0</v>
          </cell>
          <cell r="L141">
            <v>88646.28567527315</v>
          </cell>
          <cell r="M141">
            <v>0</v>
          </cell>
        </row>
        <row r="142">
          <cell r="B142">
            <v>41426</v>
          </cell>
          <cell r="E142">
            <v>0</v>
          </cell>
          <cell r="I142">
            <v>0</v>
          </cell>
          <cell r="J142">
            <v>0</v>
          </cell>
          <cell r="K142">
            <v>0</v>
          </cell>
          <cell r="L142">
            <v>86430.1285333913</v>
          </cell>
          <cell r="M142">
            <v>0</v>
          </cell>
        </row>
        <row r="143">
          <cell r="B143">
            <v>41456</v>
          </cell>
          <cell r="E143">
            <v>0</v>
          </cell>
          <cell r="I143">
            <v>0</v>
          </cell>
          <cell r="J143">
            <v>0</v>
          </cell>
          <cell r="K143">
            <v>0</v>
          </cell>
          <cell r="L143">
            <v>82108.62210672173</v>
          </cell>
          <cell r="M143">
            <v>0</v>
          </cell>
        </row>
        <row r="144">
          <cell r="B144">
            <v>41487</v>
          </cell>
          <cell r="E144">
            <v>0</v>
          </cell>
        </row>
        <row r="145">
          <cell r="B145">
            <v>41518</v>
          </cell>
          <cell r="E145">
            <v>0</v>
          </cell>
        </row>
        <row r="146">
          <cell r="B146">
            <v>41548</v>
          </cell>
        </row>
        <row r="147">
          <cell r="B147">
            <v>41579</v>
          </cell>
        </row>
        <row r="148">
          <cell r="B148">
            <v>41609</v>
          </cell>
        </row>
        <row r="149">
          <cell r="B149">
            <v>41640</v>
          </cell>
        </row>
        <row r="150">
          <cell r="B150">
            <v>41671</v>
          </cell>
        </row>
        <row r="151">
          <cell r="B151">
            <v>41699</v>
          </cell>
        </row>
        <row r="152">
          <cell r="B152">
            <v>41730</v>
          </cell>
        </row>
        <row r="153">
          <cell r="B153">
            <v>41760</v>
          </cell>
        </row>
        <row r="154">
          <cell r="B154">
            <v>41791</v>
          </cell>
        </row>
        <row r="155">
          <cell r="B155">
            <v>41821</v>
          </cell>
        </row>
        <row r="156">
          <cell r="B156">
            <v>41852</v>
          </cell>
        </row>
        <row r="157">
          <cell r="B157">
            <v>41883</v>
          </cell>
        </row>
        <row r="158">
          <cell r="B158">
            <v>41913</v>
          </cell>
        </row>
        <row r="159">
          <cell r="B159">
            <v>41944</v>
          </cell>
        </row>
        <row r="160">
          <cell r="B160">
            <v>41974</v>
          </cell>
        </row>
        <row r="161">
          <cell r="B161">
            <v>42005</v>
          </cell>
        </row>
        <row r="162">
          <cell r="B162">
            <v>42036</v>
          </cell>
        </row>
        <row r="163">
          <cell r="B163">
            <v>42064</v>
          </cell>
        </row>
        <row r="164">
          <cell r="B164">
            <v>42095</v>
          </cell>
        </row>
        <row r="165">
          <cell r="B165">
            <v>42125</v>
          </cell>
        </row>
        <row r="166">
          <cell r="B166">
            <v>42156</v>
          </cell>
        </row>
        <row r="167">
          <cell r="B167">
            <v>42186</v>
          </cell>
        </row>
        <row r="168">
          <cell r="B168">
            <v>42217</v>
          </cell>
        </row>
        <row r="169">
          <cell r="B169">
            <v>42248</v>
          </cell>
        </row>
        <row r="170">
          <cell r="B170">
            <v>42278</v>
          </cell>
        </row>
        <row r="171">
          <cell r="B171">
            <v>42309</v>
          </cell>
        </row>
        <row r="172">
          <cell r="B172">
            <v>42339</v>
          </cell>
        </row>
        <row r="173">
          <cell r="B173">
            <v>42370</v>
          </cell>
        </row>
        <row r="174">
          <cell r="B174">
            <v>42401</v>
          </cell>
        </row>
        <row r="175">
          <cell r="B175">
            <v>42430</v>
          </cell>
        </row>
        <row r="176">
          <cell r="B176">
            <v>42461</v>
          </cell>
        </row>
        <row r="177">
          <cell r="B177">
            <v>42491</v>
          </cell>
        </row>
        <row r="178">
          <cell r="B178">
            <v>42522</v>
          </cell>
        </row>
        <row r="179">
          <cell r="B179">
            <v>42552</v>
          </cell>
        </row>
        <row r="180">
          <cell r="B180">
            <v>42583</v>
          </cell>
        </row>
        <row r="181">
          <cell r="B181">
            <v>42614</v>
          </cell>
        </row>
        <row r="182">
          <cell r="B182">
            <v>42644</v>
          </cell>
        </row>
        <row r="183">
          <cell r="B183">
            <v>42675</v>
          </cell>
        </row>
        <row r="184">
          <cell r="B184">
            <v>42705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indexed="26"/>
    <pageSetUpPr fitToPage="1"/>
  </sheetPr>
  <dimension ref="B3:X121"/>
  <sheetViews>
    <sheetView showGridLines="0" tabSelected="1" zoomScale="85" zoomScaleNormal="85" workbookViewId="0" topLeftCell="A1">
      <selection activeCell="Q45" sqref="Q45"/>
    </sheetView>
  </sheetViews>
  <sheetFormatPr defaultColWidth="9.140625" defaultRowHeight="12.75"/>
  <cols>
    <col min="2" max="2" width="12.00390625" style="0" customWidth="1"/>
    <col min="3" max="3" width="11.8515625" style="0" customWidth="1"/>
    <col min="4" max="4" width="11.421875" style="0" customWidth="1"/>
    <col min="5" max="8" width="10.7109375" style="0" customWidth="1"/>
    <col min="9" max="10" width="12.00390625" style="0" customWidth="1"/>
    <col min="11" max="15" width="10.7109375" style="0" customWidth="1"/>
    <col min="16" max="16" width="11.421875" style="0" customWidth="1"/>
    <col min="17" max="17" width="10.7109375" style="0" customWidth="1"/>
    <col min="19" max="19" width="10.7109375" style="0" customWidth="1"/>
  </cols>
  <sheetData>
    <row r="3" spans="2:19" ht="20.25">
      <c r="B3" s="1" t="s">
        <v>0</v>
      </c>
      <c r="C3" s="1"/>
      <c r="D3" s="1"/>
      <c r="E3" s="1"/>
      <c r="F3" s="2"/>
      <c r="H3" s="3"/>
      <c r="I3" s="3"/>
      <c r="J3" s="3"/>
      <c r="K3" s="3"/>
      <c r="L3" s="3"/>
      <c r="M3" s="3"/>
      <c r="N3" s="3"/>
      <c r="Q3" s="4" t="s">
        <v>1</v>
      </c>
      <c r="R3" s="5">
        <v>39387</v>
      </c>
      <c r="S3" s="6"/>
    </row>
    <row r="4" spans="2:18" ht="20.25">
      <c r="B4" s="1" t="s">
        <v>2</v>
      </c>
      <c r="C4" s="1"/>
      <c r="D4" s="1"/>
      <c r="E4" s="1"/>
      <c r="F4" s="7"/>
      <c r="H4" s="3"/>
      <c r="I4" s="3"/>
      <c r="J4" s="3"/>
      <c r="K4" s="3"/>
      <c r="L4" s="3"/>
      <c r="M4" s="3"/>
      <c r="N4" s="3"/>
      <c r="O4" s="3"/>
      <c r="P4" s="3"/>
      <c r="Q4" s="3"/>
      <c r="R4" s="3"/>
    </row>
    <row r="5" spans="3:18" ht="15.75">
      <c r="C5" s="8"/>
      <c r="D5" s="3"/>
      <c r="E5" s="3"/>
      <c r="F5" s="9"/>
      <c r="G5" s="3"/>
      <c r="H5" s="3"/>
      <c r="I5" s="3"/>
      <c r="J5" s="3"/>
      <c r="K5" s="3"/>
      <c r="L5" s="3"/>
      <c r="M5" s="3"/>
      <c r="N5" s="3"/>
      <c r="O5" s="3"/>
      <c r="P5" s="3"/>
      <c r="Q5" s="3"/>
      <c r="R5" s="3"/>
    </row>
    <row r="6" spans="2:19" ht="23.25">
      <c r="B6" s="10" t="s">
        <v>3</v>
      </c>
      <c r="C6" s="11"/>
      <c r="D6" s="11"/>
      <c r="E6" s="11"/>
      <c r="F6" s="11"/>
      <c r="G6" s="11"/>
      <c r="H6" s="11"/>
      <c r="I6" s="11"/>
      <c r="J6" s="11"/>
      <c r="K6" s="11"/>
      <c r="L6" s="11"/>
      <c r="M6" s="11"/>
      <c r="N6" s="11"/>
      <c r="O6" s="11"/>
      <c r="P6" s="11"/>
      <c r="Q6" s="11"/>
      <c r="R6" s="11"/>
      <c r="S6" s="11"/>
    </row>
    <row r="7" spans="3:19" ht="18">
      <c r="C7" s="12"/>
      <c r="D7" s="12"/>
      <c r="E7" s="12"/>
      <c r="F7" s="12"/>
      <c r="G7" s="13">
        <f>B16</f>
        <v>39387</v>
      </c>
      <c r="H7" s="14"/>
      <c r="I7" s="14"/>
      <c r="J7" s="15" t="s">
        <v>4</v>
      </c>
      <c r="K7" s="16">
        <f>B27</f>
        <v>39722</v>
      </c>
      <c r="L7" s="17"/>
      <c r="M7" s="17"/>
      <c r="N7" s="12"/>
      <c r="O7" s="12"/>
      <c r="P7" s="12"/>
      <c r="Q7" s="12"/>
      <c r="R7" s="12"/>
      <c r="S7" s="12"/>
    </row>
    <row r="8" spans="8:11" ht="18">
      <c r="H8" s="18" t="s">
        <v>5</v>
      </c>
      <c r="J8" s="19"/>
      <c r="K8" s="19"/>
    </row>
    <row r="9" spans="3:9" ht="15">
      <c r="C9" s="20" t="s">
        <v>6</v>
      </c>
      <c r="D9" s="20"/>
      <c r="E9" s="21" t="s">
        <v>7</v>
      </c>
      <c r="F9" s="21"/>
      <c r="G9" s="21"/>
      <c r="H9" s="21"/>
      <c r="I9" s="22" t="s">
        <v>8</v>
      </c>
    </row>
    <row r="10" spans="3:8" ht="13.5" thickBot="1">
      <c r="C10" s="23"/>
      <c r="D10" s="23"/>
      <c r="E10" s="24"/>
      <c r="F10" s="24"/>
      <c r="G10" s="24"/>
      <c r="H10" s="24"/>
    </row>
    <row r="11" spans="2:19" ht="13.5" thickBot="1">
      <c r="B11" s="25" t="s">
        <v>9</v>
      </c>
      <c r="C11" s="26" t="s">
        <v>10</v>
      </c>
      <c r="D11" s="27"/>
      <c r="E11" s="26" t="s">
        <v>11</v>
      </c>
      <c r="F11" s="27"/>
      <c r="G11" s="26" t="s">
        <v>12</v>
      </c>
      <c r="H11" s="27"/>
      <c r="I11" s="28" t="s">
        <v>13</v>
      </c>
      <c r="J11" s="26" t="s">
        <v>14</v>
      </c>
      <c r="K11" s="29"/>
      <c r="L11" s="29"/>
      <c r="M11" s="29"/>
      <c r="N11" s="29"/>
      <c r="O11" s="27"/>
      <c r="P11" s="26" t="s">
        <v>15</v>
      </c>
      <c r="Q11" s="29"/>
      <c r="R11" s="27"/>
      <c r="S11" s="30"/>
    </row>
    <row r="12" spans="2:19" s="38" customFormat="1" ht="51">
      <c r="B12" s="31"/>
      <c r="C12" s="32" t="s">
        <v>16</v>
      </c>
      <c r="D12" s="33" t="s">
        <v>17</v>
      </c>
      <c r="E12" s="32" t="s">
        <v>18</v>
      </c>
      <c r="F12" s="33" t="s">
        <v>19</v>
      </c>
      <c r="G12" s="32" t="s">
        <v>20</v>
      </c>
      <c r="H12" s="33" t="s">
        <v>21</v>
      </c>
      <c r="I12" s="34" t="s">
        <v>22</v>
      </c>
      <c r="J12" s="32" t="s">
        <v>23</v>
      </c>
      <c r="K12" s="32" t="s">
        <v>24</v>
      </c>
      <c r="L12" s="32" t="s">
        <v>25</v>
      </c>
      <c r="M12" s="32" t="s">
        <v>26</v>
      </c>
      <c r="N12" s="32" t="s">
        <v>27</v>
      </c>
      <c r="O12" s="32" t="s">
        <v>28</v>
      </c>
      <c r="P12" s="35" t="s">
        <v>29</v>
      </c>
      <c r="Q12" s="36" t="s">
        <v>30</v>
      </c>
      <c r="R12" s="33" t="s">
        <v>31</v>
      </c>
      <c r="S12" s="37" t="s">
        <v>32</v>
      </c>
    </row>
    <row r="13" spans="2:19" s="38" customFormat="1" ht="13.5" thickBot="1">
      <c r="B13" s="39"/>
      <c r="C13" s="40" t="s">
        <v>33</v>
      </c>
      <c r="D13" s="41" t="s">
        <v>34</v>
      </c>
      <c r="E13" s="40" t="s">
        <v>33</v>
      </c>
      <c r="F13" s="41" t="s">
        <v>34</v>
      </c>
      <c r="G13" s="40" t="s">
        <v>33</v>
      </c>
      <c r="H13" s="41" t="s">
        <v>34</v>
      </c>
      <c r="I13" s="37" t="s">
        <v>33</v>
      </c>
      <c r="J13" s="40" t="s">
        <v>34</v>
      </c>
      <c r="K13" s="40" t="s">
        <v>33</v>
      </c>
      <c r="L13" s="40" t="s">
        <v>34</v>
      </c>
      <c r="M13" s="40" t="s">
        <v>34</v>
      </c>
      <c r="N13" s="40" t="s">
        <v>34</v>
      </c>
      <c r="O13" s="40" t="s">
        <v>33</v>
      </c>
      <c r="P13" s="42" t="s">
        <v>33</v>
      </c>
      <c r="Q13" s="43" t="s">
        <v>34</v>
      </c>
      <c r="R13" s="41" t="s">
        <v>35</v>
      </c>
      <c r="S13" s="44"/>
    </row>
    <row r="14" spans="2:19" s="38" customFormat="1" ht="13.5" thickBot="1">
      <c r="B14" s="45" t="s">
        <v>36</v>
      </c>
      <c r="C14" s="46" t="s">
        <v>37</v>
      </c>
      <c r="D14" s="46" t="s">
        <v>38</v>
      </c>
      <c r="E14" s="46" t="s">
        <v>39</v>
      </c>
      <c r="F14" s="46" t="s">
        <v>40</v>
      </c>
      <c r="G14" s="46" t="s">
        <v>41</v>
      </c>
      <c r="H14" s="46" t="s">
        <v>42</v>
      </c>
      <c r="I14" s="46" t="s">
        <v>43</v>
      </c>
      <c r="J14" s="46" t="s">
        <v>44</v>
      </c>
      <c r="K14" s="46" t="s">
        <v>45</v>
      </c>
      <c r="L14" s="46" t="s">
        <v>46</v>
      </c>
      <c r="M14" s="46" t="s">
        <v>47</v>
      </c>
      <c r="N14" s="46" t="s">
        <v>48</v>
      </c>
      <c r="O14" s="46" t="s">
        <v>49</v>
      </c>
      <c r="P14" s="46" t="s">
        <v>50</v>
      </c>
      <c r="Q14" s="46" t="s">
        <v>51</v>
      </c>
      <c r="R14" s="47" t="s">
        <v>52</v>
      </c>
      <c r="S14" s="46" t="s">
        <v>53</v>
      </c>
    </row>
    <row r="15" spans="2:19" s="38" customFormat="1" ht="12.75">
      <c r="B15" s="37"/>
      <c r="C15" s="40"/>
      <c r="D15" s="41"/>
      <c r="E15" s="40"/>
      <c r="F15" s="41"/>
      <c r="G15" s="48"/>
      <c r="H15" s="49"/>
      <c r="I15" s="41"/>
      <c r="J15" s="40"/>
      <c r="K15" s="40"/>
      <c r="L15" s="40"/>
      <c r="M15" s="40"/>
      <c r="N15" s="40"/>
      <c r="O15" s="50"/>
      <c r="P15" s="40"/>
      <c r="Q15" s="40"/>
      <c r="R15" s="41"/>
      <c r="S15" s="44"/>
    </row>
    <row r="16" spans="2:21" ht="12.75">
      <c r="B16" s="51">
        <f>R3</f>
        <v>39387</v>
      </c>
      <c r="C16" s="52">
        <v>895</v>
      </c>
      <c r="D16" s="53">
        <v>210</v>
      </c>
      <c r="E16" s="54">
        <v>125</v>
      </c>
      <c r="F16" s="54">
        <v>125</v>
      </c>
      <c r="G16" s="55">
        <v>23.069</v>
      </c>
      <c r="H16" s="56">
        <v>13.523929908409997</v>
      </c>
      <c r="I16" s="56">
        <v>193</v>
      </c>
      <c r="J16" s="57">
        <v>7.8</v>
      </c>
      <c r="K16" s="57">
        <v>0</v>
      </c>
      <c r="L16" s="57">
        <v>0</v>
      </c>
      <c r="M16" s="57">
        <v>0</v>
      </c>
      <c r="N16" s="57">
        <v>0</v>
      </c>
      <c r="O16" s="53">
        <v>0</v>
      </c>
      <c r="P16" s="58">
        <v>553.931</v>
      </c>
      <c r="Q16" s="58">
        <v>79.27607009159</v>
      </c>
      <c r="R16" s="57">
        <v>19.877142262300918</v>
      </c>
      <c r="S16" s="59"/>
      <c r="U16" s="60"/>
    </row>
    <row r="17" spans="2:23" ht="15.75">
      <c r="B17" s="61">
        <f aca="true" t="shared" si="0" ref="B17:B27">DATE(YEAR(B16),MONTH(B16)+1,DAY(B16))</f>
        <v>39417</v>
      </c>
      <c r="C17" s="62">
        <v>1200</v>
      </c>
      <c r="D17" s="63">
        <v>140</v>
      </c>
      <c r="E17" s="64">
        <v>125</v>
      </c>
      <c r="F17" s="64">
        <v>135</v>
      </c>
      <c r="G17" s="65">
        <v>25.075</v>
      </c>
      <c r="H17" s="66">
        <v>15.120729358549998</v>
      </c>
      <c r="I17" s="66">
        <v>193</v>
      </c>
      <c r="J17" s="67">
        <v>7.995</v>
      </c>
      <c r="K17" s="67">
        <v>0</v>
      </c>
      <c r="L17" s="67">
        <v>0</v>
      </c>
      <c r="M17" s="67">
        <v>-5.125729358549998</v>
      </c>
      <c r="N17" s="67">
        <v>0</v>
      </c>
      <c r="O17" s="63">
        <v>0</v>
      </c>
      <c r="P17" s="68">
        <v>856.925</v>
      </c>
      <c r="Q17" s="68">
        <v>0</v>
      </c>
      <c r="R17" s="67">
        <v>0</v>
      </c>
      <c r="S17" s="69"/>
      <c r="U17" s="60"/>
      <c r="V17" s="70"/>
      <c r="W17" s="71"/>
    </row>
    <row r="18" spans="2:22" ht="12.75">
      <c r="B18" s="51">
        <f t="shared" si="0"/>
        <v>39448</v>
      </c>
      <c r="C18" s="52">
        <v>1160</v>
      </c>
      <c r="D18" s="53">
        <v>130</v>
      </c>
      <c r="E18" s="54">
        <v>55</v>
      </c>
      <c r="F18" s="54">
        <v>35</v>
      </c>
      <c r="G18" s="55">
        <v>28.585499999999996</v>
      </c>
      <c r="H18" s="56">
        <v>16.68651651007</v>
      </c>
      <c r="I18" s="56">
        <v>193</v>
      </c>
      <c r="J18" s="57">
        <v>14.585</v>
      </c>
      <c r="K18" s="57">
        <v>0</v>
      </c>
      <c r="L18" s="57">
        <v>0</v>
      </c>
      <c r="M18" s="57">
        <v>0</v>
      </c>
      <c r="N18" s="57">
        <v>0</v>
      </c>
      <c r="O18" s="53">
        <v>0</v>
      </c>
      <c r="P18" s="58">
        <v>883.4145</v>
      </c>
      <c r="Q18" s="58">
        <v>92.89848348993002</v>
      </c>
      <c r="R18" s="57">
        <v>14.134197828750029</v>
      </c>
      <c r="S18" s="59"/>
      <c r="U18" s="60"/>
      <c r="V18" s="70"/>
    </row>
    <row r="19" spans="2:22" ht="12.75">
      <c r="B19" s="61">
        <f t="shared" si="0"/>
        <v>39479</v>
      </c>
      <c r="C19" s="62">
        <v>1165</v>
      </c>
      <c r="D19" s="63">
        <v>160</v>
      </c>
      <c r="E19" s="64">
        <v>30</v>
      </c>
      <c r="F19" s="64">
        <v>15</v>
      </c>
      <c r="G19" s="65">
        <v>25.075</v>
      </c>
      <c r="H19" s="66">
        <v>13.125383906589999</v>
      </c>
      <c r="I19" s="66">
        <v>193</v>
      </c>
      <c r="J19" s="67">
        <v>13.015</v>
      </c>
      <c r="K19" s="67">
        <v>0</v>
      </c>
      <c r="L19" s="67">
        <v>0</v>
      </c>
      <c r="M19" s="67">
        <v>0</v>
      </c>
      <c r="N19" s="67">
        <v>0</v>
      </c>
      <c r="O19" s="63">
        <v>0</v>
      </c>
      <c r="P19" s="68">
        <v>916.925</v>
      </c>
      <c r="Q19" s="68">
        <v>144.88961609340998</v>
      </c>
      <c r="R19" s="67">
        <v>22.70357289488166</v>
      </c>
      <c r="S19" s="69"/>
      <c r="U19" s="60"/>
      <c r="V19" s="70"/>
    </row>
    <row r="20" spans="2:22" ht="12.75">
      <c r="B20" s="51">
        <f t="shared" si="0"/>
        <v>39508</v>
      </c>
      <c r="C20" s="52">
        <v>1285</v>
      </c>
      <c r="D20" s="53">
        <v>230</v>
      </c>
      <c r="E20" s="54">
        <v>30</v>
      </c>
      <c r="F20" s="54">
        <v>15</v>
      </c>
      <c r="G20" s="55">
        <v>23.5705</v>
      </c>
      <c r="H20" s="56">
        <v>13.30961950021</v>
      </c>
      <c r="I20" s="56">
        <v>193</v>
      </c>
      <c r="J20" s="57">
        <v>13.805</v>
      </c>
      <c r="K20" s="57">
        <v>0</v>
      </c>
      <c r="L20" s="57">
        <v>0</v>
      </c>
      <c r="M20" s="57">
        <v>0</v>
      </c>
      <c r="N20" s="57">
        <v>0</v>
      </c>
      <c r="O20" s="53">
        <v>0</v>
      </c>
      <c r="P20" s="58">
        <v>1038.4295</v>
      </c>
      <c r="Q20" s="58">
        <v>215.49538049979</v>
      </c>
      <c r="R20" s="57">
        <v>27.892536626583702</v>
      </c>
      <c r="S20" s="59"/>
      <c r="U20" s="60"/>
      <c r="V20" s="70"/>
    </row>
    <row r="21" spans="2:22" ht="12.75">
      <c r="B21" s="61">
        <f t="shared" si="0"/>
        <v>39539</v>
      </c>
      <c r="C21" s="62">
        <v>1235</v>
      </c>
      <c r="D21" s="63">
        <v>370</v>
      </c>
      <c r="E21" s="64">
        <v>40</v>
      </c>
      <c r="F21" s="64">
        <v>20</v>
      </c>
      <c r="G21" s="65">
        <v>21.5645</v>
      </c>
      <c r="H21" s="66">
        <v>12.44134727461</v>
      </c>
      <c r="I21" s="66">
        <v>193</v>
      </c>
      <c r="J21" s="67">
        <v>0</v>
      </c>
      <c r="K21" s="67">
        <v>0</v>
      </c>
      <c r="L21" s="67">
        <v>0</v>
      </c>
      <c r="M21" s="67">
        <v>0</v>
      </c>
      <c r="N21" s="67">
        <v>0</v>
      </c>
      <c r="O21" s="63">
        <v>0</v>
      </c>
      <c r="P21" s="68">
        <v>980.4355</v>
      </c>
      <c r="Q21" s="68">
        <v>337.55865272539</v>
      </c>
      <c r="R21" s="67">
        <v>47.8186950715878</v>
      </c>
      <c r="S21" s="69"/>
      <c r="U21" s="60"/>
      <c r="V21" s="70"/>
    </row>
    <row r="22" spans="2:22" ht="12.75">
      <c r="B22" s="51">
        <f t="shared" si="0"/>
        <v>39569</v>
      </c>
      <c r="C22" s="52">
        <v>1385</v>
      </c>
      <c r="D22" s="53">
        <v>420</v>
      </c>
      <c r="E22" s="54">
        <v>50</v>
      </c>
      <c r="F22" s="54">
        <v>35</v>
      </c>
      <c r="G22" s="55">
        <v>22.066</v>
      </c>
      <c r="H22" s="56">
        <v>13.226269748859998</v>
      </c>
      <c r="I22" s="56">
        <v>193</v>
      </c>
      <c r="J22" s="57">
        <v>0</v>
      </c>
      <c r="K22" s="57">
        <v>0</v>
      </c>
      <c r="L22" s="57">
        <v>0</v>
      </c>
      <c r="M22" s="57">
        <v>0</v>
      </c>
      <c r="N22" s="57">
        <v>0</v>
      </c>
      <c r="O22" s="53">
        <v>0</v>
      </c>
      <c r="P22" s="58">
        <v>1119.934</v>
      </c>
      <c r="Q22" s="58">
        <v>371.77373025114</v>
      </c>
      <c r="R22" s="57">
        <v>44.61833232971476</v>
      </c>
      <c r="S22" s="59"/>
      <c r="U22" s="60"/>
      <c r="V22" s="70"/>
    </row>
    <row r="23" spans="2:22" ht="12.75">
      <c r="B23" s="61">
        <f t="shared" si="0"/>
        <v>39600</v>
      </c>
      <c r="C23" s="62">
        <v>1665</v>
      </c>
      <c r="D23" s="63">
        <v>600</v>
      </c>
      <c r="E23" s="64">
        <v>65</v>
      </c>
      <c r="F23" s="64">
        <v>35</v>
      </c>
      <c r="G23" s="65">
        <v>26.579499999999996</v>
      </c>
      <c r="H23" s="66">
        <v>13.2461472831</v>
      </c>
      <c r="I23" s="66">
        <v>193</v>
      </c>
      <c r="J23" s="67">
        <v>0</v>
      </c>
      <c r="K23" s="67">
        <v>0</v>
      </c>
      <c r="L23" s="67">
        <v>0</v>
      </c>
      <c r="M23" s="67">
        <v>0</v>
      </c>
      <c r="N23" s="67">
        <v>0</v>
      </c>
      <c r="O23" s="63">
        <v>0</v>
      </c>
      <c r="P23" s="68">
        <v>1380.4205</v>
      </c>
      <c r="Q23" s="68">
        <v>551.7538527169</v>
      </c>
      <c r="R23" s="67">
        <v>55.5138666399216</v>
      </c>
      <c r="S23" s="69"/>
      <c r="U23" s="60"/>
      <c r="V23" s="70"/>
    </row>
    <row r="24" spans="2:22" ht="12.75">
      <c r="B24" s="51">
        <f t="shared" si="0"/>
        <v>39630</v>
      </c>
      <c r="C24" s="52">
        <v>1555</v>
      </c>
      <c r="D24" s="53">
        <v>540</v>
      </c>
      <c r="E24" s="54">
        <v>100</v>
      </c>
      <c r="F24" s="54">
        <v>65</v>
      </c>
      <c r="G24" s="55">
        <v>29.677265499999994</v>
      </c>
      <c r="H24" s="56">
        <v>15.295889171806616</v>
      </c>
      <c r="I24" s="56">
        <v>193</v>
      </c>
      <c r="J24" s="57">
        <v>0</v>
      </c>
      <c r="K24" s="57">
        <v>0</v>
      </c>
      <c r="L24" s="57">
        <v>0</v>
      </c>
      <c r="M24" s="57">
        <v>0</v>
      </c>
      <c r="N24" s="57">
        <v>0</v>
      </c>
      <c r="O24" s="53">
        <v>0</v>
      </c>
      <c r="P24" s="58">
        <v>1232.3227345</v>
      </c>
      <c r="Q24" s="58">
        <v>459.7041108281934</v>
      </c>
      <c r="R24" s="57">
        <v>50.1396145745401</v>
      </c>
      <c r="S24" s="59"/>
      <c r="U24" s="60"/>
      <c r="V24" s="70"/>
    </row>
    <row r="25" spans="2:22" ht="12.75">
      <c r="B25" s="61">
        <f t="shared" si="0"/>
        <v>39661</v>
      </c>
      <c r="C25" s="62">
        <v>1435</v>
      </c>
      <c r="D25" s="63">
        <v>470</v>
      </c>
      <c r="E25" s="64">
        <v>145</v>
      </c>
      <c r="F25" s="64">
        <v>90</v>
      </c>
      <c r="G25" s="65">
        <v>25.65322949999999</v>
      </c>
      <c r="H25" s="66">
        <v>13.887219254824599</v>
      </c>
      <c r="I25" s="66">
        <v>193</v>
      </c>
      <c r="J25" s="67">
        <v>0</v>
      </c>
      <c r="K25" s="67">
        <v>0</v>
      </c>
      <c r="L25" s="67">
        <v>0</v>
      </c>
      <c r="M25" s="67">
        <v>0</v>
      </c>
      <c r="N25" s="67">
        <v>0</v>
      </c>
      <c r="O25" s="63">
        <v>0</v>
      </c>
      <c r="P25" s="68">
        <v>1071.3467705</v>
      </c>
      <c r="Q25" s="68">
        <v>366.1127807451754</v>
      </c>
      <c r="R25" s="67">
        <v>45.931633383689096</v>
      </c>
      <c r="S25" s="69"/>
      <c r="U25" s="60"/>
      <c r="V25" s="70"/>
    </row>
    <row r="26" spans="2:22" ht="12.75">
      <c r="B26" s="51">
        <f t="shared" si="0"/>
        <v>39692</v>
      </c>
      <c r="C26" s="52">
        <v>1140</v>
      </c>
      <c r="D26" s="53">
        <v>300</v>
      </c>
      <c r="E26" s="54">
        <v>120</v>
      </c>
      <c r="F26" s="54">
        <v>80</v>
      </c>
      <c r="G26" s="55">
        <v>25.150224999999992</v>
      </c>
      <c r="H26" s="56">
        <v>13.021739299931449</v>
      </c>
      <c r="I26" s="56">
        <v>193</v>
      </c>
      <c r="J26" s="57">
        <v>0</v>
      </c>
      <c r="K26" s="57">
        <v>0</v>
      </c>
      <c r="L26" s="57">
        <v>0</v>
      </c>
      <c r="M26" s="57">
        <v>0</v>
      </c>
      <c r="N26" s="57">
        <v>0</v>
      </c>
      <c r="O26" s="53">
        <v>0</v>
      </c>
      <c r="P26" s="58">
        <v>801.849775</v>
      </c>
      <c r="Q26" s="58">
        <v>206.97826070006855</v>
      </c>
      <c r="R26" s="57">
        <v>35.850830852683465</v>
      </c>
      <c r="S26" s="59"/>
      <c r="U26" s="60"/>
      <c r="V26" s="70"/>
    </row>
    <row r="27" spans="2:22" ht="12.75">
      <c r="B27" s="61">
        <f t="shared" si="0"/>
        <v>39722</v>
      </c>
      <c r="C27" s="62">
        <v>1055</v>
      </c>
      <c r="D27" s="63">
        <v>240</v>
      </c>
      <c r="E27" s="64">
        <v>145</v>
      </c>
      <c r="F27" s="64">
        <v>125</v>
      </c>
      <c r="G27" s="65">
        <v>22.132197999999995</v>
      </c>
      <c r="H27" s="66">
        <v>12.770339481767829</v>
      </c>
      <c r="I27" s="66">
        <v>193</v>
      </c>
      <c r="J27" s="67">
        <v>15.99</v>
      </c>
      <c r="K27" s="67">
        <v>0</v>
      </c>
      <c r="L27" s="67">
        <v>0</v>
      </c>
      <c r="M27" s="67">
        <v>0</v>
      </c>
      <c r="N27" s="67">
        <v>0</v>
      </c>
      <c r="O27" s="63">
        <v>0</v>
      </c>
      <c r="P27" s="68">
        <v>694.867802</v>
      </c>
      <c r="Q27" s="68">
        <v>118.21966051823216</v>
      </c>
      <c r="R27" s="67">
        <v>22.867283922541986</v>
      </c>
      <c r="S27" s="69"/>
      <c r="T27" s="60"/>
      <c r="U27" s="60"/>
      <c r="V27" s="70"/>
    </row>
    <row r="28" spans="2:22" ht="12.75">
      <c r="B28" s="72" t="s">
        <v>8</v>
      </c>
      <c r="C28" s="73"/>
      <c r="D28" s="74"/>
      <c r="E28" s="52"/>
      <c r="F28" s="74"/>
      <c r="G28" s="75"/>
      <c r="H28" s="74"/>
      <c r="I28" s="74"/>
      <c r="J28" s="76"/>
      <c r="K28" s="76"/>
      <c r="L28" s="57"/>
      <c r="M28" s="57"/>
      <c r="N28" s="57"/>
      <c r="O28" s="76"/>
      <c r="P28" s="77"/>
      <c r="Q28" s="78"/>
      <c r="R28" s="53"/>
      <c r="S28" s="79"/>
      <c r="V28" s="70"/>
    </row>
    <row r="29" spans="2:19" ht="13.5" thickBot="1">
      <c r="B29" s="80" t="s">
        <v>54</v>
      </c>
      <c r="C29" s="81"/>
      <c r="D29" s="82">
        <v>3810</v>
      </c>
      <c r="E29" s="83"/>
      <c r="F29" s="82">
        <v>775</v>
      </c>
      <c r="G29" s="84"/>
      <c r="H29" s="85">
        <v>165.6551306987305</v>
      </c>
      <c r="I29" s="86"/>
      <c r="J29" s="87">
        <v>73.19</v>
      </c>
      <c r="K29" s="87"/>
      <c r="L29" s="87">
        <v>0</v>
      </c>
      <c r="M29" s="87">
        <v>-5.125729358549998</v>
      </c>
      <c r="N29" s="87">
        <v>0</v>
      </c>
      <c r="O29" s="83"/>
      <c r="P29" s="88"/>
      <c r="Q29" s="89">
        <v>2944.6605986598192</v>
      </c>
      <c r="R29" s="86"/>
      <c r="S29" s="90"/>
    </row>
    <row r="30" ht="12.75">
      <c r="B30" s="91"/>
    </row>
    <row r="31" spans="2:17" ht="12.75">
      <c r="B31" s="91" t="s">
        <v>8</v>
      </c>
      <c r="I31" t="s">
        <v>8</v>
      </c>
      <c r="Q31" t="s">
        <v>8</v>
      </c>
    </row>
    <row r="32" spans="2:8" ht="15">
      <c r="B32" s="91"/>
      <c r="C32" s="20" t="s">
        <v>55</v>
      </c>
      <c r="D32" s="20"/>
      <c r="E32" s="21" t="s">
        <v>56</v>
      </c>
      <c r="F32" s="21"/>
      <c r="G32" s="21"/>
      <c r="H32" s="21"/>
    </row>
    <row r="33" spans="2:8" ht="13.5" thickBot="1">
      <c r="B33" s="91"/>
      <c r="C33" s="23"/>
      <c r="D33" s="23"/>
      <c r="E33" s="24"/>
      <c r="F33" s="24"/>
      <c r="G33" s="24"/>
      <c r="H33" s="24"/>
    </row>
    <row r="34" spans="2:19" ht="13.5" thickBot="1">
      <c r="B34" s="92" t="s">
        <v>9</v>
      </c>
      <c r="C34" s="26" t="s">
        <v>10</v>
      </c>
      <c r="D34" s="27"/>
      <c r="E34" s="26" t="s">
        <v>11</v>
      </c>
      <c r="F34" s="27"/>
      <c r="G34" s="26" t="s">
        <v>12</v>
      </c>
      <c r="H34" s="27"/>
      <c r="I34" s="28" t="s">
        <v>13</v>
      </c>
      <c r="J34" s="26" t="s">
        <v>14</v>
      </c>
      <c r="K34" s="29"/>
      <c r="L34" s="29"/>
      <c r="M34" s="29"/>
      <c r="N34" s="29"/>
      <c r="O34" s="27"/>
      <c r="P34" s="26" t="s">
        <v>15</v>
      </c>
      <c r="Q34" s="29"/>
      <c r="R34" s="27"/>
      <c r="S34" s="30"/>
    </row>
    <row r="35" spans="2:24" ht="51">
      <c r="B35" s="93"/>
      <c r="C35" s="32" t="s">
        <v>57</v>
      </c>
      <c r="D35" s="33" t="s">
        <v>17</v>
      </c>
      <c r="E35" s="32" t="s">
        <v>18</v>
      </c>
      <c r="F35" s="33" t="s">
        <v>19</v>
      </c>
      <c r="G35" s="32" t="s">
        <v>20</v>
      </c>
      <c r="H35" s="33" t="s">
        <v>21</v>
      </c>
      <c r="I35" s="34" t="s">
        <v>22</v>
      </c>
      <c r="J35" s="32" t="s">
        <v>23</v>
      </c>
      <c r="K35" s="32" t="s">
        <v>24</v>
      </c>
      <c r="L35" s="32" t="s">
        <v>25</v>
      </c>
      <c r="M35" s="32" t="s">
        <v>26</v>
      </c>
      <c r="N35" s="32" t="s">
        <v>27</v>
      </c>
      <c r="O35" s="32" t="s">
        <v>28</v>
      </c>
      <c r="P35" s="35" t="s">
        <v>29</v>
      </c>
      <c r="Q35" s="36" t="s">
        <v>30</v>
      </c>
      <c r="R35" s="33" t="s">
        <v>31</v>
      </c>
      <c r="S35" s="37" t="s">
        <v>32</v>
      </c>
      <c r="U35" s="94"/>
      <c r="V35" s="94"/>
      <c r="W35" s="94"/>
      <c r="X35" s="94"/>
    </row>
    <row r="36" spans="2:24" ht="13.5" thickBot="1">
      <c r="B36" s="95"/>
      <c r="C36" s="40" t="s">
        <v>33</v>
      </c>
      <c r="D36" s="41" t="s">
        <v>34</v>
      </c>
      <c r="E36" s="40" t="s">
        <v>33</v>
      </c>
      <c r="F36" s="41" t="s">
        <v>34</v>
      </c>
      <c r="G36" s="40" t="s">
        <v>33</v>
      </c>
      <c r="H36" s="41" t="s">
        <v>34</v>
      </c>
      <c r="I36" s="37" t="s">
        <v>33</v>
      </c>
      <c r="J36" s="40" t="s">
        <v>34</v>
      </c>
      <c r="K36" s="40" t="s">
        <v>33</v>
      </c>
      <c r="L36" s="40" t="s">
        <v>34</v>
      </c>
      <c r="M36" s="40" t="s">
        <v>34</v>
      </c>
      <c r="N36" s="40" t="s">
        <v>34</v>
      </c>
      <c r="O36" s="40" t="s">
        <v>33</v>
      </c>
      <c r="P36" s="42" t="s">
        <v>33</v>
      </c>
      <c r="Q36" s="43" t="s">
        <v>34</v>
      </c>
      <c r="R36" s="41" t="s">
        <v>35</v>
      </c>
      <c r="S36" s="44"/>
      <c r="U36" s="94"/>
      <c r="V36" s="94"/>
      <c r="W36" s="94"/>
      <c r="X36" s="94"/>
    </row>
    <row r="37" spans="2:24" ht="13.5" thickBot="1">
      <c r="B37" s="96" t="s">
        <v>36</v>
      </c>
      <c r="C37" s="46" t="s">
        <v>37</v>
      </c>
      <c r="D37" s="46" t="s">
        <v>38</v>
      </c>
      <c r="E37" s="46" t="s">
        <v>39</v>
      </c>
      <c r="F37" s="46" t="s">
        <v>40</v>
      </c>
      <c r="G37" s="46" t="s">
        <v>41</v>
      </c>
      <c r="H37" s="46" t="s">
        <v>42</v>
      </c>
      <c r="I37" s="46" t="s">
        <v>43</v>
      </c>
      <c r="J37" s="46" t="s">
        <v>44</v>
      </c>
      <c r="K37" s="46" t="s">
        <v>45</v>
      </c>
      <c r="L37" s="46" t="s">
        <v>46</v>
      </c>
      <c r="M37" s="46" t="s">
        <v>47</v>
      </c>
      <c r="N37" s="46" t="s">
        <v>48</v>
      </c>
      <c r="O37" s="46" t="s">
        <v>49</v>
      </c>
      <c r="P37" s="46" t="s">
        <v>50</v>
      </c>
      <c r="Q37" s="46" t="s">
        <v>51</v>
      </c>
      <c r="R37" s="47" t="s">
        <v>52</v>
      </c>
      <c r="S37" s="46" t="s">
        <v>53</v>
      </c>
      <c r="U37" s="94"/>
      <c r="V37" s="94"/>
      <c r="W37" s="94"/>
      <c r="X37" s="94"/>
    </row>
    <row r="38" spans="2:24" ht="12.75">
      <c r="B38" s="97"/>
      <c r="C38" s="40"/>
      <c r="D38" s="41"/>
      <c r="E38" s="40"/>
      <c r="F38" s="41"/>
      <c r="G38" s="40"/>
      <c r="H38" s="41"/>
      <c r="I38" s="37"/>
      <c r="J38" s="40"/>
      <c r="K38" s="40"/>
      <c r="L38" s="40"/>
      <c r="M38" s="40"/>
      <c r="N38" s="40"/>
      <c r="O38" s="98"/>
      <c r="P38" s="40"/>
      <c r="Q38" s="40"/>
      <c r="R38" s="41"/>
      <c r="S38" s="44"/>
      <c r="U38" s="94"/>
      <c r="V38" s="94"/>
      <c r="W38" s="94"/>
      <c r="X38" s="94"/>
    </row>
    <row r="39" spans="2:24" ht="12.75">
      <c r="B39" s="51">
        <f aca="true" t="shared" si="1" ref="B39:B50">B16</f>
        <v>39387</v>
      </c>
      <c r="C39" s="54">
        <v>905</v>
      </c>
      <c r="D39" s="53">
        <v>170</v>
      </c>
      <c r="E39" s="54">
        <v>145</v>
      </c>
      <c r="F39" s="54">
        <v>145</v>
      </c>
      <c r="G39" s="55">
        <v>23.069</v>
      </c>
      <c r="H39" s="56">
        <v>13.523929908409997</v>
      </c>
      <c r="I39" s="56">
        <v>193</v>
      </c>
      <c r="J39" s="57">
        <v>7.8</v>
      </c>
      <c r="K39" s="57">
        <v>0</v>
      </c>
      <c r="L39" s="57">
        <v>0</v>
      </c>
      <c r="M39" s="57">
        <v>0</v>
      </c>
      <c r="N39" s="57">
        <v>0</v>
      </c>
      <c r="O39" s="53">
        <v>0</v>
      </c>
      <c r="P39" s="58">
        <v>543.931</v>
      </c>
      <c r="Q39" s="58">
        <v>19.276070091590004</v>
      </c>
      <c r="R39" s="53">
        <v>4.922006572828683</v>
      </c>
      <c r="S39" s="59">
        <v>0</v>
      </c>
      <c r="U39" s="99"/>
      <c r="V39" s="94"/>
      <c r="W39" s="94"/>
      <c r="X39" s="94"/>
    </row>
    <row r="40" spans="2:24" ht="12.75">
      <c r="B40" s="61">
        <f t="shared" si="1"/>
        <v>39417</v>
      </c>
      <c r="C40" s="64">
        <v>1245</v>
      </c>
      <c r="D40" s="63">
        <v>160</v>
      </c>
      <c r="E40" s="64">
        <v>120</v>
      </c>
      <c r="F40" s="64">
        <v>130</v>
      </c>
      <c r="G40" s="65">
        <v>25.075</v>
      </c>
      <c r="H40" s="66">
        <v>15.120729358549998</v>
      </c>
      <c r="I40" s="66">
        <v>193</v>
      </c>
      <c r="J40" s="67">
        <v>7.995</v>
      </c>
      <c r="K40" s="67">
        <v>0</v>
      </c>
      <c r="L40" s="67">
        <v>0</v>
      </c>
      <c r="M40" s="67">
        <v>0</v>
      </c>
      <c r="N40" s="67">
        <v>0</v>
      </c>
      <c r="O40" s="63">
        <v>0</v>
      </c>
      <c r="P40" s="68">
        <v>906.925</v>
      </c>
      <c r="Q40" s="68">
        <v>22.874270641450003</v>
      </c>
      <c r="R40" s="63">
        <v>3.3900253517439447</v>
      </c>
      <c r="S40" s="69">
        <v>0</v>
      </c>
      <c r="U40" s="99"/>
      <c r="V40" s="100"/>
      <c r="W40" s="94"/>
      <c r="X40" s="94"/>
    </row>
    <row r="41" spans="2:24" ht="12.75">
      <c r="B41" s="51">
        <f t="shared" si="1"/>
        <v>39448</v>
      </c>
      <c r="C41" s="54">
        <v>1220</v>
      </c>
      <c r="D41" s="53">
        <v>130</v>
      </c>
      <c r="E41" s="54">
        <v>110</v>
      </c>
      <c r="F41" s="54">
        <v>120</v>
      </c>
      <c r="G41" s="55">
        <v>28.585499999999996</v>
      </c>
      <c r="H41" s="56">
        <v>16.68651651007</v>
      </c>
      <c r="I41" s="56">
        <v>193</v>
      </c>
      <c r="J41" s="57">
        <v>14.585</v>
      </c>
      <c r="K41" s="57">
        <v>0</v>
      </c>
      <c r="L41" s="57">
        <v>0</v>
      </c>
      <c r="M41" s="57">
        <v>0</v>
      </c>
      <c r="N41" s="57">
        <v>0</v>
      </c>
      <c r="O41" s="53">
        <v>0</v>
      </c>
      <c r="P41" s="58">
        <v>888.4145</v>
      </c>
      <c r="Q41" s="58">
        <v>7.898483489930001</v>
      </c>
      <c r="R41" s="53">
        <v>1.1949648784329743</v>
      </c>
      <c r="S41" s="59">
        <v>0</v>
      </c>
      <c r="U41" s="99"/>
      <c r="V41" s="94"/>
      <c r="W41" s="94"/>
      <c r="X41" s="94"/>
    </row>
    <row r="42" spans="2:24" ht="12.75">
      <c r="B42" s="61">
        <f t="shared" si="1"/>
        <v>39479</v>
      </c>
      <c r="C42" s="64">
        <v>1100</v>
      </c>
      <c r="D42" s="63">
        <v>130</v>
      </c>
      <c r="E42" s="64">
        <v>85</v>
      </c>
      <c r="F42" s="64">
        <v>50</v>
      </c>
      <c r="G42" s="65">
        <v>25.075</v>
      </c>
      <c r="H42" s="66">
        <v>13.125383906589999</v>
      </c>
      <c r="I42" s="66">
        <v>193</v>
      </c>
      <c r="J42" s="67">
        <v>13.015</v>
      </c>
      <c r="K42" s="67">
        <v>0</v>
      </c>
      <c r="L42" s="67">
        <v>0</v>
      </c>
      <c r="M42" s="67">
        <v>0</v>
      </c>
      <c r="N42" s="67">
        <v>0</v>
      </c>
      <c r="O42" s="63">
        <v>0</v>
      </c>
      <c r="P42" s="68">
        <v>796.925</v>
      </c>
      <c r="Q42" s="68">
        <v>79.88961609341</v>
      </c>
      <c r="R42" s="63">
        <v>14.403354289135432</v>
      </c>
      <c r="S42" s="69">
        <v>0</v>
      </c>
      <c r="U42" s="99"/>
      <c r="V42" s="94"/>
      <c r="W42" s="94"/>
      <c r="X42" s="94"/>
    </row>
    <row r="43" spans="2:24" ht="12.75">
      <c r="B43" s="51">
        <f t="shared" si="1"/>
        <v>39508</v>
      </c>
      <c r="C43" s="54">
        <v>1245</v>
      </c>
      <c r="D43" s="53">
        <v>180</v>
      </c>
      <c r="E43" s="54">
        <v>100</v>
      </c>
      <c r="F43" s="54">
        <v>85</v>
      </c>
      <c r="G43" s="55">
        <v>23.5705</v>
      </c>
      <c r="H43" s="56">
        <v>13.30961950021</v>
      </c>
      <c r="I43" s="56">
        <v>193</v>
      </c>
      <c r="J43" s="57">
        <v>13.805</v>
      </c>
      <c r="K43" s="57">
        <v>0</v>
      </c>
      <c r="L43" s="57">
        <v>0</v>
      </c>
      <c r="M43" s="57">
        <v>0</v>
      </c>
      <c r="N43" s="57">
        <v>0</v>
      </c>
      <c r="O43" s="53">
        <v>0</v>
      </c>
      <c r="P43" s="58">
        <v>928.4295</v>
      </c>
      <c r="Q43" s="58">
        <v>95.49538049979</v>
      </c>
      <c r="R43" s="53">
        <v>13.824852188357312</v>
      </c>
      <c r="S43" s="59">
        <v>0</v>
      </c>
      <c r="U43" s="99"/>
      <c r="V43" s="94"/>
      <c r="W43" s="94"/>
      <c r="X43" s="94"/>
    </row>
    <row r="44" spans="2:24" ht="12.75">
      <c r="B44" s="61">
        <f t="shared" si="1"/>
        <v>39539</v>
      </c>
      <c r="C44" s="64">
        <v>1355</v>
      </c>
      <c r="D44" s="63">
        <v>400</v>
      </c>
      <c r="E44" s="64">
        <v>75</v>
      </c>
      <c r="F44" s="64">
        <v>50</v>
      </c>
      <c r="G44" s="65">
        <v>21.5645</v>
      </c>
      <c r="H44" s="66">
        <v>12.44134727461</v>
      </c>
      <c r="I44" s="66">
        <v>193</v>
      </c>
      <c r="J44" s="67">
        <v>0</v>
      </c>
      <c r="K44" s="67">
        <v>0</v>
      </c>
      <c r="L44" s="67">
        <v>0</v>
      </c>
      <c r="M44" s="67">
        <v>0</v>
      </c>
      <c r="N44" s="67">
        <v>0</v>
      </c>
      <c r="O44" s="63">
        <v>0</v>
      </c>
      <c r="P44" s="68">
        <v>1065.4355</v>
      </c>
      <c r="Q44" s="68">
        <v>337.55865272539</v>
      </c>
      <c r="R44" s="63">
        <v>44.00373951483663</v>
      </c>
      <c r="S44" s="69">
        <v>0</v>
      </c>
      <c r="U44" s="99"/>
      <c r="V44" s="94"/>
      <c r="W44" s="94"/>
      <c r="X44" s="94"/>
    </row>
    <row r="45" spans="2:21" ht="12.75">
      <c r="B45" s="51">
        <f t="shared" si="1"/>
        <v>39569</v>
      </c>
      <c r="C45" s="54">
        <v>1545</v>
      </c>
      <c r="D45" s="53">
        <v>570</v>
      </c>
      <c r="E45" s="54">
        <v>70</v>
      </c>
      <c r="F45" s="54">
        <v>50</v>
      </c>
      <c r="G45" s="55">
        <v>22.066</v>
      </c>
      <c r="H45" s="56">
        <v>13.226269748859998</v>
      </c>
      <c r="I45" s="56">
        <v>193</v>
      </c>
      <c r="J45" s="57">
        <v>0</v>
      </c>
      <c r="K45" s="57">
        <v>0</v>
      </c>
      <c r="L45" s="57">
        <v>0</v>
      </c>
      <c r="M45" s="57">
        <v>0</v>
      </c>
      <c r="N45" s="57">
        <v>0</v>
      </c>
      <c r="O45" s="53">
        <v>0</v>
      </c>
      <c r="P45" s="58">
        <v>1259.934</v>
      </c>
      <c r="Q45" s="58">
        <v>506.77373025114</v>
      </c>
      <c r="R45" s="53">
        <v>54.062156184109135</v>
      </c>
      <c r="S45" s="59">
        <v>0</v>
      </c>
      <c r="U45" s="60"/>
    </row>
    <row r="46" spans="2:21" ht="12.75">
      <c r="B46" s="61">
        <f t="shared" si="1"/>
        <v>39600</v>
      </c>
      <c r="C46" s="64">
        <v>1880</v>
      </c>
      <c r="D46" s="63">
        <v>590</v>
      </c>
      <c r="E46" s="64">
        <v>85</v>
      </c>
      <c r="F46" s="64">
        <v>50</v>
      </c>
      <c r="G46" s="65">
        <v>26.579499999999996</v>
      </c>
      <c r="H46" s="66">
        <v>13.2461472831</v>
      </c>
      <c r="I46" s="66">
        <v>193</v>
      </c>
      <c r="J46" s="67">
        <v>0</v>
      </c>
      <c r="K46" s="67">
        <v>0</v>
      </c>
      <c r="L46" s="67">
        <v>0</v>
      </c>
      <c r="M46" s="67">
        <v>0</v>
      </c>
      <c r="N46" s="67">
        <v>0</v>
      </c>
      <c r="O46" s="63">
        <v>0</v>
      </c>
      <c r="P46" s="68">
        <v>1575.4205</v>
      </c>
      <c r="Q46" s="68">
        <v>526.7538527169</v>
      </c>
      <c r="R46" s="63">
        <v>46.43855867166364</v>
      </c>
      <c r="S46" s="69">
        <v>0</v>
      </c>
      <c r="U46" s="60"/>
    </row>
    <row r="47" spans="2:21" ht="12.75">
      <c r="B47" s="51">
        <f t="shared" si="1"/>
        <v>39630</v>
      </c>
      <c r="C47" s="54">
        <v>1840</v>
      </c>
      <c r="D47" s="53">
        <v>630</v>
      </c>
      <c r="E47" s="54">
        <v>220</v>
      </c>
      <c r="F47" s="54">
        <v>145</v>
      </c>
      <c r="G47" s="55">
        <v>29.677265499999994</v>
      </c>
      <c r="H47" s="56">
        <v>15.295889171806616</v>
      </c>
      <c r="I47" s="56">
        <v>193</v>
      </c>
      <c r="J47" s="57">
        <v>0</v>
      </c>
      <c r="K47" s="57">
        <v>0</v>
      </c>
      <c r="L47" s="57">
        <v>0</v>
      </c>
      <c r="M47" s="57">
        <v>0</v>
      </c>
      <c r="N47" s="57">
        <v>0</v>
      </c>
      <c r="O47" s="53">
        <v>0</v>
      </c>
      <c r="P47" s="58">
        <v>1397.3227345</v>
      </c>
      <c r="Q47" s="58">
        <v>469.7041108281934</v>
      </c>
      <c r="R47" s="53">
        <v>45.180881554445705</v>
      </c>
      <c r="S47" s="59">
        <v>0</v>
      </c>
      <c r="U47" s="60"/>
    </row>
    <row r="48" spans="2:21" ht="12.75">
      <c r="B48" s="61">
        <f t="shared" si="1"/>
        <v>39661</v>
      </c>
      <c r="C48" s="64">
        <v>1745</v>
      </c>
      <c r="D48" s="63">
        <v>500</v>
      </c>
      <c r="E48" s="64">
        <v>210</v>
      </c>
      <c r="F48" s="64">
        <v>135</v>
      </c>
      <c r="G48" s="65">
        <v>25.65322949999999</v>
      </c>
      <c r="H48" s="66">
        <v>13.887219254824599</v>
      </c>
      <c r="I48" s="66">
        <v>193</v>
      </c>
      <c r="J48" s="67">
        <v>0</v>
      </c>
      <c r="K48" s="67">
        <v>0</v>
      </c>
      <c r="L48" s="67">
        <v>0</v>
      </c>
      <c r="M48" s="67">
        <v>0</v>
      </c>
      <c r="N48" s="67">
        <v>0</v>
      </c>
      <c r="O48" s="63">
        <v>0</v>
      </c>
      <c r="P48" s="68">
        <v>1316.3467705</v>
      </c>
      <c r="Q48" s="68">
        <v>351.1127807451754</v>
      </c>
      <c r="R48" s="63">
        <v>35.85117471684277</v>
      </c>
      <c r="S48" s="69">
        <v>0</v>
      </c>
      <c r="U48" s="60"/>
    </row>
    <row r="49" spans="2:21" ht="12.75">
      <c r="B49" s="51">
        <f t="shared" si="1"/>
        <v>39692</v>
      </c>
      <c r="C49" s="54">
        <v>1445</v>
      </c>
      <c r="D49" s="53">
        <v>340</v>
      </c>
      <c r="E49" s="54">
        <v>175</v>
      </c>
      <c r="F49" s="54">
        <v>120</v>
      </c>
      <c r="G49" s="55">
        <v>25.150224999999992</v>
      </c>
      <c r="H49" s="56">
        <v>13.021739299931449</v>
      </c>
      <c r="I49" s="56">
        <v>193</v>
      </c>
      <c r="J49" s="57">
        <v>0</v>
      </c>
      <c r="K49" s="57">
        <v>0</v>
      </c>
      <c r="L49" s="57">
        <v>0</v>
      </c>
      <c r="M49" s="57">
        <v>0</v>
      </c>
      <c r="N49" s="57">
        <v>0</v>
      </c>
      <c r="O49" s="53">
        <v>0</v>
      </c>
      <c r="P49" s="58">
        <v>1051.849775</v>
      </c>
      <c r="Q49" s="58">
        <v>206.97826070006855</v>
      </c>
      <c r="R49" s="53">
        <v>27.32992993489712</v>
      </c>
      <c r="S49" s="59">
        <v>0</v>
      </c>
      <c r="U49" s="60"/>
    </row>
    <row r="50" spans="2:21" ht="12.75">
      <c r="B50" s="61">
        <f t="shared" si="1"/>
        <v>39722</v>
      </c>
      <c r="C50" s="64">
        <v>1055</v>
      </c>
      <c r="D50" s="63">
        <v>210</v>
      </c>
      <c r="E50" s="64">
        <v>150</v>
      </c>
      <c r="F50" s="64">
        <v>125</v>
      </c>
      <c r="G50" s="65">
        <v>22.132197999999995</v>
      </c>
      <c r="H50" s="66">
        <v>12.770339481767829</v>
      </c>
      <c r="I50" s="66">
        <v>193</v>
      </c>
      <c r="J50" s="67">
        <v>15.99</v>
      </c>
      <c r="K50" s="67">
        <v>0</v>
      </c>
      <c r="L50" s="67">
        <v>0</v>
      </c>
      <c r="M50" s="67">
        <v>0</v>
      </c>
      <c r="N50" s="67">
        <v>0</v>
      </c>
      <c r="O50" s="63">
        <v>0</v>
      </c>
      <c r="P50" s="68">
        <v>689.867802</v>
      </c>
      <c r="Q50" s="68">
        <v>88.21966051823216</v>
      </c>
      <c r="R50" s="63">
        <v>17.188048518969087</v>
      </c>
      <c r="S50" s="69">
        <v>0</v>
      </c>
      <c r="T50" s="60"/>
      <c r="U50" s="60"/>
    </row>
    <row r="51" spans="2:19" ht="12.75">
      <c r="B51" s="72" t="s">
        <v>8</v>
      </c>
      <c r="C51" s="76"/>
      <c r="D51" s="74"/>
      <c r="E51" s="52"/>
      <c r="F51" s="74"/>
      <c r="G51" s="76"/>
      <c r="H51" s="74"/>
      <c r="I51" s="53" t="s">
        <v>8</v>
      </c>
      <c r="J51" s="76"/>
      <c r="K51" s="76"/>
      <c r="L51" s="57"/>
      <c r="M51" s="57"/>
      <c r="N51" s="57"/>
      <c r="O51" s="76"/>
      <c r="P51" s="77"/>
      <c r="Q51" s="78"/>
      <c r="R51" s="53"/>
      <c r="S51" s="79"/>
    </row>
    <row r="52" spans="2:19" ht="13.5" thickBot="1">
      <c r="B52" s="80" t="s">
        <v>54</v>
      </c>
      <c r="C52" s="83"/>
      <c r="D52" s="82">
        <v>4010</v>
      </c>
      <c r="E52" s="83"/>
      <c r="F52" s="82">
        <v>1205</v>
      </c>
      <c r="G52" s="87"/>
      <c r="H52" s="85">
        <v>165.6551306987305</v>
      </c>
      <c r="I52" s="101"/>
      <c r="J52" s="87">
        <v>73.19</v>
      </c>
      <c r="K52" s="87"/>
      <c r="L52" s="87">
        <v>0</v>
      </c>
      <c r="M52" s="87">
        <v>0</v>
      </c>
      <c r="N52" s="87">
        <v>0</v>
      </c>
      <c r="O52" s="83"/>
      <c r="P52" s="88"/>
      <c r="Q52" s="89">
        <v>2712.5348693012693</v>
      </c>
      <c r="R52" s="86"/>
      <c r="S52" s="90"/>
    </row>
    <row r="53" ht="12.75">
      <c r="B53" s="91"/>
    </row>
    <row r="54" spans="2:3" ht="12.75">
      <c r="B54" s="91"/>
      <c r="C54" s="22"/>
    </row>
    <row r="55" spans="2:10" ht="15">
      <c r="B55" s="91"/>
      <c r="C55" s="20" t="s">
        <v>55</v>
      </c>
      <c r="D55" s="20"/>
      <c r="E55" s="21" t="s">
        <v>58</v>
      </c>
      <c r="F55" s="102"/>
      <c r="G55" s="102"/>
      <c r="H55" s="102"/>
      <c r="J55" s="103"/>
    </row>
    <row r="56" spans="2:8" ht="13.5" thickBot="1">
      <c r="B56" s="91"/>
      <c r="C56" s="23"/>
      <c r="D56" s="23"/>
      <c r="E56" s="24"/>
      <c r="F56" s="24"/>
      <c r="G56" s="24"/>
      <c r="H56" s="24"/>
    </row>
    <row r="57" spans="2:19" ht="13.5" thickBot="1">
      <c r="B57" s="92" t="s">
        <v>9</v>
      </c>
      <c r="C57" s="26" t="s">
        <v>10</v>
      </c>
      <c r="D57" s="27"/>
      <c r="E57" s="26" t="s">
        <v>11</v>
      </c>
      <c r="F57" s="27"/>
      <c r="G57" s="26" t="s">
        <v>12</v>
      </c>
      <c r="H57" s="27"/>
      <c r="I57" s="28" t="s">
        <v>13</v>
      </c>
      <c r="J57" s="26" t="s">
        <v>14</v>
      </c>
      <c r="K57" s="29"/>
      <c r="L57" s="29"/>
      <c r="M57" s="29"/>
      <c r="N57" s="29"/>
      <c r="O57" s="27"/>
      <c r="P57" s="26" t="s">
        <v>15</v>
      </c>
      <c r="Q57" s="29"/>
      <c r="R57" s="27"/>
      <c r="S57" s="30"/>
    </row>
    <row r="58" spans="2:19" ht="51">
      <c r="B58" s="93"/>
      <c r="C58" s="32" t="s">
        <v>57</v>
      </c>
      <c r="D58" s="33" t="s">
        <v>17</v>
      </c>
      <c r="E58" s="32" t="s">
        <v>18</v>
      </c>
      <c r="F58" s="33" t="s">
        <v>19</v>
      </c>
      <c r="G58" s="32" t="s">
        <v>20</v>
      </c>
      <c r="H58" s="33" t="s">
        <v>21</v>
      </c>
      <c r="I58" s="34" t="s">
        <v>22</v>
      </c>
      <c r="J58" s="32" t="s">
        <v>23</v>
      </c>
      <c r="K58" s="32" t="s">
        <v>24</v>
      </c>
      <c r="L58" s="32" t="s">
        <v>25</v>
      </c>
      <c r="M58" s="32" t="s">
        <v>26</v>
      </c>
      <c r="N58" s="32" t="s">
        <v>59</v>
      </c>
      <c r="O58" s="32" t="s">
        <v>28</v>
      </c>
      <c r="P58" s="35" t="s">
        <v>29</v>
      </c>
      <c r="Q58" s="36" t="s">
        <v>30</v>
      </c>
      <c r="R58" s="33" t="s">
        <v>31</v>
      </c>
      <c r="S58" s="37" t="s">
        <v>32</v>
      </c>
    </row>
    <row r="59" spans="2:19" ht="13.5" thickBot="1">
      <c r="B59" s="95"/>
      <c r="C59" s="40" t="s">
        <v>33</v>
      </c>
      <c r="D59" s="41" t="s">
        <v>34</v>
      </c>
      <c r="E59" s="40" t="s">
        <v>33</v>
      </c>
      <c r="F59" s="41" t="s">
        <v>34</v>
      </c>
      <c r="G59" s="40" t="s">
        <v>33</v>
      </c>
      <c r="H59" s="41" t="s">
        <v>34</v>
      </c>
      <c r="I59" s="37" t="s">
        <v>33</v>
      </c>
      <c r="J59" s="40" t="s">
        <v>34</v>
      </c>
      <c r="K59" s="40" t="s">
        <v>33</v>
      </c>
      <c r="L59" s="40" t="s">
        <v>34</v>
      </c>
      <c r="M59" s="40" t="s">
        <v>34</v>
      </c>
      <c r="N59" s="40" t="s">
        <v>34</v>
      </c>
      <c r="O59" s="40" t="s">
        <v>33</v>
      </c>
      <c r="P59" s="42" t="s">
        <v>33</v>
      </c>
      <c r="Q59" s="43" t="s">
        <v>34</v>
      </c>
      <c r="R59" s="41" t="s">
        <v>35</v>
      </c>
      <c r="S59" s="44"/>
    </row>
    <row r="60" spans="2:19" ht="13.5" thickBot="1">
      <c r="B60" s="96" t="s">
        <v>36</v>
      </c>
      <c r="C60" s="46" t="s">
        <v>37</v>
      </c>
      <c r="D60" s="46" t="s">
        <v>38</v>
      </c>
      <c r="E60" s="46" t="s">
        <v>39</v>
      </c>
      <c r="F60" s="46" t="s">
        <v>40</v>
      </c>
      <c r="G60" s="46" t="s">
        <v>41</v>
      </c>
      <c r="H60" s="46" t="s">
        <v>42</v>
      </c>
      <c r="I60" s="46" t="s">
        <v>43</v>
      </c>
      <c r="J60" s="46" t="s">
        <v>44</v>
      </c>
      <c r="K60" s="46" t="s">
        <v>45</v>
      </c>
      <c r="L60" s="46" t="s">
        <v>46</v>
      </c>
      <c r="M60" s="46" t="s">
        <v>47</v>
      </c>
      <c r="N60" s="46" t="s">
        <v>48</v>
      </c>
      <c r="O60" s="46" t="s">
        <v>49</v>
      </c>
      <c r="P60" s="46" t="s">
        <v>50</v>
      </c>
      <c r="Q60" s="46" t="s">
        <v>51</v>
      </c>
      <c r="R60" s="47" t="s">
        <v>52</v>
      </c>
      <c r="S60" s="46" t="s">
        <v>53</v>
      </c>
    </row>
    <row r="61" spans="2:19" ht="12.75">
      <c r="B61" s="97"/>
      <c r="C61" s="40"/>
      <c r="D61" s="41"/>
      <c r="E61" s="40"/>
      <c r="F61" s="41"/>
      <c r="G61" s="40"/>
      <c r="H61" s="41"/>
      <c r="I61" s="37"/>
      <c r="J61" s="40"/>
      <c r="K61" s="40"/>
      <c r="L61" s="40"/>
      <c r="M61" s="40"/>
      <c r="N61" s="40"/>
      <c r="O61" s="98"/>
      <c r="P61" s="40"/>
      <c r="Q61" s="40"/>
      <c r="R61" s="41"/>
      <c r="S61" s="44"/>
    </row>
    <row r="62" spans="2:19" ht="12.75">
      <c r="B62" s="51">
        <f aca="true" t="shared" si="2" ref="B62:B73">B16</f>
        <v>39387</v>
      </c>
      <c r="C62" s="54"/>
      <c r="D62" s="53"/>
      <c r="E62" s="54"/>
      <c r="F62" s="53"/>
      <c r="G62" s="55"/>
      <c r="H62" s="56"/>
      <c r="I62" s="53"/>
      <c r="J62" s="57"/>
      <c r="K62" s="57"/>
      <c r="L62" s="57"/>
      <c r="M62" s="57"/>
      <c r="O62" s="53">
        <v>0</v>
      </c>
      <c r="P62" s="58">
        <v>0</v>
      </c>
      <c r="Q62" s="58">
        <v>0</v>
      </c>
      <c r="R62" s="53">
        <v>0</v>
      </c>
      <c r="S62" s="104"/>
    </row>
    <row r="63" spans="2:19" ht="12.75">
      <c r="B63" s="61">
        <f t="shared" si="2"/>
        <v>39417</v>
      </c>
      <c r="C63" s="64"/>
      <c r="D63" s="63"/>
      <c r="E63" s="64"/>
      <c r="F63" s="64"/>
      <c r="G63" s="65"/>
      <c r="H63" s="66"/>
      <c r="I63" s="63"/>
      <c r="J63" s="67"/>
      <c r="K63" s="67"/>
      <c r="L63" s="67"/>
      <c r="M63" s="67"/>
      <c r="N63" s="67"/>
      <c r="O63" s="63">
        <v>0</v>
      </c>
      <c r="P63" s="68">
        <v>0</v>
      </c>
      <c r="Q63" s="68">
        <v>0</v>
      </c>
      <c r="R63" s="63">
        <v>0</v>
      </c>
      <c r="S63" s="69"/>
    </row>
    <row r="64" spans="2:19" ht="12.75">
      <c r="B64" s="51">
        <f t="shared" si="2"/>
        <v>39448</v>
      </c>
      <c r="C64" s="54"/>
      <c r="D64" s="53"/>
      <c r="E64" s="54"/>
      <c r="F64" s="54"/>
      <c r="G64" s="55"/>
      <c r="H64" s="56"/>
      <c r="I64" s="53"/>
      <c r="J64" s="57"/>
      <c r="K64" s="57"/>
      <c r="L64" s="57"/>
      <c r="M64" s="57"/>
      <c r="N64" s="57"/>
      <c r="O64" s="53">
        <v>0</v>
      </c>
      <c r="P64" s="58">
        <v>0</v>
      </c>
      <c r="Q64" s="58">
        <v>0</v>
      </c>
      <c r="R64" s="53">
        <v>0</v>
      </c>
      <c r="S64" s="59"/>
    </row>
    <row r="65" spans="2:19" ht="12.75">
      <c r="B65" s="61">
        <f t="shared" si="2"/>
        <v>39479</v>
      </c>
      <c r="C65" s="64"/>
      <c r="D65" s="63"/>
      <c r="E65" s="64"/>
      <c r="F65" s="64"/>
      <c r="G65" s="65"/>
      <c r="H65" s="66"/>
      <c r="I65" s="63"/>
      <c r="J65" s="67"/>
      <c r="K65" s="67"/>
      <c r="L65" s="67"/>
      <c r="M65" s="67"/>
      <c r="N65" s="67"/>
      <c r="O65" s="63">
        <v>0</v>
      </c>
      <c r="P65" s="68">
        <v>0</v>
      </c>
      <c r="Q65" s="68">
        <v>0</v>
      </c>
      <c r="R65" s="63">
        <v>0</v>
      </c>
      <c r="S65" s="69"/>
    </row>
    <row r="66" spans="2:19" ht="12.75">
      <c r="B66" s="51">
        <f t="shared" si="2"/>
        <v>39508</v>
      </c>
      <c r="C66" s="54"/>
      <c r="D66" s="53"/>
      <c r="E66" s="54"/>
      <c r="F66" s="54"/>
      <c r="G66" s="55"/>
      <c r="H66" s="56"/>
      <c r="I66" s="53"/>
      <c r="J66" s="57"/>
      <c r="K66" s="57"/>
      <c r="L66" s="57"/>
      <c r="M66" s="57"/>
      <c r="N66" s="57"/>
      <c r="O66" s="53">
        <v>0</v>
      </c>
      <c r="P66" s="58">
        <v>0</v>
      </c>
      <c r="Q66" s="58">
        <v>0</v>
      </c>
      <c r="R66" s="53">
        <v>0</v>
      </c>
      <c r="S66" s="59"/>
    </row>
    <row r="67" spans="2:19" ht="12.75">
      <c r="B67" s="61">
        <f t="shared" si="2"/>
        <v>39539</v>
      </c>
      <c r="C67" s="64"/>
      <c r="D67" s="63"/>
      <c r="E67" s="64"/>
      <c r="F67" s="64"/>
      <c r="G67" s="65"/>
      <c r="H67" s="66"/>
      <c r="I67" s="63"/>
      <c r="J67" s="67"/>
      <c r="K67" s="67"/>
      <c r="L67" s="67"/>
      <c r="M67" s="67"/>
      <c r="N67" s="67"/>
      <c r="O67" s="63">
        <v>0</v>
      </c>
      <c r="P67" s="68">
        <v>0</v>
      </c>
      <c r="Q67" s="68">
        <v>0</v>
      </c>
      <c r="R67" s="63">
        <v>0</v>
      </c>
      <c r="S67" s="69"/>
    </row>
    <row r="68" spans="2:19" ht="12.75">
      <c r="B68" s="51">
        <f t="shared" si="2"/>
        <v>39569</v>
      </c>
      <c r="C68" s="54"/>
      <c r="D68" s="53"/>
      <c r="E68" s="54"/>
      <c r="F68" s="54"/>
      <c r="G68" s="55"/>
      <c r="H68" s="56"/>
      <c r="I68" s="53"/>
      <c r="J68" s="57"/>
      <c r="K68" s="57"/>
      <c r="L68" s="57"/>
      <c r="M68" s="57"/>
      <c r="N68" s="57"/>
      <c r="O68" s="53">
        <v>0</v>
      </c>
      <c r="P68" s="58">
        <v>0</v>
      </c>
      <c r="Q68" s="58">
        <v>0</v>
      </c>
      <c r="R68" s="53">
        <v>0</v>
      </c>
      <c r="S68" s="59"/>
    </row>
    <row r="69" spans="2:19" ht="12.75">
      <c r="B69" s="61">
        <f t="shared" si="2"/>
        <v>39600</v>
      </c>
      <c r="C69" s="64"/>
      <c r="D69" s="63"/>
      <c r="E69" s="64"/>
      <c r="F69" s="64"/>
      <c r="G69" s="65"/>
      <c r="H69" s="66"/>
      <c r="I69" s="63"/>
      <c r="J69" s="67"/>
      <c r="K69" s="67"/>
      <c r="L69" s="67"/>
      <c r="M69" s="67"/>
      <c r="N69" s="67"/>
      <c r="O69" s="63">
        <v>0</v>
      </c>
      <c r="P69" s="68">
        <v>0</v>
      </c>
      <c r="Q69" s="68">
        <v>0</v>
      </c>
      <c r="R69" s="63">
        <v>0</v>
      </c>
      <c r="S69" s="69"/>
    </row>
    <row r="70" spans="2:19" ht="12.75">
      <c r="B70" s="51">
        <f t="shared" si="2"/>
        <v>39630</v>
      </c>
      <c r="C70" s="54"/>
      <c r="D70" s="53"/>
      <c r="E70" s="54"/>
      <c r="F70" s="54"/>
      <c r="G70" s="55"/>
      <c r="H70" s="56"/>
      <c r="I70" s="53"/>
      <c r="J70" s="57"/>
      <c r="K70" s="57"/>
      <c r="L70" s="57"/>
      <c r="M70" s="57"/>
      <c r="N70" s="57"/>
      <c r="O70" s="53">
        <v>0</v>
      </c>
      <c r="P70" s="58">
        <v>0</v>
      </c>
      <c r="Q70" s="58">
        <v>0</v>
      </c>
      <c r="R70" s="53">
        <v>0</v>
      </c>
      <c r="S70" s="59"/>
    </row>
    <row r="71" spans="2:19" ht="12.75">
      <c r="B71" s="61">
        <f t="shared" si="2"/>
        <v>39661</v>
      </c>
      <c r="C71" s="64"/>
      <c r="D71" s="63"/>
      <c r="E71" s="64"/>
      <c r="F71" s="64"/>
      <c r="G71" s="65"/>
      <c r="H71" s="66"/>
      <c r="I71" s="63"/>
      <c r="J71" s="67"/>
      <c r="K71" s="67"/>
      <c r="L71" s="67"/>
      <c r="M71" s="67"/>
      <c r="N71" s="67"/>
      <c r="O71" s="63">
        <v>0</v>
      </c>
      <c r="P71" s="68">
        <v>0</v>
      </c>
      <c r="Q71" s="68">
        <v>0</v>
      </c>
      <c r="R71" s="63">
        <v>0</v>
      </c>
      <c r="S71" s="69"/>
    </row>
    <row r="72" spans="2:19" ht="12.75">
      <c r="B72" s="51">
        <f t="shared" si="2"/>
        <v>39692</v>
      </c>
      <c r="C72" s="54"/>
      <c r="D72" s="53"/>
      <c r="E72" s="54"/>
      <c r="F72" s="54"/>
      <c r="G72" s="55"/>
      <c r="H72" s="56"/>
      <c r="I72" s="53"/>
      <c r="J72" s="57"/>
      <c r="K72" s="57"/>
      <c r="L72" s="57"/>
      <c r="M72" s="57"/>
      <c r="N72" s="57"/>
      <c r="O72" s="53">
        <v>0</v>
      </c>
      <c r="P72" s="58">
        <v>0</v>
      </c>
      <c r="Q72" s="58">
        <v>0</v>
      </c>
      <c r="R72" s="53">
        <v>0</v>
      </c>
      <c r="S72" s="59"/>
    </row>
    <row r="73" spans="2:19" ht="12.75">
      <c r="B73" s="61">
        <f t="shared" si="2"/>
        <v>39722</v>
      </c>
      <c r="C73" s="64"/>
      <c r="D73" s="63"/>
      <c r="E73" s="64"/>
      <c r="F73" s="64"/>
      <c r="G73" s="65"/>
      <c r="H73" s="66"/>
      <c r="I73" s="63"/>
      <c r="J73" s="67"/>
      <c r="K73" s="67"/>
      <c r="L73" s="67"/>
      <c r="M73" s="67"/>
      <c r="N73" s="67"/>
      <c r="O73" s="63">
        <v>0</v>
      </c>
      <c r="P73" s="68">
        <v>0</v>
      </c>
      <c r="Q73" s="68">
        <v>0</v>
      </c>
      <c r="R73" s="63">
        <v>0</v>
      </c>
      <c r="S73" s="69"/>
    </row>
    <row r="74" spans="2:19" ht="12.75">
      <c r="B74" s="79" t="s">
        <v>8</v>
      </c>
      <c r="C74" s="76"/>
      <c r="D74" s="74"/>
      <c r="E74" s="52"/>
      <c r="F74" s="74"/>
      <c r="G74" s="76"/>
      <c r="H74" s="74"/>
      <c r="I74" s="53"/>
      <c r="J74" s="76"/>
      <c r="K74" s="76"/>
      <c r="L74" s="57"/>
      <c r="M74" s="57"/>
      <c r="N74" s="57"/>
      <c r="O74" s="76"/>
      <c r="P74" s="77"/>
      <c r="Q74" s="78"/>
      <c r="R74" s="53"/>
      <c r="S74" s="79"/>
    </row>
    <row r="75" spans="2:19" ht="13.5" thickBot="1">
      <c r="B75" s="101" t="s">
        <v>54</v>
      </c>
      <c r="C75" s="83"/>
      <c r="D75" s="82">
        <v>0</v>
      </c>
      <c r="E75" s="83"/>
      <c r="F75" s="82">
        <v>0</v>
      </c>
      <c r="G75" s="87"/>
      <c r="H75" s="85">
        <v>0</v>
      </c>
      <c r="I75" s="101"/>
      <c r="J75" s="87">
        <v>0</v>
      </c>
      <c r="K75" s="87"/>
      <c r="L75" s="87">
        <v>0</v>
      </c>
      <c r="M75" s="87">
        <v>0</v>
      </c>
      <c r="N75" s="87">
        <v>0</v>
      </c>
      <c r="O75" s="83"/>
      <c r="P75" s="88"/>
      <c r="Q75" s="89">
        <v>0</v>
      </c>
      <c r="R75" s="86"/>
      <c r="S75" s="90"/>
    </row>
    <row r="78" ht="12.75">
      <c r="B78" t="s">
        <v>60</v>
      </c>
    </row>
    <row r="79" ht="12.75">
      <c r="B79" t="s">
        <v>61</v>
      </c>
    </row>
    <row r="80" ht="12.75">
      <c r="B80" t="s">
        <v>62</v>
      </c>
    </row>
    <row r="81" ht="12.75">
      <c r="B81" t="s">
        <v>63</v>
      </c>
    </row>
    <row r="82" ht="12.75">
      <c r="B82" t="s">
        <v>64</v>
      </c>
    </row>
    <row r="83" ht="12.75">
      <c r="B83" t="s">
        <v>65</v>
      </c>
    </row>
    <row r="84" ht="12.75">
      <c r="B84" t="s">
        <v>66</v>
      </c>
    </row>
    <row r="86" ht="12.75">
      <c r="B86" s="105"/>
    </row>
    <row r="87" ht="12.75">
      <c r="B87" s="105"/>
    </row>
    <row r="88" ht="12.75">
      <c r="B88" s="105"/>
    </row>
    <row r="89" ht="12.75">
      <c r="B89" s="105"/>
    </row>
    <row r="90" ht="12.75">
      <c r="B90" s="105"/>
    </row>
    <row r="110" ht="12.75">
      <c r="N110" s="57">
        <f>VLOOKUP(B16,'[1]Other Data (12)'!B$40:N$193,12)/VLOOKUP(B16,'[1]Other Data (12)'!B$40:N$193,5)/1000</f>
        <v>0</v>
      </c>
    </row>
    <row r="111" ht="12.75">
      <c r="N111" s="67">
        <f>VLOOKUP(B17,'[1]Other Data (12)'!B$40:N$193,12)/VLOOKUP(B17,'[1]Other Data (12)'!B$40:N$193,5)/1000</f>
        <v>0</v>
      </c>
    </row>
    <row r="112" ht="12.75">
      <c r="N112" s="57">
        <f>VLOOKUP(B18,'[1]Other Data (12)'!B$40:N$193,12)/VLOOKUP(B18,'[1]Other Data (12)'!B$40:N$193,5)/1000</f>
        <v>0</v>
      </c>
    </row>
    <row r="113" ht="12.75">
      <c r="N113" s="67">
        <f>VLOOKUP(B19,'[1]Other Data (12)'!B$40:N$193,12)/VLOOKUP(B19,'[1]Other Data (12)'!B$40:N$193,5)/1000</f>
        <v>0</v>
      </c>
    </row>
    <row r="114" ht="12.75">
      <c r="N114" s="57">
        <f>VLOOKUP(B20,'[1]Other Data (12)'!B$40:N$193,12)/VLOOKUP(B20,'[1]Other Data (12)'!B$40:N$193,5)/1000</f>
        <v>0</v>
      </c>
    </row>
    <row r="115" ht="12.75">
      <c r="N115" s="67">
        <f>VLOOKUP(B21,'[1]Other Data (12)'!B$40:N$193,12)/VLOOKUP(B21,'[1]Other Data (12)'!B$40:N$193,5)/1000</f>
        <v>0</v>
      </c>
    </row>
    <row r="116" ht="12.75">
      <c r="N116" s="57">
        <f>VLOOKUP(B22,'[1]Other Data (12)'!B$40:N$193,12)/VLOOKUP(B22,'[1]Other Data (12)'!B$40:N$193,5)/1000</f>
        <v>0</v>
      </c>
    </row>
    <row r="117" ht="12.75">
      <c r="N117" s="67">
        <f>VLOOKUP(B23,'[1]Other Data (12)'!B$40:N$193,12)/VLOOKUP(B23,'[1]Other Data (12)'!B$40:N$193,5)/1000</f>
        <v>0</v>
      </c>
    </row>
    <row r="118" ht="12.75">
      <c r="N118" s="57">
        <f>VLOOKUP(B24,'[1]Other Data (12)'!B$40:N$193,12)/VLOOKUP(B24,'[1]Other Data (12)'!B$40:N$193,5)/1000</f>
        <v>0</v>
      </c>
    </row>
    <row r="119" ht="12.75">
      <c r="N119" s="67">
        <f>VLOOKUP(B25,'[1]Other Data (12)'!B$40:N$193,12)/VLOOKUP(B25,'[1]Other Data (12)'!B$40:N$193,5)/1000</f>
        <v>0</v>
      </c>
    </row>
    <row r="120" ht="12.75">
      <c r="N120" s="57">
        <f>VLOOKUP(B26,'[1]Other Data (12)'!B$40:N$193,12)/VLOOKUP(B26,'[1]Other Data (12)'!B$40:N$193,5)/1000</f>
        <v>0</v>
      </c>
    </row>
    <row r="121" ht="12.75">
      <c r="N121" s="67">
        <f>VLOOKUP(B27,'[1]Other Data (12)'!B$40:N$193,12)/VLOOKUP(B27,'[1]Other Data (12)'!B$40:N$193,5)/1000</f>
        <v>0</v>
      </c>
    </row>
  </sheetData>
  <mergeCells count="28">
    <mergeCell ref="C55:D55"/>
    <mergeCell ref="E55:H55"/>
    <mergeCell ref="P57:R57"/>
    <mergeCell ref="C57:D57"/>
    <mergeCell ref="E57:F57"/>
    <mergeCell ref="G57:H57"/>
    <mergeCell ref="J57:O57"/>
    <mergeCell ref="J34:O34"/>
    <mergeCell ref="P34:R34"/>
    <mergeCell ref="B57:B59"/>
    <mergeCell ref="C11:D11"/>
    <mergeCell ref="P11:R11"/>
    <mergeCell ref="J11:O11"/>
    <mergeCell ref="G11:H11"/>
    <mergeCell ref="E11:F11"/>
    <mergeCell ref="C32:D32"/>
    <mergeCell ref="E32:H32"/>
    <mergeCell ref="B34:B36"/>
    <mergeCell ref="B11:B13"/>
    <mergeCell ref="C9:D9"/>
    <mergeCell ref="E9:H9"/>
    <mergeCell ref="G34:H34"/>
    <mergeCell ref="C34:D34"/>
    <mergeCell ref="E34:F34"/>
    <mergeCell ref="G7:I7"/>
    <mergeCell ref="K7:M7"/>
    <mergeCell ref="R3:S3"/>
    <mergeCell ref="B6:S6"/>
  </mergeCells>
  <printOptions horizontalCentered="1" verticalCentered="1"/>
  <pageMargins left="0.25" right="0.25" top="0.21" bottom="0.18" header="0.17" footer="0.11"/>
  <pageSetup fitToHeight="1" fitToWidth="1" horizontalDpi="600" verticalDpi="600" orientation="portrait"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Area Power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SNR Rolling Forecast November 2007</dc:title>
  <dc:subject>SNR Rolling Forecast</dc:subject>
  <dc:creator>Western Area Power Administration</dc:creator>
  <cp:keywords>SNR, Sierra Nevada Region, CVP, Central Valley Project</cp:keywords>
  <dc:description/>
  <cp:lastModifiedBy> tpatton</cp:lastModifiedBy>
  <dcterms:created xsi:type="dcterms:W3CDTF">2007-11-01T17:52:10Z</dcterms:created>
  <dcterms:modified xsi:type="dcterms:W3CDTF">2007-11-01T17:53:14Z</dcterms:modified>
  <cp:category/>
  <cp:version/>
  <cp:contentType/>
  <cp:contentStatus/>
</cp:coreProperties>
</file>