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00" windowWidth="12120" windowHeight="4260" tabRatio="601" firstSheet="1" activeTab="1"/>
  </bookViews>
  <sheets>
    <sheet name="2003 U.S. Summary only" sheetId="1" r:id="rId1"/>
    <sheet name="Data" sheetId="2" r:id="rId2"/>
    <sheet name="Notes" sheetId="3" r:id="rId3"/>
  </sheets>
  <definedNames>
    <definedName name="INTERNET">#REF!</definedName>
    <definedName name="SOURCE">#REF!</definedName>
    <definedName name="TITLE">#REF!</definedName>
  </definedNames>
  <calcPr fullCalcOnLoad="1"/>
</workbook>
</file>

<file path=xl/sharedStrings.xml><?xml version="1.0" encoding="utf-8"?>
<sst xmlns="http://schemas.openxmlformats.org/spreadsheetml/2006/main" count="606" uniqueCount="335">
  <si>
    <t>Note: Deleted 1996 data since</t>
  </si>
  <si>
    <t>$del   add check 1997</t>
  </si>
  <si>
    <t>revised since printed in SA</t>
  </si>
  <si>
    <t>$del   add check 1998</t>
  </si>
  <si>
    <t>$del   add check 1999</t>
  </si>
  <si>
    <t>$del   add check 2000</t>
  </si>
  <si>
    <t>|</t>
  </si>
  <si>
    <t xml:space="preserve">[Data will not match other tables due to later revisions. </t>
  </si>
  <si>
    <t>&lt;Tr;3;1&gt;State&lt;Tc;1;8&gt;General revenue&lt;c&gt;</t>
  </si>
  <si>
    <t>&lt;nr&gt;&lt;Tc;3;1&gt;Utility revenue&lt;Tc;3;1&gt;Liquor store revenue&lt;Tc;3;1&gt;Insurance trust revenue</t>
  </si>
  <si>
    <t>&lt;Tr;3;1&gt;State&lt;Tc;3;1&gt;Total revenue \1&lt;Tc;1;10&gt;General revenue&lt;c&gt;</t>
  </si>
  <si>
    <t>&lt;Tr;2;1&gt;Current charges &amp; miscel-laneous general revenue</t>
  </si>
  <si>
    <t>&lt;Tr;2;1&gt;Total&lt;Tc;2;1&gt;Per capita \2 (dol.)</t>
  </si>
  <si>
    <t>&lt;nr&gt;&lt;Tc;1;3&gt;Intergovernmental revenue&lt;c&gt;</t>
  </si>
  <si>
    <t>&lt;nr&gt;&lt;Tc;1;5&gt;Taxes&lt;c&gt;</t>
  </si>
  <si>
    <t>&lt;Tr&gt;Total  From federal government  From state governments</t>
  </si>
  <si>
    <t>$del</t>
  </si>
  <si>
    <t>$del  1997</t>
  </si>
  <si>
    <t>$del  1998</t>
  </si>
  <si>
    <t>$del  1999</t>
  </si>
  <si>
    <t>$del  2000</t>
  </si>
  <si>
    <t>-</t>
  </si>
  <si>
    <t xml:space="preserve">    General Revenue</t>
  </si>
  <si>
    <t xml:space="preserve">       General Revenue</t>
  </si>
  <si>
    <t xml:space="preserve"> General Revenue</t>
  </si>
  <si>
    <t xml:space="preserve">        Intergovernmental revenue</t>
  </si>
  <si>
    <t xml:space="preserve">       Taxes</t>
  </si>
  <si>
    <t xml:space="preserve">    Current charges</t>
  </si>
  <si>
    <t xml:space="preserve">  Miscellaneous general revenue</t>
  </si>
  <si>
    <t>FIPS</t>
  </si>
  <si>
    <t>ADD CHECK</t>
  </si>
  <si>
    <t>Current</t>
  </si>
  <si>
    <t>GEN REV+</t>
  </si>
  <si>
    <t>General</t>
  </si>
  <si>
    <t>charges and</t>
  </si>
  <si>
    <t>UTIL+LIQ+</t>
  </si>
  <si>
    <t>Per</t>
  </si>
  <si>
    <t>Total</t>
  </si>
  <si>
    <t>From</t>
  </si>
  <si>
    <t>sales</t>
  </si>
  <si>
    <t>miscellaneous</t>
  </si>
  <si>
    <t>Miscellaneous</t>
  </si>
  <si>
    <t>Interest</t>
  </si>
  <si>
    <t>Special</t>
  </si>
  <si>
    <t>Liquor</t>
  </si>
  <si>
    <t>Insurance</t>
  </si>
  <si>
    <t>INS TRUST</t>
  </si>
  <si>
    <t xml:space="preserve">     Total</t>
  </si>
  <si>
    <t>capita \2</t>
  </si>
  <si>
    <t>federal</t>
  </si>
  <si>
    <t>state</t>
  </si>
  <si>
    <t xml:space="preserve">  and gross</t>
  </si>
  <si>
    <t>Motor</t>
  </si>
  <si>
    <t>Other</t>
  </si>
  <si>
    <t>general</t>
  </si>
  <si>
    <t>charges,</t>
  </si>
  <si>
    <t>Solid</t>
  </si>
  <si>
    <t>earnings</t>
  </si>
  <si>
    <t>assessments</t>
  </si>
  <si>
    <t>Utility</t>
  </si>
  <si>
    <t>store</t>
  </si>
  <si>
    <t>trust</t>
  </si>
  <si>
    <t>- TOTAL</t>
  </si>
  <si>
    <t>revenue \1</t>
  </si>
  <si>
    <t>(dollars)</t>
  </si>
  <si>
    <t>government</t>
  </si>
  <si>
    <t>governments</t>
  </si>
  <si>
    <t>Property</t>
  </si>
  <si>
    <t xml:space="preserve">  receipts</t>
  </si>
  <si>
    <t>licenses</t>
  </si>
  <si>
    <t>taxes</t>
  </si>
  <si>
    <t>revenue</t>
  </si>
  <si>
    <t>total \1</t>
  </si>
  <si>
    <t>Education</t>
  </si>
  <si>
    <t>Hospital</t>
  </si>
  <si>
    <t>Sewerage</t>
  </si>
  <si>
    <t>waste</t>
  </si>
  <si>
    <t xml:space="preserve">    United States</t>
  </si>
  <si>
    <t>US</t>
  </si>
  <si>
    <t>00000</t>
  </si>
  <si>
    <t xml:space="preserve">Alabama </t>
  </si>
  <si>
    <t>AL</t>
  </si>
  <si>
    <t>01000</t>
  </si>
  <si>
    <t xml:space="preserve">Alaska </t>
  </si>
  <si>
    <t>AK</t>
  </si>
  <si>
    <t>02000</t>
  </si>
  <si>
    <t xml:space="preserve">Arizona </t>
  </si>
  <si>
    <t>AZ</t>
  </si>
  <si>
    <t>04000</t>
  </si>
  <si>
    <t xml:space="preserve">Arkansas </t>
  </si>
  <si>
    <t>AR</t>
  </si>
  <si>
    <t>05000</t>
  </si>
  <si>
    <t xml:space="preserve">California </t>
  </si>
  <si>
    <t>CA</t>
  </si>
  <si>
    <t>06000</t>
  </si>
  <si>
    <t xml:space="preserve">Colorado </t>
  </si>
  <si>
    <t>CO</t>
  </si>
  <si>
    <t>08000</t>
  </si>
  <si>
    <t xml:space="preserve">Connecticut </t>
  </si>
  <si>
    <t>CT</t>
  </si>
  <si>
    <t>09000</t>
  </si>
  <si>
    <t xml:space="preserve">Delaware </t>
  </si>
  <si>
    <t>DE</t>
  </si>
  <si>
    <t>10000</t>
  </si>
  <si>
    <t>District of Columbia</t>
  </si>
  <si>
    <t>DC</t>
  </si>
  <si>
    <t>11000</t>
  </si>
  <si>
    <t xml:space="preserve">Florida </t>
  </si>
  <si>
    <t>FL</t>
  </si>
  <si>
    <t>12000</t>
  </si>
  <si>
    <t xml:space="preserve">Georgia </t>
  </si>
  <si>
    <t>GA</t>
  </si>
  <si>
    <t>13000</t>
  </si>
  <si>
    <t>Hawaii</t>
  </si>
  <si>
    <t>HI</t>
  </si>
  <si>
    <t>15000</t>
  </si>
  <si>
    <t>Idaho</t>
  </si>
  <si>
    <t>ID</t>
  </si>
  <si>
    <t>16000</t>
  </si>
  <si>
    <t xml:space="preserve">Illinois </t>
  </si>
  <si>
    <t>IL</t>
  </si>
  <si>
    <t>17000</t>
  </si>
  <si>
    <t xml:space="preserve">Indiana </t>
  </si>
  <si>
    <t>IN</t>
  </si>
  <si>
    <t>18000</t>
  </si>
  <si>
    <t xml:space="preserve">Iowa </t>
  </si>
  <si>
    <t>IA</t>
  </si>
  <si>
    <t>19000</t>
  </si>
  <si>
    <t>Kansas</t>
  </si>
  <si>
    <t>KS</t>
  </si>
  <si>
    <t>20000</t>
  </si>
  <si>
    <t xml:space="preserve">Kentucky </t>
  </si>
  <si>
    <t>KY</t>
  </si>
  <si>
    <t>21000</t>
  </si>
  <si>
    <t xml:space="preserve">Louisiana </t>
  </si>
  <si>
    <t>LA</t>
  </si>
  <si>
    <t>22000</t>
  </si>
  <si>
    <t>Maine</t>
  </si>
  <si>
    <t>ME</t>
  </si>
  <si>
    <t>23000</t>
  </si>
  <si>
    <t xml:space="preserve">Maryland </t>
  </si>
  <si>
    <t>MD</t>
  </si>
  <si>
    <t>24000</t>
  </si>
  <si>
    <t>Massachusetts</t>
  </si>
  <si>
    <t>MA</t>
  </si>
  <si>
    <t>25000</t>
  </si>
  <si>
    <t xml:space="preserve">Michigan </t>
  </si>
  <si>
    <t>MI</t>
  </si>
  <si>
    <t>26000</t>
  </si>
  <si>
    <t xml:space="preserve">Minnesota </t>
  </si>
  <si>
    <t>MN</t>
  </si>
  <si>
    <t>27000</t>
  </si>
  <si>
    <t xml:space="preserve">Mississippi </t>
  </si>
  <si>
    <t>MS</t>
  </si>
  <si>
    <t>28000</t>
  </si>
  <si>
    <t xml:space="preserve">Missouri </t>
  </si>
  <si>
    <t>MO</t>
  </si>
  <si>
    <t>29000</t>
  </si>
  <si>
    <t xml:space="preserve">Montana </t>
  </si>
  <si>
    <t>MT</t>
  </si>
  <si>
    <t>30000</t>
  </si>
  <si>
    <t>Nebraska</t>
  </si>
  <si>
    <t>NE</t>
  </si>
  <si>
    <t>31000</t>
  </si>
  <si>
    <t xml:space="preserve">Nevada </t>
  </si>
  <si>
    <t>NV</t>
  </si>
  <si>
    <t>32000</t>
  </si>
  <si>
    <t xml:space="preserve">New Hampshire </t>
  </si>
  <si>
    <t>NH</t>
  </si>
  <si>
    <t>33000</t>
  </si>
  <si>
    <t xml:space="preserve">New Jersey </t>
  </si>
  <si>
    <t>NJ</t>
  </si>
  <si>
    <t>34000</t>
  </si>
  <si>
    <t>New Mexico</t>
  </si>
  <si>
    <t>NM</t>
  </si>
  <si>
    <t>35000</t>
  </si>
  <si>
    <t>New York</t>
  </si>
  <si>
    <t>NY</t>
  </si>
  <si>
    <t>36000</t>
  </si>
  <si>
    <t xml:space="preserve">North Carolina </t>
  </si>
  <si>
    <t>NC</t>
  </si>
  <si>
    <t>37000</t>
  </si>
  <si>
    <t xml:space="preserve">North Dakota </t>
  </si>
  <si>
    <t>ND</t>
  </si>
  <si>
    <t>38000</t>
  </si>
  <si>
    <t>Ohio</t>
  </si>
  <si>
    <t>OH</t>
  </si>
  <si>
    <t>39000</t>
  </si>
  <si>
    <t xml:space="preserve">Oklahoma </t>
  </si>
  <si>
    <t>OK</t>
  </si>
  <si>
    <t>40000</t>
  </si>
  <si>
    <t>Oregon</t>
  </si>
  <si>
    <t>OR</t>
  </si>
  <si>
    <t>41000</t>
  </si>
  <si>
    <t xml:space="preserve">Pennsylvania </t>
  </si>
  <si>
    <t>PA</t>
  </si>
  <si>
    <t>42000</t>
  </si>
  <si>
    <t>Rhode Island</t>
  </si>
  <si>
    <t>RI</t>
  </si>
  <si>
    <t>44000</t>
  </si>
  <si>
    <t>South Carolina</t>
  </si>
  <si>
    <t>SC</t>
  </si>
  <si>
    <t>45000</t>
  </si>
  <si>
    <t xml:space="preserve">South Dakota </t>
  </si>
  <si>
    <t>SD</t>
  </si>
  <si>
    <t>46000</t>
  </si>
  <si>
    <t xml:space="preserve">Tennessee </t>
  </si>
  <si>
    <t>TN</t>
  </si>
  <si>
    <t>47000</t>
  </si>
  <si>
    <t xml:space="preserve">Texas </t>
  </si>
  <si>
    <t>TX</t>
  </si>
  <si>
    <t>48000</t>
  </si>
  <si>
    <t xml:space="preserve">Utah </t>
  </si>
  <si>
    <t>UT</t>
  </si>
  <si>
    <t>49000</t>
  </si>
  <si>
    <t>Vermont</t>
  </si>
  <si>
    <t>VT</t>
  </si>
  <si>
    <t>50000</t>
  </si>
  <si>
    <t xml:space="preserve">Virginia </t>
  </si>
  <si>
    <t>VA</t>
  </si>
  <si>
    <t>51000</t>
  </si>
  <si>
    <t xml:space="preserve">Washington </t>
  </si>
  <si>
    <t>WA</t>
  </si>
  <si>
    <t>53000</t>
  </si>
  <si>
    <t xml:space="preserve">West Virginia </t>
  </si>
  <si>
    <t>WV</t>
  </si>
  <si>
    <t>54000</t>
  </si>
  <si>
    <t xml:space="preserve">Wisconsin </t>
  </si>
  <si>
    <t>WI</t>
  </si>
  <si>
    <t>55000</t>
  </si>
  <si>
    <t xml:space="preserve">Wyoming </t>
  </si>
  <si>
    <t>WY</t>
  </si>
  <si>
    <t>56000</t>
  </si>
  <si>
    <t>$del----------------------------------</t>
  </si>
  <si>
    <t xml:space="preserve">$del   </t>
  </si>
  <si>
    <t xml:space="preserve">      Taxes</t>
  </si>
  <si>
    <t>$del        State</t>
  </si>
  <si>
    <t xml:space="preserve">&lt;lp;6q&gt;Alabama </t>
  </si>
  <si>
    <t xml:space="preserve">&lt;lp;6q&gt;Colorado </t>
  </si>
  <si>
    <t>&lt;lp;6q&gt;Hawaii</t>
  </si>
  <si>
    <t>&lt;lp;6q&gt;Kansas</t>
  </si>
  <si>
    <t>&lt;lp;6q&gt;Massachusetts</t>
  </si>
  <si>
    <t>&lt;lp;6q&gt;New Mexico</t>
  </si>
  <si>
    <t xml:space="preserve">&lt;lp;6q&gt;Oklahoma </t>
  </si>
  <si>
    <t xml:space="preserve">&lt;lp;6q&gt;South Dakota </t>
  </si>
  <si>
    <t xml:space="preserve">&lt;lp;6q&gt;Virginia </t>
  </si>
  <si>
    <t>&lt;nr&gt;&lt;endtab&gt;</t>
  </si>
  <si>
    <t>\1  Includes items not shown separately</t>
  </si>
  <si>
    <t>[tbf]- Represents or rounds to zero.\n\n\1 Includes items not shown separately.</t>
  </si>
  <si>
    <t>\2 1980, 1990 and 2000 based on enumerated population as of April 1.  Other years based on estimated residential population as of July 1.</t>
  </si>
  <si>
    <t>\n\n\2 Based on enumerated resident population as of April 1.</t>
  </si>
  <si>
    <t>\3 Represents individual and corporate income taxes.</t>
  </si>
  <si>
    <t>State</t>
  </si>
  <si>
    <t>\1 Includes items not shown separately.</t>
  </si>
  <si>
    <t>http://www.census.gov/govs/www/estimate.html</t>
  </si>
  <si>
    <t>&lt;tr;;0&gt;&lt;lp;6q&gt; See footnotes at end of table.&lt;endtab&gt;</t>
  </si>
  <si>
    <t>Total /1  Education  Hospital  Sewerage  Total /1  Interest earnings  Special assess-&lt;r&gt;ment</t>
  </si>
  <si>
    <t>Income \3</t>
  </si>
  <si>
    <t>FOOTNOTES</t>
  </si>
  <si>
    <t>INTERNET LINK</t>
  </si>
  <si>
    <t>$del----------------------</t>
  </si>
  <si>
    <t>$del  2001</t>
  </si>
  <si>
    <t>$proc$compose autorecur acsd statab06 p297 $proc$</t>
  </si>
  <si>
    <t>[45page]&lt;pn;4;297&gt;&lt;px;;2&gt;State and Local Government Finances and Employment&lt;pa&gt;</t>
  </si>
  <si>
    <t>&lt;nr&gt;\[&lt;bold&gt;In millions of dollars (1,083,129 represents $1,083,129,000,000), except as noted. For</t>
  </si>
  <si>
    <t>$del----------------------------</t>
  </si>
  <si>
    <t xml:space="preserve">&lt;lp;6q&gt;Montana </t>
  </si>
  <si>
    <t>$proc$compose autorecur acsd statab06 p298 $proc$</t>
  </si>
  <si>
    <t>[45page]&lt;pn;4;298&gt;&lt;px;;2&gt;State and Local Government Finances and Employment&lt;pa&gt;</t>
  </si>
  <si>
    <t>&lt;nr&gt;\[See headnote, page 297\]&lt;l&gt;</t>
  </si>
  <si>
    <t>$del   add check 2002</t>
  </si>
  <si>
    <t>&lt;begtab;tbspec3&gt;&lt;setnc;12&gt;&lt;setwid;1;4.9p&gt;&lt;setwid;2;2.7p&gt;&lt;setrul;col;7;0.3q&gt;</t>
  </si>
  <si>
    <t>&lt;nr&gt;&lt;setrul;col;2;0.3q&gt;&lt;setrul;col;4;0.3q&gt;</t>
  </si>
  <si>
    <t>&lt;Tr;;0&gt;Table 441. Local Governments--Revenue by State: 2002--Con.&lt;l&gt;&lt;lp;6q&gt;&lt;sz;6q&gt;&lt;ff;0&gt;&lt;med&gt;&lt;tq;1&gt;</t>
  </si>
  <si>
    <t>&lt;nr&gt;&lt;Tc;1;4&gt;&lt;vstyle;ctr&gt;Current charges&lt;c&gt;</t>
  </si>
  <si>
    <t>&lt;nr&gt;&lt;Tc;1;3&gt;&lt;vstyle;ctr&gt;Miscellaneous general revenue&lt;c&gt;</t>
  </si>
  <si>
    <t>&lt;begtab;tbspec3&gt;&lt;setnc;12&gt;&lt;setwid;1;5p&gt;&lt;setwid;col;2;2.6p&gt;&lt;setrul;col;6;0.3q&gt;</t>
  </si>
  <si>
    <t>&lt;nr&gt;&lt;setrul;col;2;0.3q&gt;&lt;setrul;col;9;0.3q&gt;</t>
  </si>
  <si>
    <r>
      <t>&lt;nr&gt;fiscal year ending in year shown&lt;med&gt;</t>
    </r>
    <r>
      <rPr>
        <sz val="12"/>
        <rFont val="Courier New"/>
        <family val="0"/>
      </rPr>
      <t>; see text, this section. Minus sign (-) indicates net loss\]&lt;l&gt;</t>
    </r>
  </si>
  <si>
    <t>For fiscal year ending in year shown; see text, this section. Minues sign (-) indicates net loss.]</t>
  </si>
  <si>
    <t>[tbf]Source: U.S. Census Bureau; &lt;mdit&gt;State Government Finances, &lt;med&gt;series GF, No. 3 thereafter.</t>
  </si>
  <si>
    <t>\&lt;http://www.census.gov/govs/www/state02.html\&gt; (accessed 8 April 2005).</t>
  </si>
  <si>
    <t>$del  2002</t>
  </si>
  <si>
    <t xml:space="preserve">  &lt;chgrow;bold&gt;United States 2003</t>
  </si>
  <si>
    <t>Source: U.S. Census Bureau,</t>
  </si>
  <si>
    <t>State and Local Government Finances, 2002 Census of Governments, and</t>
  </si>
  <si>
    <t>State and Local Government Finances, 2002-03. See</t>
  </si>
  <si>
    <t>&lt;http://www.census.gov/govs/www/estimate02.html&gt; (revised 14 October 2004).</t>
  </si>
  <si>
    <t>and</t>
  </si>
  <si>
    <t>&lt;http://www.census.gov/govs/www/estimate03.html&gt; (revised 05 May 2005).</t>
  </si>
  <si>
    <t>Total \1</t>
  </si>
  <si>
    <t>State Government Finances, &lt;med&gt;series GF, No. 3 thereafter.</t>
  </si>
  <si>
    <t>&lt;Tr;;0&gt;&lt;med&gt;Table 444. &lt;bold&gt;&lt;ix&gt;Local Governments--Revenue by State: 2002&lt;xix&gt;&lt;l&gt;&lt;lp;6q&gt;&lt;sz;6q&gt;&lt;ff;0&gt;&lt;med&gt;&lt;tq;1&gt;</t>
  </si>
  <si>
    <r>
      <t>Table 444.</t>
    </r>
    <r>
      <rPr>
        <b/>
        <sz val="12"/>
        <rFont val="Courier New"/>
        <family val="0"/>
      </rPr>
      <t xml:space="preserve"> Local Governments--Revenue, by State</t>
    </r>
  </si>
  <si>
    <t>&lt;nr&gt;  Total \1  Property  Sales&lt;r&gt; and&lt;r&gt; gross&lt;r&gt; receipts&lt;r&gt;  Income \3  Motor&lt;r&gt; licenses</t>
  </si>
  <si>
    <t>Post</t>
  </si>
  <si>
    <t>office</t>
  </si>
  <si>
    <t>abbreviation</t>
  </si>
  <si>
    <t>5-digit</t>
  </si>
  <si>
    <t>code</t>
  </si>
  <si>
    <t>Taxes</t>
  </si>
  <si>
    <t>Hospitals</t>
  </si>
  <si>
    <t>Pennsylvania</t>
  </si>
  <si>
    <t xml:space="preserve">State </t>
  </si>
  <si>
    <t>General Revenue</t>
  </si>
  <si>
    <t>General Revenue from own sources</t>
  </si>
  <si>
    <t>In millions of dollars (1,308,507 represents $1,308,537,000,000), except as noted. For</t>
  </si>
  <si>
    <t>Table 437. Local Governments--Revenue by State: 2005</t>
  </si>
  <si>
    <r>
      <t>fiscal year ending in year shown</t>
    </r>
    <r>
      <rPr>
        <sz val="12"/>
        <rFont val="Courier New"/>
        <family val="0"/>
      </rPr>
      <t>; see text, this section\]</t>
    </r>
  </si>
  <si>
    <t>Current charges and miscalaneous general revenue</t>
  </si>
  <si>
    <t>Current Charges</t>
  </si>
  <si>
    <t>Miscaleneous general revenue</t>
  </si>
  <si>
    <t>Special Assessment</t>
  </si>
  <si>
    <t>Utility Revenue</t>
  </si>
  <si>
    <t>Liquor Store Revenue</t>
  </si>
  <si>
    <t>Insurance Trust Revenue</t>
  </si>
  <si>
    <t xml:space="preserve">State Government Finances. </t>
  </si>
  <si>
    <t>- Represents or rounds to zero.</t>
  </si>
  <si>
    <t>Source: U.S. Census Bureau; Federal, State and Local Governments,</t>
  </si>
  <si>
    <t>Back to Data</t>
  </si>
  <si>
    <t>HEADNOTE</t>
  </si>
  <si>
    <t>SYMBOL</t>
  </si>
  <si>
    <t>FOOTNOTE</t>
  </si>
  <si>
    <t>For more information:</t>
  </si>
  <si>
    <t>http://www.census.gov/govs/www/estimate05.html</t>
  </si>
  <si>
    <t>See Notes</t>
  </si>
  <si>
    <t>Interest Earnings</t>
  </si>
  <si>
    <t>Source: U.S. Census Bureau; &lt;mdit&gt;Federal, State and Local Governments,</t>
  </si>
  <si>
    <t>General revenue, total</t>
  </si>
  <si>
    <t>Total revenue</t>
  </si>
  <si>
    <t>Intergovernmental revenue</t>
  </si>
  <si>
    <t>Sales and gross receipts</t>
  </si>
  <si>
    <t>Individual income</t>
  </si>
  <si>
    <t>Corporation income</t>
  </si>
  <si>
    <t>Other taxes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</si>
</sst>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#,##0.000"/>
    <numFmt numFmtId="174" formatCode="#,##0.0000"/>
    <numFmt numFmtId="175" formatCode="#,##0.00000"/>
    <numFmt numFmtId="176" formatCode="#,##0;[Red]#,##0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0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9">
    <xf numFmtId="4" fontId="0" fillId="0" borderId="0">
      <alignment/>
      <protection/>
    </xf>
    <xf numFmtId="4" fontId="1" fillId="0" borderId="0" applyNumberFormat="0" applyFill="0" applyBorder="0" applyAlignment="0" applyProtection="0"/>
    <xf numFmtId="4" fontId="1" fillId="0" borderId="0" applyNumberFormat="0" applyFill="0" applyBorder="0" applyAlignment="0" applyProtection="0"/>
    <xf numFmtId="4" fontId="2" fillId="0" borderId="0" applyNumberFormat="0" applyFill="0" applyBorder="0" applyAlignment="0" applyProtection="0"/>
    <xf numFmtId="4" fontId="2" fillId="0" borderId="0" applyNumberFormat="0" applyFill="0" applyBorder="0" applyAlignment="0" applyProtection="0"/>
    <xf numFmtId="4" fontId="0" fillId="0" borderId="0" applyNumberFormat="0" applyFill="0" applyBorder="0" applyAlignment="0" applyProtection="0"/>
    <xf numFmtId="4" fontId="0" fillId="0" borderId="0" applyNumberFormat="0" applyFill="0" applyBorder="0" applyAlignment="0" applyProtection="0"/>
    <xf numFmtId="4" fontId="0" fillId="0" borderId="0" applyNumberFormat="0" applyFill="0" applyBorder="0" applyAlignment="0" applyProtection="0"/>
    <xf numFmtId="4" fontId="0" fillId="0" borderId="0" applyNumberFormat="0" applyFill="0" applyBorder="0" applyAlignment="0" applyProtection="0"/>
    <xf numFmtId="4" fontId="0" fillId="0" borderId="0" applyNumberFormat="0" applyFill="0" applyBorder="0" applyAlignment="0" applyProtection="0"/>
    <xf numFmtId="4" fontId="0" fillId="0" borderId="0" applyNumberFormat="0" applyFill="0" applyBorder="0" applyAlignment="0" applyProtection="0"/>
    <xf numFmtId="4" fontId="0" fillId="0" borderId="0" applyNumberFormat="0" applyFill="0" applyBorder="0" applyAlignment="0" applyProtection="0"/>
    <xf numFmtId="4" fontId="0" fillId="0" borderId="0" applyNumberFormat="0" applyFill="0" applyBorder="0" applyAlignment="0" applyProtection="0"/>
    <xf numFmtId="4" fontId="0" fillId="0" borderId="0" applyNumberFormat="0" applyFill="0" applyBorder="0" applyAlignment="0" applyProtection="0"/>
    <xf numFmtId="4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</cellStyleXfs>
  <cellXfs count="166">
    <xf numFmtId="4" fontId="0" fillId="0" borderId="0" xfId="0" applyAlignment="1">
      <alignment/>
    </xf>
    <xf numFmtId="4" fontId="0" fillId="0" borderId="0" xfId="0" applyNumberFormat="1" applyFont="1" applyAlignment="1">
      <alignment/>
    </xf>
    <xf numFmtId="4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4" fontId="0" fillId="0" borderId="0" xfId="0" applyFont="1" applyAlignment="1">
      <alignment/>
    </xf>
    <xf numFmtId="4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4" fillId="0" borderId="0" xfId="0" applyFont="1" applyAlignment="1">
      <alignment horizontal="right"/>
    </xf>
    <xf numFmtId="4" fontId="0" fillId="0" borderId="0" xfId="0" applyFont="1" applyAlignment="1">
      <alignment horizontal="fill"/>
    </xf>
    <xf numFmtId="3" fontId="0" fillId="0" borderId="0" xfId="0" applyNumberFormat="1" applyFont="1" applyAlignment="1">
      <alignment/>
    </xf>
    <xf numFmtId="4" fontId="0" fillId="0" borderId="0" xfId="0" applyFont="1" applyAlignment="1">
      <alignment horizontal="center"/>
    </xf>
    <xf numFmtId="4" fontId="0" fillId="0" borderId="0" xfId="0" applyFont="1" applyAlignment="1">
      <alignment horizontal="right"/>
    </xf>
    <xf numFmtId="0" fontId="0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Font="1" applyAlignment="1">
      <alignment horizontal="right"/>
    </xf>
    <xf numFmtId="4" fontId="0" fillId="0" borderId="0" xfId="0" applyAlignment="1">
      <alignment horizontal="right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4" fontId="0" fillId="0" borderId="1" xfId="0" applyFont="1" applyBorder="1" applyAlignment="1">
      <alignment horizontal="fill"/>
    </xf>
    <xf numFmtId="4" fontId="0" fillId="0" borderId="1" xfId="0" applyNumberFormat="1" applyFont="1" applyBorder="1" applyAlignment="1">
      <alignment/>
    </xf>
    <xf numFmtId="4" fontId="0" fillId="0" borderId="2" xfId="0" applyFont="1" applyBorder="1" applyAlignment="1">
      <alignment horizontal="fill"/>
    </xf>
    <xf numFmtId="4" fontId="0" fillId="0" borderId="0" xfId="0" applyFont="1" applyBorder="1" applyAlignment="1">
      <alignment horizontal="fill"/>
    </xf>
    <xf numFmtId="3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 horizontal="centerContinuous"/>
    </xf>
    <xf numFmtId="4" fontId="0" fillId="0" borderId="0" xfId="0" applyNumberFormat="1" applyAlignment="1">
      <alignment/>
    </xf>
    <xf numFmtId="4" fontId="0" fillId="0" borderId="3" xfId="0" applyFont="1" applyBorder="1" applyAlignment="1">
      <alignment horizontal="fill"/>
    </xf>
    <xf numFmtId="4" fontId="0" fillId="0" borderId="3" xfId="0" applyNumberFormat="1" applyFont="1" applyBorder="1" applyAlignment="1">
      <alignment/>
    </xf>
    <xf numFmtId="4" fontId="0" fillId="0" borderId="3" xfId="0" applyFont="1" applyBorder="1" applyAlignment="1">
      <alignment horizontal="right"/>
    </xf>
    <xf numFmtId="4" fontId="0" fillId="0" borderId="4" xfId="0" applyFont="1" applyBorder="1" applyAlignment="1">
      <alignment horizontal="fill"/>
    </xf>
    <xf numFmtId="4" fontId="0" fillId="0" borderId="3" xfId="0" applyNumberFormat="1" applyFont="1" applyBorder="1" applyAlignment="1">
      <alignment horizontal="centerContinuous"/>
    </xf>
    <xf numFmtId="3" fontId="0" fillId="0" borderId="4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4" fontId="0" fillId="0" borderId="2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5" fillId="0" borderId="0" xfId="0" applyFont="1" applyAlignment="1">
      <alignment/>
    </xf>
    <xf numFmtId="4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" fontId="0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176" fontId="4" fillId="0" borderId="0" xfId="18" applyNumberFormat="1" applyFont="1" applyAlignment="1">
      <alignment/>
      <protection/>
    </xf>
    <xf numFmtId="176" fontId="4" fillId="0" borderId="0" xfId="0" applyNumberFormat="1" applyFont="1" applyAlignment="1">
      <alignment/>
    </xf>
    <xf numFmtId="4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0" fillId="0" borderId="3" xfId="0" applyNumberFormat="1" applyFont="1" applyBorder="1" applyAlignment="1">
      <alignment/>
    </xf>
    <xf numFmtId="4" fontId="4" fillId="0" borderId="3" xfId="0" applyFont="1" applyBorder="1" applyAlignment="1">
      <alignment/>
    </xf>
    <xf numFmtId="3" fontId="4" fillId="0" borderId="3" xfId="0" applyNumberFormat="1" applyFont="1" applyBorder="1" applyAlignment="1">
      <alignment/>
    </xf>
    <xf numFmtId="176" fontId="4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4" fontId="4" fillId="0" borderId="0" xfId="0" applyFont="1" applyBorder="1" applyAlignment="1">
      <alignment/>
    </xf>
    <xf numFmtId="3" fontId="0" fillId="0" borderId="5" xfId="0" applyNumberFormat="1" applyFont="1" applyBorder="1" applyAlignment="1">
      <alignment/>
    </xf>
    <xf numFmtId="4" fontId="0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3" fontId="4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4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4" fontId="0" fillId="0" borderId="0" xfId="0" applyFont="1" applyFill="1" applyAlignment="1">
      <alignment horizontal="fill"/>
    </xf>
    <xf numFmtId="4" fontId="0" fillId="0" borderId="2" xfId="0" applyFont="1" applyFill="1" applyBorder="1" applyAlignment="1">
      <alignment horizontal="fill"/>
    </xf>
    <xf numFmtId="4" fontId="0" fillId="0" borderId="0" xfId="0" applyNumberFormat="1" applyFont="1" applyFill="1" applyAlignment="1">
      <alignment/>
    </xf>
    <xf numFmtId="4" fontId="0" fillId="0" borderId="0" xfId="0" applyFont="1" applyFill="1" applyAlignment="1">
      <alignment horizontal="right"/>
    </xf>
    <xf numFmtId="4" fontId="0" fillId="0" borderId="1" xfId="0" applyFont="1" applyFill="1" applyBorder="1" applyAlignment="1">
      <alignment horizontal="fill"/>
    </xf>
    <xf numFmtId="4" fontId="0" fillId="0" borderId="0" xfId="0" applyFont="1" applyFill="1" applyBorder="1" applyAlignment="1">
      <alignment horizontal="fill"/>
    </xf>
    <xf numFmtId="4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176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4" fontId="5" fillId="0" borderId="0" xfId="0" applyNumberFormat="1" applyFont="1" applyFill="1" applyAlignment="1">
      <alignment/>
    </xf>
    <xf numFmtId="4" fontId="0" fillId="0" borderId="0" xfId="0" applyFill="1" applyAlignment="1">
      <alignment/>
    </xf>
    <xf numFmtId="4" fontId="0" fillId="0" borderId="0" xfId="0" applyFont="1" applyAlignment="1" quotePrefix="1">
      <alignment/>
    </xf>
    <xf numFmtId="4" fontId="4" fillId="0" borderId="0" xfId="0" applyNumberFormat="1" applyFont="1" applyAlignment="1">
      <alignment/>
    </xf>
    <xf numFmtId="4" fontId="0" fillId="0" borderId="3" xfId="0" applyBorder="1" applyAlignment="1">
      <alignment horizontal="right"/>
    </xf>
    <xf numFmtId="176" fontId="4" fillId="0" borderId="3" xfId="18" applyNumberFormat="1" applyFont="1" applyBorder="1" applyAlignment="1">
      <alignment/>
      <protection/>
    </xf>
    <xf numFmtId="3" fontId="4" fillId="0" borderId="3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4" fontId="0" fillId="0" borderId="5" xfId="0" applyBorder="1" applyAlignment="1">
      <alignment/>
    </xf>
    <xf numFmtId="3" fontId="0" fillId="0" borderId="7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4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2" borderId="0" xfId="0" applyNumberFormat="1" applyFill="1" applyAlignment="1">
      <alignment/>
    </xf>
    <xf numFmtId="3" fontId="4" fillId="0" borderId="3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4" fontId="0" fillId="0" borderId="0" xfId="0" applyFont="1" applyAlignment="1">
      <alignment/>
    </xf>
    <xf numFmtId="4" fontId="0" fillId="0" borderId="0" xfId="0" applyAlignment="1">
      <alignment horizontal="center"/>
    </xf>
    <xf numFmtId="4" fontId="0" fillId="0" borderId="2" xfId="0" applyBorder="1" applyAlignment="1">
      <alignment/>
    </xf>
    <xf numFmtId="4" fontId="4" fillId="0" borderId="0" xfId="0" applyFont="1" applyAlignment="1">
      <alignment horizontal="center"/>
    </xf>
    <xf numFmtId="4" fontId="0" fillId="0" borderId="0" xfId="0" applyBorder="1" applyAlignment="1">
      <alignment/>
    </xf>
    <xf numFmtId="3" fontId="0" fillId="0" borderId="8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4" fontId="0" fillId="0" borderId="0" xfId="0" applyAlignment="1">
      <alignment/>
    </xf>
    <xf numFmtId="2" fontId="0" fillId="0" borderId="3" xfId="0" applyNumberFormat="1" applyBorder="1" applyAlignment="1">
      <alignment horizontal="center" vertical="center"/>
    </xf>
    <xf numFmtId="4" fontId="0" fillId="0" borderId="1" xfId="0" applyBorder="1" applyAlignment="1">
      <alignment/>
    </xf>
    <xf numFmtId="4" fontId="0" fillId="0" borderId="0" xfId="0" applyBorder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4" fontId="5" fillId="0" borderId="0" xfId="17" applyAlignment="1">
      <alignment/>
    </xf>
    <xf numFmtId="4" fontId="5" fillId="0" borderId="0" xfId="17" applyNumberFormat="1" applyAlignment="1">
      <alignment/>
    </xf>
    <xf numFmtId="4" fontId="5" fillId="0" borderId="0" xfId="17" applyNumberFormat="1" applyFont="1" applyAlignment="1">
      <alignment/>
    </xf>
    <xf numFmtId="3" fontId="0" fillId="0" borderId="1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2" xfId="0" applyNumberFormat="1" applyBorder="1" applyAlignment="1">
      <alignment horizontal="right"/>
    </xf>
    <xf numFmtId="4" fontId="0" fillId="0" borderId="4" xfId="0" applyBorder="1" applyAlignment="1">
      <alignment horizontal="right" wrapText="1"/>
    </xf>
    <xf numFmtId="4" fontId="0" fillId="0" borderId="3" xfId="0" applyBorder="1" applyAlignment="1">
      <alignment horizontal="right" wrapText="1"/>
    </xf>
    <xf numFmtId="4" fontId="0" fillId="0" borderId="6" xfId="0" applyBorder="1" applyAlignment="1">
      <alignment horizontal="right" wrapText="1"/>
    </xf>
    <xf numFmtId="4" fontId="0" fillId="0" borderId="1" xfId="0" applyBorder="1" applyAlignment="1">
      <alignment horizontal="right" wrapText="1"/>
    </xf>
    <xf numFmtId="4" fontId="0" fillId="0" borderId="0" xfId="0" applyAlignment="1">
      <alignment horizontal="right" wrapText="1"/>
    </xf>
    <xf numFmtId="4" fontId="0" fillId="0" borderId="2" xfId="0" applyBorder="1" applyAlignment="1">
      <alignment horizontal="right" wrapText="1"/>
    </xf>
    <xf numFmtId="4" fontId="7" fillId="0" borderId="10" xfId="0" applyFont="1" applyBorder="1" applyAlignment="1">
      <alignment horizontal="right" wrapText="1"/>
    </xf>
    <xf numFmtId="4" fontId="0" fillId="0" borderId="8" xfId="0" applyBorder="1" applyAlignment="1">
      <alignment horizontal="right" wrapText="1"/>
    </xf>
    <xf numFmtId="4" fontId="0" fillId="0" borderId="11" xfId="0" applyBorder="1" applyAlignment="1">
      <alignment horizontal="right" wrapText="1"/>
    </xf>
    <xf numFmtId="4" fontId="0" fillId="0" borderId="12" xfId="0" applyBorder="1" applyAlignment="1">
      <alignment horizontal="right" wrapText="1"/>
    </xf>
    <xf numFmtId="4" fontId="0" fillId="0" borderId="9" xfId="0" applyBorder="1" applyAlignment="1">
      <alignment wrapText="1"/>
    </xf>
    <xf numFmtId="4" fontId="0" fillId="0" borderId="13" xfId="0" applyBorder="1" applyAlignment="1">
      <alignment wrapText="1"/>
    </xf>
    <xf numFmtId="4" fontId="0" fillId="0" borderId="4" xfId="0" applyFont="1" applyBorder="1" applyAlignment="1">
      <alignment horizontal="right" wrapText="1"/>
    </xf>
    <xf numFmtId="4" fontId="0" fillId="0" borderId="3" xfId="0" applyBorder="1" applyAlignment="1">
      <alignment wrapText="1"/>
    </xf>
    <xf numFmtId="4" fontId="0" fillId="0" borderId="6" xfId="0" applyBorder="1" applyAlignment="1">
      <alignment wrapText="1"/>
    </xf>
    <xf numFmtId="4" fontId="0" fillId="0" borderId="1" xfId="0" applyFont="1" applyBorder="1" applyAlignment="1">
      <alignment horizontal="right" wrapText="1"/>
    </xf>
    <xf numFmtId="4" fontId="0" fillId="0" borderId="0" xfId="0" applyAlignment="1">
      <alignment wrapText="1"/>
    </xf>
    <xf numFmtId="4" fontId="0" fillId="0" borderId="2" xfId="0" applyBorder="1" applyAlignment="1">
      <alignment wrapText="1"/>
    </xf>
    <xf numFmtId="4" fontId="0" fillId="0" borderId="9" xfId="0" applyFont="1" applyBorder="1" applyAlignment="1">
      <alignment horizontal="center" wrapText="1"/>
    </xf>
    <xf numFmtId="4" fontId="0" fillId="0" borderId="9" xfId="0" applyFont="1" applyBorder="1" applyAlignment="1">
      <alignment wrapText="1"/>
    </xf>
    <xf numFmtId="4" fontId="0" fillId="0" borderId="13" xfId="0" applyFont="1" applyBorder="1" applyAlignment="1">
      <alignment wrapText="1"/>
    </xf>
    <xf numFmtId="4" fontId="0" fillId="0" borderId="0" xfId="0" applyBorder="1" applyAlignment="1">
      <alignment wrapText="1"/>
    </xf>
    <xf numFmtId="4" fontId="0" fillId="0" borderId="12" xfId="0" applyBorder="1" applyAlignment="1">
      <alignment horizontal="center" wrapText="1"/>
    </xf>
    <xf numFmtId="4" fontId="0" fillId="0" borderId="9" xfId="0" applyBorder="1" applyAlignment="1">
      <alignment horizontal="center" wrapText="1"/>
    </xf>
    <xf numFmtId="4" fontId="0" fillId="0" borderId="13" xfId="0" applyBorder="1" applyAlignment="1">
      <alignment horizontal="center" wrapText="1"/>
    </xf>
    <xf numFmtId="4" fontId="0" fillId="0" borderId="7" xfId="0" applyBorder="1" applyAlignment="1">
      <alignment horizontal="center" wrapText="1"/>
    </xf>
    <xf numFmtId="4" fontId="0" fillId="0" borderId="5" xfId="0" applyBorder="1" applyAlignment="1">
      <alignment horizontal="center" wrapText="1"/>
    </xf>
    <xf numFmtId="4" fontId="0" fillId="0" borderId="14" xfId="0" applyBorder="1" applyAlignment="1">
      <alignment horizontal="center" wrapText="1"/>
    </xf>
    <xf numFmtId="4" fontId="0" fillId="0" borderId="10" xfId="0" applyBorder="1" applyAlignment="1">
      <alignment horizontal="right" wrapText="1"/>
    </xf>
    <xf numFmtId="2" fontId="0" fillId="0" borderId="7" xfId="0" applyNumberFormat="1" applyBorder="1" applyAlignment="1">
      <alignment horizontal="center" vertical="center"/>
    </xf>
    <xf numFmtId="4" fontId="0" fillId="0" borderId="5" xfId="0" applyBorder="1" applyAlignment="1">
      <alignment horizontal="center" vertical="center"/>
    </xf>
    <xf numFmtId="4" fontId="0" fillId="0" borderId="14" xfId="0" applyBorder="1" applyAlignment="1">
      <alignment horizontal="center" vertical="center"/>
    </xf>
    <xf numFmtId="4" fontId="0" fillId="0" borderId="7" xfId="0" applyBorder="1" applyAlignment="1">
      <alignment horizontal="center"/>
    </xf>
    <xf numFmtId="4" fontId="0" fillId="0" borderId="5" xfId="0" applyBorder="1" applyAlignment="1">
      <alignment horizontal="center"/>
    </xf>
    <xf numFmtId="4" fontId="0" fillId="0" borderId="5" xfId="0" applyBorder="1" applyAlignment="1">
      <alignment vertical="center"/>
    </xf>
    <xf numFmtId="4" fontId="0" fillId="0" borderId="7" xfId="0" applyBorder="1" applyAlignment="1">
      <alignment horizontal="center" vertical="center"/>
    </xf>
    <xf numFmtId="4" fontId="0" fillId="0" borderId="10" xfId="0" applyFont="1" applyBorder="1" applyAlignment="1">
      <alignment horizontal="right" wrapText="1"/>
    </xf>
    <xf numFmtId="4" fontId="0" fillId="0" borderId="8" xfId="0" applyBorder="1" applyAlignment="1">
      <alignment wrapText="1"/>
    </xf>
    <xf numFmtId="4" fontId="0" fillId="0" borderId="11" xfId="0" applyBorder="1" applyAlignment="1">
      <alignment wrapText="1"/>
    </xf>
  </cellXfs>
  <cellStyles count="5">
    <cellStyle name="Normal" xfId="0"/>
    <cellStyle name="Comma" xfId="15"/>
    <cellStyle name="Followed Hyperlink" xfId="16"/>
    <cellStyle name="Hyperlink" xfId="17"/>
    <cellStyle name="Normal_1999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govs/www/index.html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govs/www/estimate05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165"/>
  <sheetViews>
    <sheetView showGridLines="0" workbookViewId="0" topLeftCell="A10">
      <selection activeCell="A25" sqref="A25"/>
    </sheetView>
  </sheetViews>
  <sheetFormatPr defaultColWidth="16.69921875" defaultRowHeight="15.75"/>
  <cols>
    <col min="1" max="1" width="36.19921875" style="0" customWidth="1"/>
    <col min="2" max="2" width="33.8984375" style="0" customWidth="1"/>
    <col min="3" max="17" width="16.69921875" style="0" customWidth="1"/>
    <col min="18" max="18" width="14.19921875" style="0" customWidth="1"/>
    <col min="19" max="19" width="31.296875" style="0" customWidth="1"/>
    <col min="25" max="25" width="16.69921875" style="0" customWidth="1"/>
    <col min="31" max="31" width="16.69921875" style="86" customWidth="1"/>
  </cols>
  <sheetData>
    <row r="1" spans="1:88" ht="15.75">
      <c r="A1" s="1" t="s">
        <v>0</v>
      </c>
      <c r="B1" s="2" t="s">
        <v>1</v>
      </c>
      <c r="C1" s="2"/>
      <c r="D1" s="2"/>
      <c r="E1" s="3"/>
      <c r="F1" s="3">
        <v>0</v>
      </c>
      <c r="G1" s="3">
        <v>0</v>
      </c>
      <c r="H1" s="2"/>
      <c r="I1" s="3">
        <v>0</v>
      </c>
      <c r="J1" s="3">
        <v>0</v>
      </c>
      <c r="K1" s="3">
        <v>0</v>
      </c>
      <c r="L1" s="3">
        <v>0</v>
      </c>
      <c r="M1" s="3">
        <v>0</v>
      </c>
      <c r="N1" s="3">
        <v>0</v>
      </c>
      <c r="O1" s="3">
        <v>0</v>
      </c>
      <c r="P1" s="3">
        <v>0</v>
      </c>
      <c r="Q1" s="4">
        <v>0</v>
      </c>
      <c r="R1" s="4"/>
      <c r="S1" s="2" t="s">
        <v>1</v>
      </c>
      <c r="T1" s="4">
        <v>0</v>
      </c>
      <c r="U1" s="4">
        <v>0</v>
      </c>
      <c r="V1" s="4">
        <v>0</v>
      </c>
      <c r="W1" s="4">
        <v>0</v>
      </c>
      <c r="X1" s="4">
        <v>0</v>
      </c>
      <c r="Y1" s="1"/>
      <c r="Z1" s="4">
        <v>0</v>
      </c>
      <c r="AA1" s="4">
        <v>0</v>
      </c>
      <c r="AB1" s="4">
        <v>0</v>
      </c>
      <c r="AC1" s="4">
        <v>0</v>
      </c>
      <c r="AD1" s="4">
        <v>0</v>
      </c>
      <c r="AE1" s="69">
        <v>0</v>
      </c>
      <c r="AF1" s="68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</row>
    <row r="2" spans="1:88" ht="15.75">
      <c r="A2" s="1" t="s">
        <v>2</v>
      </c>
      <c r="B2" s="2" t="s">
        <v>3</v>
      </c>
      <c r="C2" s="2"/>
      <c r="D2" s="2"/>
      <c r="E2" s="3"/>
      <c r="F2" s="3">
        <v>-1.1641532182693479E-10</v>
      </c>
      <c r="G2" s="3">
        <v>0</v>
      </c>
      <c r="H2" s="2"/>
      <c r="I2" s="3">
        <v>-5.820766091346741E-11</v>
      </c>
      <c r="J2" s="3">
        <v>-3.637978807091713E-12</v>
      </c>
      <c r="K2" s="3">
        <v>-5.820766091346741E-11</v>
      </c>
      <c r="L2" s="3">
        <v>-1.1641532182693479E-10</v>
      </c>
      <c r="M2" s="3">
        <v>2.910383045673371E-11</v>
      </c>
      <c r="N2" s="3">
        <v>-0.7339999999967404</v>
      </c>
      <c r="O2" s="3">
        <v>-0.004999999997380655</v>
      </c>
      <c r="P2" s="3">
        <v>-0.7020000000002256</v>
      </c>
      <c r="Q2" s="4">
        <v>0</v>
      </c>
      <c r="R2" s="4"/>
      <c r="S2" s="2" t="s">
        <v>3</v>
      </c>
      <c r="T2" s="4">
        <v>2.910383045673371E-11</v>
      </c>
      <c r="U2" s="4">
        <v>-4.3655745685100555E-11</v>
      </c>
      <c r="V2" s="4">
        <v>1.818989403545857E-12</v>
      </c>
      <c r="W2" s="4">
        <v>-0.1659999999828869</v>
      </c>
      <c r="X2" s="4">
        <v>3.637978807091713E-12</v>
      </c>
      <c r="Y2" s="1"/>
      <c r="Z2" s="4">
        <v>7.275957614183426E-12</v>
      </c>
      <c r="AA2" s="4">
        <v>0</v>
      </c>
      <c r="AB2" s="4">
        <v>-0.657999999999447</v>
      </c>
      <c r="AC2" s="4">
        <v>0</v>
      </c>
      <c r="AD2" s="4">
        <v>-0.1789999999999736</v>
      </c>
      <c r="AE2" s="69">
        <v>2.910383045673371E-11</v>
      </c>
      <c r="AF2" s="68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</row>
    <row r="3" spans="1:88" ht="15.75">
      <c r="A3" s="5">
        <v>1999</v>
      </c>
      <c r="B3" s="2" t="s">
        <v>4</v>
      </c>
      <c r="C3" s="2"/>
      <c r="D3" s="2"/>
      <c r="E3" s="3"/>
      <c r="F3" s="3" t="e">
        <f>#REF!-SUM(#REF!)</f>
        <v>#REF!</v>
      </c>
      <c r="G3" s="3" t="e">
        <f>#REF!-SUM(#REF!)</f>
        <v>#REF!</v>
      </c>
      <c r="H3" s="3"/>
      <c r="I3" s="3" t="e">
        <f>#REF!-SUM(#REF!)</f>
        <v>#REF!</v>
      </c>
      <c r="J3" s="3" t="e">
        <f>#REF!-SUM(#REF!)</f>
        <v>#REF!</v>
      </c>
      <c r="K3" s="3" t="e">
        <f>#REF!-SUM(#REF!)</f>
        <v>#REF!</v>
      </c>
      <c r="L3" s="3" t="e">
        <f>#REF!-SUM(#REF!)</f>
        <v>#REF!</v>
      </c>
      <c r="M3" s="3" t="e">
        <f>#REF!-SUM(#REF!)</f>
        <v>#REF!</v>
      </c>
      <c r="N3" s="3" t="e">
        <f>#REF!-SUM(#REF!)</f>
        <v>#REF!</v>
      </c>
      <c r="O3" s="3" t="e">
        <f>#REF!-SUM(#REF!)</f>
        <v>#REF!</v>
      </c>
      <c r="P3" s="3" t="e">
        <f>#REF!-SUM(#REF!)</f>
        <v>#REF!</v>
      </c>
      <c r="Q3" s="4" t="e">
        <f>#REF!-SUM(#REF!)</f>
        <v>#REF!</v>
      </c>
      <c r="R3" s="4"/>
      <c r="S3" s="2" t="s">
        <v>4</v>
      </c>
      <c r="T3" s="4" t="e">
        <f>#REF!-SUM(#REF!)</f>
        <v>#REF!</v>
      </c>
      <c r="U3" s="4" t="e">
        <f>#REF!-SUM(#REF!)</f>
        <v>#REF!</v>
      </c>
      <c r="V3" s="4" t="e">
        <f>#REF!-SUM(#REF!)</f>
        <v>#REF!</v>
      </c>
      <c r="W3" s="4" t="e">
        <f>#REF!-SUM(#REF!)</f>
        <v>#REF!</v>
      </c>
      <c r="X3" s="4" t="e">
        <f>#REF!-SUM(#REF!)</f>
        <v>#REF!</v>
      </c>
      <c r="Y3" s="4"/>
      <c r="Z3" s="4" t="e">
        <f>#REF!-SUM(#REF!)</f>
        <v>#REF!</v>
      </c>
      <c r="AA3" s="4" t="e">
        <f>#REF!-SUM(#REF!)</f>
        <v>#REF!</v>
      </c>
      <c r="AB3" s="4" t="e">
        <f>#REF!-SUM(#REF!)</f>
        <v>#REF!</v>
      </c>
      <c r="AC3" s="4" t="e">
        <f>#REF!-SUM(#REF!)</f>
        <v>#REF!</v>
      </c>
      <c r="AD3" s="4" t="e">
        <f>#REF!-SUM(#REF!)</f>
        <v>#REF!</v>
      </c>
      <c r="AE3" s="69" t="e">
        <f>#REF!-SUM(#REF!)</f>
        <v>#REF!</v>
      </c>
      <c r="AF3" s="68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</row>
    <row r="4" spans="1:88" ht="15.75">
      <c r="A4" s="5">
        <v>2000</v>
      </c>
      <c r="B4" s="2" t="s">
        <v>5</v>
      </c>
      <c r="C4" s="2"/>
      <c r="D4" s="2"/>
      <c r="E4" s="3"/>
      <c r="F4" s="3" t="e">
        <f>#REF!-SUM(#REF!)</f>
        <v>#REF!</v>
      </c>
      <c r="G4" s="3" t="e">
        <f>#REF!-SUM(#REF!)</f>
        <v>#REF!</v>
      </c>
      <c r="H4" s="3"/>
      <c r="I4" s="3" t="e">
        <f>#REF!-SUM(#REF!)</f>
        <v>#REF!</v>
      </c>
      <c r="J4" s="3" t="e">
        <f>#REF!-SUM(#REF!)</f>
        <v>#REF!</v>
      </c>
      <c r="K4" s="3" t="e">
        <f>#REF!-SUM(#REF!)</f>
        <v>#REF!</v>
      </c>
      <c r="L4" s="3" t="e">
        <f>#REF!-SUM(#REF!)</f>
        <v>#REF!</v>
      </c>
      <c r="M4" s="3" t="e">
        <f>#REF!-SUM(#REF!)</f>
        <v>#REF!</v>
      </c>
      <c r="N4" s="3" t="e">
        <f>#REF!-SUM(#REF!)</f>
        <v>#REF!</v>
      </c>
      <c r="O4" s="3" t="e">
        <f>#REF!-SUM(#REF!)</f>
        <v>#REF!</v>
      </c>
      <c r="P4" s="3" t="e">
        <f>#REF!-SUM(#REF!)</f>
        <v>#REF!</v>
      </c>
      <c r="Q4" s="4" t="e">
        <f>#REF!-SUM(#REF!)</f>
        <v>#REF!</v>
      </c>
      <c r="R4" s="4"/>
      <c r="S4" s="2" t="s">
        <v>5</v>
      </c>
      <c r="T4" s="4" t="e">
        <f>#REF!-SUM(#REF!)</f>
        <v>#REF!</v>
      </c>
      <c r="U4" s="4" t="e">
        <f>#REF!-SUM(#REF!)</f>
        <v>#REF!</v>
      </c>
      <c r="V4" s="4" t="e">
        <f>#REF!-SUM(#REF!)</f>
        <v>#REF!</v>
      </c>
      <c r="W4" s="4" t="e">
        <f>#REF!-SUM(#REF!)</f>
        <v>#REF!</v>
      </c>
      <c r="X4" s="4" t="e">
        <f>#REF!-SUM(#REF!)</f>
        <v>#REF!</v>
      </c>
      <c r="Y4" s="4" t="e">
        <f>#REF!-SUM(#REF!)</f>
        <v>#REF!</v>
      </c>
      <c r="Z4" s="4" t="e">
        <f>#REF!-SUM(#REF!)</f>
        <v>#REF!</v>
      </c>
      <c r="AA4" s="4" t="e">
        <f>#REF!-SUM(#REF!)</f>
        <v>#REF!</v>
      </c>
      <c r="AB4" s="4" t="e">
        <f>#REF!-SUM(#REF!)</f>
        <v>#REF!</v>
      </c>
      <c r="AC4" s="4" t="e">
        <f>#REF!-SUM(#REF!)</f>
        <v>#REF!</v>
      </c>
      <c r="AD4" s="4" t="e">
        <f>#REF!-SUM(#REF!)</f>
        <v>#REF!</v>
      </c>
      <c r="AE4" s="69" t="e">
        <f>#REF!-SUM(#REF!)</f>
        <v>#REF!</v>
      </c>
      <c r="AF4" s="68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</row>
    <row r="5" spans="2:88" ht="15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68"/>
      <c r="AF5" s="68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</row>
    <row r="6" spans="1:88" ht="15.75">
      <c r="A6" s="70">
        <v>2002</v>
      </c>
      <c r="B6" s="100" t="s">
        <v>270</v>
      </c>
      <c r="C6" s="68"/>
      <c r="D6" s="1"/>
      <c r="E6" s="1"/>
      <c r="F6" s="4">
        <f>F42-SUM(F48:F98)</f>
        <v>1083129.289</v>
      </c>
      <c r="G6" s="4">
        <f>+F42-SUM(F48:F98)</f>
        <v>1083129.289</v>
      </c>
      <c r="H6" s="1"/>
      <c r="I6" s="4">
        <f aca="true" t="shared" si="0" ref="I6:P6">I42-SUM(I48:I98)</f>
        <v>398496.939</v>
      </c>
      <c r="J6" s="4">
        <f t="shared" si="0"/>
        <v>42952.953</v>
      </c>
      <c r="K6" s="4">
        <f t="shared" si="0"/>
        <v>355543.986</v>
      </c>
      <c r="L6" s="4">
        <f t="shared" si="0"/>
        <v>369730.209</v>
      </c>
      <c r="M6" s="4">
        <f t="shared" si="0"/>
        <v>269419.295</v>
      </c>
      <c r="N6" s="4">
        <f t="shared" si="0"/>
        <v>61679.232</v>
      </c>
      <c r="O6" s="4">
        <f t="shared" si="0"/>
        <v>20190.286</v>
      </c>
      <c r="P6" s="4">
        <f t="shared" si="0"/>
        <v>1302.673</v>
      </c>
      <c r="Q6" s="4">
        <f>Q46-SUM(Q48:Q98)</f>
        <v>17947055.277</v>
      </c>
      <c r="R6" s="1"/>
      <c r="S6" s="100" t="s">
        <v>270</v>
      </c>
      <c r="T6" s="4">
        <f aca="true" t="shared" si="1" ref="T6:AE6">T42-SUM(T48:T98)</f>
        <v>227628.81699999998</v>
      </c>
      <c r="U6" s="4">
        <f t="shared" si="1"/>
        <v>153381.745</v>
      </c>
      <c r="V6" s="4">
        <f t="shared" si="1"/>
        <v>17234.505</v>
      </c>
      <c r="W6" s="4">
        <f t="shared" si="1"/>
        <v>41501.554</v>
      </c>
      <c r="X6" s="4">
        <f t="shared" si="1"/>
        <v>27055.622</v>
      </c>
      <c r="Y6" s="4">
        <f t="shared" si="1"/>
        <v>0</v>
      </c>
      <c r="Z6" s="4">
        <f t="shared" si="1"/>
        <v>74247.072</v>
      </c>
      <c r="AA6" s="4">
        <f t="shared" si="1"/>
        <v>35210.758</v>
      </c>
      <c r="AB6" s="4">
        <f t="shared" si="1"/>
        <v>4660.663</v>
      </c>
      <c r="AC6" s="4">
        <f t="shared" si="1"/>
        <v>90386.981</v>
      </c>
      <c r="AD6" s="4">
        <f t="shared" si="1"/>
        <v>777.261</v>
      </c>
      <c r="AE6" s="69">
        <f t="shared" si="1"/>
        <v>-3890.918</v>
      </c>
      <c r="AF6" s="68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</row>
    <row r="7" spans="1:88" ht="15.75">
      <c r="A7" s="70"/>
      <c r="B7" s="87" t="s">
        <v>262</v>
      </c>
      <c r="C7" s="68"/>
      <c r="D7" s="1"/>
      <c r="E7" s="1"/>
      <c r="F7" s="4"/>
      <c r="G7" s="4"/>
      <c r="H7" s="1"/>
      <c r="I7" s="4"/>
      <c r="J7" s="4"/>
      <c r="K7" s="4"/>
      <c r="L7" s="4"/>
      <c r="M7" s="4"/>
      <c r="N7" s="4"/>
      <c r="O7" s="4"/>
      <c r="P7" s="4"/>
      <c r="Q7" s="4"/>
      <c r="R7" s="1"/>
      <c r="S7" s="87" t="s">
        <v>267</v>
      </c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69"/>
      <c r="AF7" s="68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</row>
    <row r="8" spans="1:88" ht="16.5">
      <c r="A8" s="1"/>
      <c r="B8" s="7" t="s">
        <v>263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8" t="s">
        <v>268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68"/>
      <c r="AF8" s="68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</row>
    <row r="9" spans="1:88" ht="15.75">
      <c r="A9" s="6" t="s">
        <v>6</v>
      </c>
      <c r="B9" s="1" t="s">
        <v>16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6" t="s">
        <v>6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68"/>
      <c r="AF9" s="68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</row>
    <row r="10" spans="1:88" ht="15.75">
      <c r="A10" s="6" t="s">
        <v>6</v>
      </c>
      <c r="B10" s="18" t="s">
        <v>271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8" t="s">
        <v>276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68"/>
      <c r="AF10" s="68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</row>
    <row r="11" spans="1:88" ht="15.75">
      <c r="A11" s="6" t="s">
        <v>6</v>
      </c>
      <c r="B11" s="18" t="s">
        <v>272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t="s">
        <v>277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68"/>
      <c r="AF11" s="68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</row>
    <row r="12" spans="1:88" ht="16.5">
      <c r="A12" s="105" t="s">
        <v>293</v>
      </c>
      <c r="B12" s="7" t="s">
        <v>292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8" t="s">
        <v>273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68"/>
      <c r="AF12" s="68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</row>
    <row r="13" spans="1:88" ht="15.75">
      <c r="A13" s="1"/>
      <c r="B13" s="1" t="s">
        <v>16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6" t="s">
        <v>6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68"/>
      <c r="AF13" s="68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</row>
    <row r="14" spans="1:88" ht="16.5">
      <c r="A14" s="1" t="s">
        <v>7</v>
      </c>
      <c r="B14" s="88" t="s">
        <v>264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31" t="s">
        <v>269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68"/>
      <c r="AF14" s="68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</row>
    <row r="15" spans="1:88" ht="16.5">
      <c r="A15" s="18" t="s">
        <v>279</v>
      </c>
      <c r="B15" s="88" t="s">
        <v>278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 t="s">
        <v>8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68"/>
      <c r="AF15" s="68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</row>
    <row r="16" spans="1:88" ht="15.75">
      <c r="A16" s="1"/>
      <c r="B16" s="1" t="s">
        <v>16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 t="s">
        <v>9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68"/>
      <c r="AF16" s="68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1:88" ht="15.75">
      <c r="A17" s="6" t="s">
        <v>6</v>
      </c>
      <c r="B17" s="1" t="s">
        <v>10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 t="s">
        <v>11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68"/>
      <c r="AF17" s="68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</row>
    <row r="18" spans="1:88" ht="15.75">
      <c r="A18" s="6" t="s">
        <v>6</v>
      </c>
      <c r="B18" s="18" t="s">
        <v>12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8" t="s">
        <v>274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68"/>
      <c r="AF18" s="68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</row>
    <row r="19" spans="1:88" ht="15.75">
      <c r="A19" s="6" t="s">
        <v>6</v>
      </c>
      <c r="B19" s="1" t="s">
        <v>13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8" t="s">
        <v>275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68"/>
      <c r="AF19" s="68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</row>
    <row r="20" spans="1:88" ht="15.75">
      <c r="A20" s="6" t="s">
        <v>6</v>
      </c>
      <c r="B20" s="1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8" t="s">
        <v>256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68"/>
      <c r="AF20" s="68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</row>
    <row r="21" spans="1:88" ht="15.75">
      <c r="A21" s="6"/>
      <c r="B21" s="1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9" t="s">
        <v>16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68"/>
      <c r="AF21" s="68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</row>
    <row r="22" spans="1:88" ht="15.75">
      <c r="A22" s="6"/>
      <c r="B22" s="18" t="s">
        <v>294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9" t="s">
        <v>16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68"/>
      <c r="AF22" s="68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</row>
    <row r="23" spans="1:88" ht="15.75">
      <c r="A23" s="6"/>
      <c r="B23" s="1" t="s">
        <v>16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9" t="s">
        <v>16</v>
      </c>
      <c r="T23" s="54"/>
      <c r="U23" s="1"/>
      <c r="V23" s="1"/>
      <c r="W23" s="1"/>
      <c r="X23" s="1"/>
      <c r="Y23" s="1"/>
      <c r="Z23" s="1"/>
      <c r="AA23" s="1"/>
      <c r="AB23" s="1"/>
      <c r="AC23" s="1"/>
      <c r="AD23" s="1"/>
      <c r="AE23" s="68"/>
      <c r="AF23" s="68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</row>
    <row r="24" spans="1:88" ht="16.5">
      <c r="A24" s="6"/>
      <c r="B24" s="1" t="s">
        <v>16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59"/>
      <c r="S24" s="8"/>
      <c r="T24" s="55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1"/>
      <c r="AF24" s="72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</row>
    <row r="25" spans="1:88" ht="15.75">
      <c r="A25" s="12"/>
      <c r="B25" s="9" t="s">
        <v>233</v>
      </c>
      <c r="C25" s="12"/>
      <c r="D25" s="9"/>
      <c r="E25" s="9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9"/>
      <c r="S25" s="9" t="s">
        <v>233</v>
      </c>
      <c r="T25" s="26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73"/>
      <c r="AF25" s="68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</row>
    <row r="26" spans="1:88" ht="16.5">
      <c r="A26" s="9"/>
      <c r="B26" s="9" t="s">
        <v>16</v>
      </c>
      <c r="C26" s="9"/>
      <c r="D26" s="9"/>
      <c r="E26" s="9"/>
      <c r="F26" s="17">
        <v>2003</v>
      </c>
      <c r="G26" s="7"/>
      <c r="H26" s="7"/>
      <c r="I26" s="7"/>
      <c r="J26" s="7"/>
      <c r="K26" s="7"/>
      <c r="L26" s="17">
        <v>2003</v>
      </c>
      <c r="M26" s="7"/>
      <c r="N26" s="7"/>
      <c r="O26" s="7"/>
      <c r="P26" s="7"/>
      <c r="Q26" s="7"/>
      <c r="R26" s="7"/>
      <c r="S26" s="7" t="s">
        <v>16</v>
      </c>
      <c r="T26" s="17">
        <v>2003</v>
      </c>
      <c r="U26" s="17"/>
      <c r="V26" s="17"/>
      <c r="W26" s="17"/>
      <c r="X26" s="17"/>
      <c r="Y26" s="17"/>
      <c r="Z26" s="17">
        <v>2003</v>
      </c>
      <c r="AA26" s="17"/>
      <c r="AB26" s="17"/>
      <c r="AC26" s="17"/>
      <c r="AD26" s="17"/>
      <c r="AE26" s="17">
        <v>2003</v>
      </c>
      <c r="AF26" s="68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</row>
    <row r="27" spans="1:88" ht="15.75">
      <c r="A27" s="9"/>
      <c r="B27" s="9" t="s">
        <v>16</v>
      </c>
      <c r="C27" s="13"/>
      <c r="D27" s="9"/>
      <c r="E27" s="9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9"/>
      <c r="S27" s="9" t="s">
        <v>16</v>
      </c>
      <c r="T27" s="26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74"/>
      <c r="AF27" s="68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</row>
    <row r="28" spans="1:88" ht="15.75">
      <c r="A28" s="24"/>
      <c r="B28" s="9" t="s">
        <v>16</v>
      </c>
      <c r="C28" s="9"/>
      <c r="D28" s="9"/>
      <c r="E28" s="9"/>
      <c r="F28" s="94"/>
      <c r="G28" s="60"/>
      <c r="H28" s="60" t="s">
        <v>22</v>
      </c>
      <c r="I28" s="92"/>
      <c r="J28" s="93"/>
      <c r="K28" s="92"/>
      <c r="L28" s="60"/>
      <c r="M28" s="92"/>
      <c r="N28" s="92"/>
      <c r="O28" s="60" t="s">
        <v>22</v>
      </c>
      <c r="P28" s="92"/>
      <c r="Q28" s="9"/>
      <c r="R28" s="9"/>
      <c r="S28" s="9" t="s">
        <v>16</v>
      </c>
      <c r="T28" s="60"/>
      <c r="U28" s="9" t="s">
        <v>23</v>
      </c>
      <c r="V28" s="9"/>
      <c r="W28" s="9"/>
      <c r="X28" s="13"/>
      <c r="Y28" s="9"/>
      <c r="Z28" s="37" t="s">
        <v>24</v>
      </c>
      <c r="AA28" s="60"/>
      <c r="AB28" s="92"/>
      <c r="AC28" s="24"/>
      <c r="AD28" s="24"/>
      <c r="AE28" s="99"/>
      <c r="AF28" s="68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</row>
    <row r="29" spans="1:88" ht="15.75">
      <c r="A29" s="9"/>
      <c r="B29" s="9" t="s">
        <v>234</v>
      </c>
      <c r="C29" s="9"/>
      <c r="D29" s="9"/>
      <c r="E29" s="9"/>
      <c r="F29" s="33"/>
      <c r="G29" s="26"/>
      <c r="H29" s="26"/>
      <c r="I29" s="26"/>
      <c r="J29" s="26"/>
      <c r="K29" s="26"/>
      <c r="L29" s="32"/>
      <c r="M29" s="26"/>
      <c r="N29" s="26"/>
      <c r="O29" s="26"/>
      <c r="P29" s="26"/>
      <c r="Q29" s="12"/>
      <c r="R29" s="9"/>
      <c r="S29" s="9" t="s">
        <v>234</v>
      </c>
      <c r="T29" s="26"/>
      <c r="U29" s="23"/>
      <c r="V29" s="23"/>
      <c r="W29" s="23"/>
      <c r="X29" s="23"/>
      <c r="Y29" s="23"/>
      <c r="Z29" s="35"/>
      <c r="AA29" s="26"/>
      <c r="AB29" s="26"/>
      <c r="AC29" s="9"/>
      <c r="AD29" s="9"/>
      <c r="AE29" s="75"/>
      <c r="AF29" s="68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</row>
    <row r="30" spans="1:88" ht="15.75">
      <c r="A30" s="9"/>
      <c r="B30" s="9" t="s">
        <v>16</v>
      </c>
      <c r="C30" s="106" t="s">
        <v>295</v>
      </c>
      <c r="D30" s="106" t="s">
        <v>298</v>
      </c>
      <c r="E30" s="9"/>
      <c r="F30" s="33"/>
      <c r="G30" s="9"/>
      <c r="H30" s="13"/>
      <c r="I30" s="30" t="s">
        <v>25</v>
      </c>
      <c r="J30" s="30"/>
      <c r="K30" s="30"/>
      <c r="L30" s="33" t="s">
        <v>26</v>
      </c>
      <c r="M30" s="9"/>
      <c r="N30" s="9"/>
      <c r="O30" s="9" t="s">
        <v>26</v>
      </c>
      <c r="P30" s="9"/>
      <c r="Q30" s="9" t="s">
        <v>235</v>
      </c>
      <c r="R30" s="9"/>
      <c r="S30" s="9" t="s">
        <v>16</v>
      </c>
      <c r="T30" s="40"/>
      <c r="U30" s="30" t="s">
        <v>27</v>
      </c>
      <c r="V30" s="30"/>
      <c r="W30" s="30"/>
      <c r="X30" s="30"/>
      <c r="Y30" s="9"/>
      <c r="Z30" s="36" t="s">
        <v>28</v>
      </c>
      <c r="AA30" s="30"/>
      <c r="AB30" s="30"/>
      <c r="AC30" s="1"/>
      <c r="AD30" s="1"/>
      <c r="AE30" s="68"/>
      <c r="AF30" s="68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</row>
    <row r="31" spans="1:88" ht="15.75">
      <c r="A31" s="106" t="s">
        <v>252</v>
      </c>
      <c r="B31" s="9" t="s">
        <v>236</v>
      </c>
      <c r="C31" s="106" t="s">
        <v>296</v>
      </c>
      <c r="D31" s="14" t="s">
        <v>29</v>
      </c>
      <c r="E31" s="9" t="s">
        <v>30</v>
      </c>
      <c r="F31" s="33"/>
      <c r="G31" s="9"/>
      <c r="H31" s="9"/>
      <c r="I31" s="23"/>
      <c r="J31" s="23"/>
      <c r="K31" s="23"/>
      <c r="L31" s="35"/>
      <c r="M31" s="23"/>
      <c r="N31" s="23"/>
      <c r="O31" s="23"/>
      <c r="P31" s="23"/>
      <c r="Q31" s="23"/>
      <c r="R31" s="9"/>
      <c r="S31" s="9" t="s">
        <v>236</v>
      </c>
      <c r="T31" s="61" t="s">
        <v>31</v>
      </c>
      <c r="U31" s="23"/>
      <c r="V31" s="23"/>
      <c r="W31" s="23"/>
      <c r="X31" s="23"/>
      <c r="Y31" s="12"/>
      <c r="Z31" s="35"/>
      <c r="AA31" s="23"/>
      <c r="AB31" s="23"/>
      <c r="AC31" s="1"/>
      <c r="AD31" s="1"/>
      <c r="AE31" s="68"/>
      <c r="AF31" s="68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</row>
    <row r="32" spans="1:88" ht="15.75">
      <c r="A32" s="9"/>
      <c r="B32" s="9" t="s">
        <v>16</v>
      </c>
      <c r="C32" s="106" t="s">
        <v>297</v>
      </c>
      <c r="D32" s="106" t="s">
        <v>299</v>
      </c>
      <c r="E32" s="9" t="s">
        <v>32</v>
      </c>
      <c r="F32" s="33"/>
      <c r="G32" s="9"/>
      <c r="H32" s="9"/>
      <c r="I32" s="9"/>
      <c r="J32" s="9"/>
      <c r="K32" s="9"/>
      <c r="L32" s="34"/>
      <c r="M32" s="15"/>
      <c r="N32" s="15" t="s">
        <v>33</v>
      </c>
      <c r="O32" s="15"/>
      <c r="P32" s="15"/>
      <c r="Q32" s="15"/>
      <c r="R32" s="9"/>
      <c r="S32" s="9" t="s">
        <v>16</v>
      </c>
      <c r="T32" s="61" t="s">
        <v>34</v>
      </c>
      <c r="U32" s="15"/>
      <c r="V32" s="15"/>
      <c r="W32" s="15"/>
      <c r="X32" s="15"/>
      <c r="Y32" s="15"/>
      <c r="Z32" s="33"/>
      <c r="AA32" s="15"/>
      <c r="AB32" s="9"/>
      <c r="AC32" s="15"/>
      <c r="AD32" s="15"/>
      <c r="AE32" s="76"/>
      <c r="AF32" s="68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</row>
    <row r="33" spans="1:88" ht="15.75">
      <c r="A33" s="9"/>
      <c r="B33" s="9" t="s">
        <v>16</v>
      </c>
      <c r="C33" s="14"/>
      <c r="D33" s="9"/>
      <c r="E33" s="9" t="s">
        <v>35</v>
      </c>
      <c r="F33" s="34"/>
      <c r="G33" s="9"/>
      <c r="H33" s="15" t="s">
        <v>36</v>
      </c>
      <c r="I33" s="15" t="s">
        <v>37</v>
      </c>
      <c r="J33" s="15" t="s">
        <v>38</v>
      </c>
      <c r="K33" s="15" t="s">
        <v>38</v>
      </c>
      <c r="L33" s="34"/>
      <c r="M33" s="15"/>
      <c r="N33" s="15" t="s">
        <v>39</v>
      </c>
      <c r="O33" s="15"/>
      <c r="P33" s="15"/>
      <c r="Q33" s="15"/>
      <c r="R33" s="15"/>
      <c r="S33" s="9" t="s">
        <v>16</v>
      </c>
      <c r="T33" s="61" t="s">
        <v>40</v>
      </c>
      <c r="U33" s="15" t="s">
        <v>31</v>
      </c>
      <c r="V33" s="15"/>
      <c r="W33" s="15"/>
      <c r="X33" s="15"/>
      <c r="Y33" s="15"/>
      <c r="Z33" s="34" t="s">
        <v>41</v>
      </c>
      <c r="AA33" s="15" t="s">
        <v>42</v>
      </c>
      <c r="AB33" s="15" t="s">
        <v>43</v>
      </c>
      <c r="AC33" s="15"/>
      <c r="AD33" s="15" t="s">
        <v>44</v>
      </c>
      <c r="AE33" s="76" t="s">
        <v>45</v>
      </c>
      <c r="AF33" s="68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</row>
    <row r="34" spans="1:88" ht="15.75">
      <c r="A34" s="9"/>
      <c r="B34" s="9" t="s">
        <v>16</v>
      </c>
      <c r="C34" s="9"/>
      <c r="D34" s="9"/>
      <c r="E34" s="9" t="s">
        <v>46</v>
      </c>
      <c r="F34" s="34" t="s">
        <v>37</v>
      </c>
      <c r="G34" s="15" t="s">
        <v>47</v>
      </c>
      <c r="H34" s="15" t="s">
        <v>48</v>
      </c>
      <c r="I34" s="9"/>
      <c r="J34" s="15" t="s">
        <v>49</v>
      </c>
      <c r="K34" s="15" t="s">
        <v>50</v>
      </c>
      <c r="L34" s="34"/>
      <c r="M34" s="15"/>
      <c r="N34" s="15" t="s">
        <v>51</v>
      </c>
      <c r="O34" s="15"/>
      <c r="P34" s="15" t="s">
        <v>52</v>
      </c>
      <c r="Q34" s="15" t="s">
        <v>53</v>
      </c>
      <c r="R34" s="15"/>
      <c r="S34" s="9" t="s">
        <v>16</v>
      </c>
      <c r="T34" s="61" t="s">
        <v>54</v>
      </c>
      <c r="U34" s="15" t="s">
        <v>55</v>
      </c>
      <c r="V34" s="15"/>
      <c r="W34" s="15"/>
      <c r="X34" s="15"/>
      <c r="Y34" s="15" t="s">
        <v>56</v>
      </c>
      <c r="Z34" s="34" t="s">
        <v>54</v>
      </c>
      <c r="AA34" s="15" t="s">
        <v>57</v>
      </c>
      <c r="AB34" s="15" t="s">
        <v>58</v>
      </c>
      <c r="AC34" s="15" t="s">
        <v>59</v>
      </c>
      <c r="AD34" s="15" t="s">
        <v>60</v>
      </c>
      <c r="AE34" s="76" t="s">
        <v>61</v>
      </c>
      <c r="AF34" s="68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</row>
    <row r="35" spans="1:88" ht="15.75">
      <c r="A35" s="9"/>
      <c r="B35" s="9" t="s">
        <v>16</v>
      </c>
      <c r="C35" s="9"/>
      <c r="D35" s="9"/>
      <c r="E35" s="9" t="s">
        <v>62</v>
      </c>
      <c r="F35" s="34" t="s">
        <v>63</v>
      </c>
      <c r="G35" s="9"/>
      <c r="H35" s="15" t="s">
        <v>64</v>
      </c>
      <c r="I35" s="9"/>
      <c r="J35" s="15" t="s">
        <v>65</v>
      </c>
      <c r="K35" s="15" t="s">
        <v>66</v>
      </c>
      <c r="L35" s="89" t="s">
        <v>37</v>
      </c>
      <c r="M35" s="15" t="s">
        <v>67</v>
      </c>
      <c r="N35" s="15" t="s">
        <v>68</v>
      </c>
      <c r="O35" s="20" t="s">
        <v>257</v>
      </c>
      <c r="P35" s="15" t="s">
        <v>69</v>
      </c>
      <c r="Q35" s="15" t="s">
        <v>70</v>
      </c>
      <c r="R35" s="9"/>
      <c r="S35" s="9" t="s">
        <v>16</v>
      </c>
      <c r="T35" s="61" t="s">
        <v>71</v>
      </c>
      <c r="U35" s="15" t="s">
        <v>72</v>
      </c>
      <c r="V35" s="15" t="s">
        <v>73</v>
      </c>
      <c r="W35" s="15" t="s">
        <v>74</v>
      </c>
      <c r="X35" s="15" t="s">
        <v>75</v>
      </c>
      <c r="Y35" s="15" t="s">
        <v>76</v>
      </c>
      <c r="Z35" s="34" t="s">
        <v>63</v>
      </c>
      <c r="AA35" s="15"/>
      <c r="AB35" s="15"/>
      <c r="AC35" s="15" t="s">
        <v>71</v>
      </c>
      <c r="AD35" s="15" t="s">
        <v>71</v>
      </c>
      <c r="AE35" s="76" t="s">
        <v>71</v>
      </c>
      <c r="AF35" s="68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</row>
    <row r="36" spans="1:88" ht="15.75">
      <c r="A36" s="23"/>
      <c r="B36" s="31" t="s">
        <v>265</v>
      </c>
      <c r="C36" s="12"/>
      <c r="D36" s="12"/>
      <c r="E36" s="9"/>
      <c r="F36" s="35"/>
      <c r="G36" s="23"/>
      <c r="H36" s="23"/>
      <c r="I36" s="23"/>
      <c r="J36" s="23"/>
      <c r="K36" s="23"/>
      <c r="L36" s="35"/>
      <c r="M36" s="23"/>
      <c r="N36" s="23"/>
      <c r="O36" s="23"/>
      <c r="P36" s="23"/>
      <c r="Q36" s="23"/>
      <c r="R36" s="9"/>
      <c r="S36" s="31"/>
      <c r="T36" s="23"/>
      <c r="U36" s="23"/>
      <c r="V36" s="23"/>
      <c r="W36" s="23"/>
      <c r="X36" s="23"/>
      <c r="Y36" s="23"/>
      <c r="Z36" s="35"/>
      <c r="AA36" s="23"/>
      <c r="AB36" s="23"/>
      <c r="AC36" s="23"/>
      <c r="AD36" s="23"/>
      <c r="AE36" s="77"/>
      <c r="AF36" s="68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</row>
    <row r="37" spans="1:88" ht="16.5">
      <c r="A37" s="44">
        <v>1997</v>
      </c>
      <c r="B37" s="7" t="s">
        <v>17</v>
      </c>
      <c r="C37" s="7"/>
      <c r="D37" s="7"/>
      <c r="E37" s="7"/>
      <c r="F37" s="56">
        <v>849618.534</v>
      </c>
      <c r="G37" s="10">
        <v>747175.12</v>
      </c>
      <c r="H37" s="10">
        <v>2790.632544520139</v>
      </c>
      <c r="I37" s="10">
        <v>287367.304</v>
      </c>
      <c r="J37" s="10">
        <v>29007.342</v>
      </c>
      <c r="K37" s="10">
        <v>258359.962</v>
      </c>
      <c r="L37" s="56">
        <v>284107.313</v>
      </c>
      <c r="M37" s="10">
        <v>208574.413</v>
      </c>
      <c r="N37" s="10">
        <v>44991.368</v>
      </c>
      <c r="O37" s="10">
        <v>17194.413</v>
      </c>
      <c r="P37" s="10">
        <v>1188.379</v>
      </c>
      <c r="Q37" s="10">
        <v>12158.74</v>
      </c>
      <c r="R37" s="7"/>
      <c r="S37" s="7" t="s">
        <v>17</v>
      </c>
      <c r="T37" s="62">
        <f>U37+Z37</f>
        <v>175700.503</v>
      </c>
      <c r="U37" s="10">
        <v>118710.536</v>
      </c>
      <c r="V37" s="10">
        <v>12409.249</v>
      </c>
      <c r="W37" s="10">
        <v>33279.022</v>
      </c>
      <c r="X37" s="10">
        <v>21996.214</v>
      </c>
      <c r="Y37" s="10"/>
      <c r="Z37" s="56">
        <v>56989.967</v>
      </c>
      <c r="AA37" s="10">
        <v>30651.195</v>
      </c>
      <c r="AB37" s="10">
        <v>3435.37</v>
      </c>
      <c r="AC37" s="10">
        <v>70245.705</v>
      </c>
      <c r="AD37" s="10">
        <v>603.331</v>
      </c>
      <c r="AE37" s="72">
        <v>31594.378</v>
      </c>
      <c r="AF37" s="68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</row>
    <row r="38" spans="1:88" ht="16.5">
      <c r="A38" s="44">
        <v>1998</v>
      </c>
      <c r="B38" s="7" t="s">
        <v>18</v>
      </c>
      <c r="C38" s="7"/>
      <c r="D38" s="7"/>
      <c r="E38" s="7"/>
      <c r="F38" s="56">
        <v>909661.01</v>
      </c>
      <c r="G38" s="10">
        <v>794250.164</v>
      </c>
      <c r="H38" s="10">
        <v>2938.967777744886</v>
      </c>
      <c r="I38" s="10">
        <v>306270.014</v>
      </c>
      <c r="J38" s="10">
        <v>30604.373</v>
      </c>
      <c r="K38" s="10">
        <v>275665.641</v>
      </c>
      <c r="L38" s="56">
        <v>300911.754</v>
      </c>
      <c r="M38" s="10">
        <v>219491.504</v>
      </c>
      <c r="N38" s="10">
        <v>48240.005</v>
      </c>
      <c r="O38" s="10">
        <v>18838.176</v>
      </c>
      <c r="P38" s="10">
        <v>1221.859</v>
      </c>
      <c r="Q38" s="10">
        <v>13120.21</v>
      </c>
      <c r="R38" s="7"/>
      <c r="S38" s="7" t="s">
        <v>18</v>
      </c>
      <c r="T38" s="62">
        <f>U38+Z38</f>
        <v>187068.396</v>
      </c>
      <c r="U38" s="10">
        <v>125335.141</v>
      </c>
      <c r="V38" s="10">
        <v>13430.664</v>
      </c>
      <c r="W38" s="10">
        <v>34051.973</v>
      </c>
      <c r="X38" s="10">
        <v>22676.673</v>
      </c>
      <c r="Y38" s="10"/>
      <c r="Z38" s="56">
        <v>61733.255</v>
      </c>
      <c r="AA38" s="10">
        <v>32701.66</v>
      </c>
      <c r="AB38" s="10">
        <v>3736.895</v>
      </c>
      <c r="AC38" s="10">
        <v>72814.503</v>
      </c>
      <c r="AD38" s="10">
        <v>624.753</v>
      </c>
      <c r="AE38" s="72">
        <v>41971.59</v>
      </c>
      <c r="AF38" s="72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</row>
    <row r="39" spans="1:88" ht="16.5">
      <c r="A39" s="44">
        <v>1999</v>
      </c>
      <c r="B39" s="7" t="s">
        <v>19</v>
      </c>
      <c r="C39" s="7"/>
      <c r="D39" s="7"/>
      <c r="E39" s="7"/>
      <c r="F39" s="90">
        <v>952330</v>
      </c>
      <c r="G39" s="50">
        <v>839031</v>
      </c>
      <c r="H39" s="50">
        <v>3077</v>
      </c>
      <c r="I39" s="50">
        <v>327579</v>
      </c>
      <c r="J39" s="50">
        <v>31687</v>
      </c>
      <c r="K39" s="50">
        <v>295892</v>
      </c>
      <c r="L39" s="90">
        <v>315833</v>
      </c>
      <c r="M39" s="50">
        <v>228453</v>
      </c>
      <c r="N39" s="50">
        <v>51626</v>
      </c>
      <c r="O39" s="50">
        <v>19701</v>
      </c>
      <c r="P39" s="50">
        <v>1259</v>
      </c>
      <c r="Q39" s="10">
        <v>14795</v>
      </c>
      <c r="R39" s="7"/>
      <c r="S39" s="7" t="s">
        <v>19</v>
      </c>
      <c r="T39" s="62">
        <v>195618</v>
      </c>
      <c r="U39" s="10">
        <v>131577</v>
      </c>
      <c r="V39" s="10">
        <v>14935</v>
      </c>
      <c r="W39" s="10">
        <v>34567</v>
      </c>
      <c r="X39" s="10">
        <v>23645</v>
      </c>
      <c r="Y39" s="10" t="e">
        <f>#REF!</f>
        <v>#REF!</v>
      </c>
      <c r="Z39" s="56">
        <v>64041</v>
      </c>
      <c r="AA39" s="10">
        <v>33826</v>
      </c>
      <c r="AB39" s="10">
        <v>3549</v>
      </c>
      <c r="AC39" s="10">
        <v>77524</v>
      </c>
      <c r="AD39" s="10">
        <v>645</v>
      </c>
      <c r="AE39" s="72">
        <v>35130</v>
      </c>
      <c r="AF39" s="79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</row>
    <row r="40" spans="1:88" ht="16.5">
      <c r="A40" s="44">
        <v>2000</v>
      </c>
      <c r="B40" s="7" t="s">
        <v>20</v>
      </c>
      <c r="C40" s="7"/>
      <c r="D40" s="7"/>
      <c r="E40" s="7"/>
      <c r="F40" s="64">
        <v>1013825</v>
      </c>
      <c r="G40" s="38">
        <v>888865</v>
      </c>
      <c r="H40" s="38">
        <v>3158</v>
      </c>
      <c r="I40" s="38">
        <v>349894</v>
      </c>
      <c r="J40" s="38">
        <v>32836</v>
      </c>
      <c r="K40" s="38">
        <v>317058</v>
      </c>
      <c r="L40" s="64">
        <v>332696</v>
      </c>
      <c r="M40" s="38">
        <v>238182</v>
      </c>
      <c r="N40" s="38">
        <v>57143</v>
      </c>
      <c r="O40" s="38">
        <v>20625</v>
      </c>
      <c r="P40" s="38">
        <v>1302</v>
      </c>
      <c r="Q40" s="38">
        <v>15444</v>
      </c>
      <c r="R40" s="7"/>
      <c r="S40" s="7" t="s">
        <v>20</v>
      </c>
      <c r="T40" s="62">
        <f>U40+Z40</f>
        <v>206275</v>
      </c>
      <c r="U40" s="38">
        <v>137013</v>
      </c>
      <c r="V40" s="38">
        <v>15630</v>
      </c>
      <c r="W40" s="38">
        <v>36036</v>
      </c>
      <c r="X40" s="38">
        <v>24273</v>
      </c>
      <c r="Y40" s="10"/>
      <c r="Z40" s="64">
        <v>69262</v>
      </c>
      <c r="AA40" s="38">
        <v>35482</v>
      </c>
      <c r="AB40" s="38">
        <v>3734</v>
      </c>
      <c r="AC40" s="38">
        <v>80441</v>
      </c>
      <c r="AD40" s="38">
        <v>697</v>
      </c>
      <c r="AE40" s="80">
        <v>43822</v>
      </c>
      <c r="AF40" s="72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</row>
    <row r="41" spans="1:88" ht="16.5">
      <c r="A41" s="44">
        <v>2001</v>
      </c>
      <c r="B41" s="7" t="s">
        <v>261</v>
      </c>
      <c r="C41" s="12"/>
      <c r="D41" s="12"/>
      <c r="E41" s="9"/>
      <c r="F41" s="57">
        <v>1068150.659</v>
      </c>
      <c r="G41" s="51">
        <v>955427.558</v>
      </c>
      <c r="H41" s="22">
        <v>3351.177</v>
      </c>
      <c r="I41" s="51">
        <v>375976.89</v>
      </c>
      <c r="J41" s="51">
        <v>35724.777</v>
      </c>
      <c r="K41" s="51">
        <v>340252.113</v>
      </c>
      <c r="L41" s="57">
        <v>354439.491</v>
      </c>
      <c r="M41" s="51">
        <v>253258.818</v>
      </c>
      <c r="N41" s="51">
        <v>62198.883</v>
      </c>
      <c r="O41" s="51">
        <v>21862.783</v>
      </c>
      <c r="P41" s="51">
        <v>1306.197</v>
      </c>
      <c r="Q41" s="51">
        <v>15812.81</v>
      </c>
      <c r="R41" s="52"/>
      <c r="S41" s="7" t="s">
        <v>261</v>
      </c>
      <c r="T41" s="63">
        <v>225011.177</v>
      </c>
      <c r="U41" s="51">
        <v>146434.805</v>
      </c>
      <c r="V41" s="51">
        <v>16565.677</v>
      </c>
      <c r="W41" s="51">
        <v>39036.613</v>
      </c>
      <c r="X41" s="51">
        <v>25763.881</v>
      </c>
      <c r="Y41" s="51">
        <v>10633.844</v>
      </c>
      <c r="Z41" s="57">
        <v>78576.372</v>
      </c>
      <c r="AA41" s="51">
        <v>42111.359</v>
      </c>
      <c r="AB41" s="51">
        <v>3865.718</v>
      </c>
      <c r="AC41" s="51">
        <v>88675.566</v>
      </c>
      <c r="AD41" s="51">
        <v>762.264</v>
      </c>
      <c r="AE41" s="81">
        <v>23285.271</v>
      </c>
      <c r="AF41" s="72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</row>
    <row r="42" spans="1:88" ht="16.5">
      <c r="A42" s="44">
        <v>2002</v>
      </c>
      <c r="B42" s="7" t="s">
        <v>282</v>
      </c>
      <c r="C42" s="12"/>
      <c r="D42" s="12"/>
      <c r="E42" s="9"/>
      <c r="F42" s="91">
        <v>1083129.289</v>
      </c>
      <c r="G42" s="22">
        <v>995855.965</v>
      </c>
      <c r="H42" s="22">
        <v>3458.145405488</v>
      </c>
      <c r="I42" s="22">
        <v>398496.939</v>
      </c>
      <c r="J42" s="22">
        <v>42952.953</v>
      </c>
      <c r="K42" s="22">
        <v>355543.986</v>
      </c>
      <c r="L42" s="91">
        <v>369730.209</v>
      </c>
      <c r="M42" s="22">
        <v>269419.295</v>
      </c>
      <c r="N42" s="22">
        <v>61679.232</v>
      </c>
      <c r="O42" s="22">
        <v>20190.286</v>
      </c>
      <c r="P42" s="22">
        <v>1302.673</v>
      </c>
      <c r="Q42" s="51"/>
      <c r="R42" s="52"/>
      <c r="S42" s="7" t="s">
        <v>282</v>
      </c>
      <c r="T42" s="45">
        <v>227628.81699999998</v>
      </c>
      <c r="U42" s="46">
        <v>153381.745</v>
      </c>
      <c r="V42" s="46">
        <v>17234.505</v>
      </c>
      <c r="W42" s="46">
        <v>41501.554</v>
      </c>
      <c r="X42" s="46">
        <v>27055.622</v>
      </c>
      <c r="Y42" s="45"/>
      <c r="Z42" s="65">
        <v>74247.072</v>
      </c>
      <c r="AA42" s="46">
        <v>35210.758</v>
      </c>
      <c r="AB42" s="46">
        <v>4660.663</v>
      </c>
      <c r="AC42" s="46">
        <v>90386.981</v>
      </c>
      <c r="AD42" s="46">
        <v>777.261</v>
      </c>
      <c r="AE42" s="82">
        <v>-3890.918</v>
      </c>
      <c r="AF42" s="72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</row>
    <row r="43" spans="1:88" ht="16.5">
      <c r="A43" s="44"/>
      <c r="B43" s="7"/>
      <c r="C43" s="12"/>
      <c r="D43" s="12"/>
      <c r="E43" s="9"/>
      <c r="F43" s="57"/>
      <c r="G43" s="51"/>
      <c r="H43" s="22"/>
      <c r="I43" s="51"/>
      <c r="J43" s="51"/>
      <c r="K43" s="51"/>
      <c r="L43" s="57"/>
      <c r="M43" s="51"/>
      <c r="N43" s="51"/>
      <c r="O43" s="51"/>
      <c r="P43" s="51"/>
      <c r="Q43" s="51"/>
      <c r="R43" s="52"/>
      <c r="S43" s="53"/>
      <c r="T43" s="63"/>
      <c r="U43" s="51"/>
      <c r="V43" s="51"/>
      <c r="W43" s="51"/>
      <c r="X43" s="51"/>
      <c r="Y43" s="51"/>
      <c r="Z43" s="57"/>
      <c r="AA43" s="51"/>
      <c r="AB43" s="51"/>
      <c r="AC43" s="51"/>
      <c r="AD43" s="51"/>
      <c r="AE43" s="81"/>
      <c r="AF43" s="72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</row>
    <row r="44" spans="1:88" ht="16.5">
      <c r="A44" s="44"/>
      <c r="B44" s="7"/>
      <c r="C44" s="12"/>
      <c r="D44" s="12"/>
      <c r="E44" s="9"/>
      <c r="F44" s="57"/>
      <c r="G44" s="51"/>
      <c r="H44" s="22"/>
      <c r="I44" s="51"/>
      <c r="J44" s="51"/>
      <c r="K44" s="51"/>
      <c r="L44" s="57"/>
      <c r="M44" s="51"/>
      <c r="N44" s="51"/>
      <c r="O44" s="51"/>
      <c r="P44" s="51"/>
      <c r="Q44" s="51"/>
      <c r="R44" s="52"/>
      <c r="S44" s="53"/>
      <c r="T44" s="63"/>
      <c r="U44" s="51"/>
      <c r="V44" s="51"/>
      <c r="W44" s="51"/>
      <c r="X44" s="51"/>
      <c r="Y44" s="51"/>
      <c r="Z44" s="57"/>
      <c r="AA44" s="51"/>
      <c r="AB44" s="51"/>
      <c r="AC44" s="51"/>
      <c r="AD44" s="51"/>
      <c r="AE44" s="81"/>
      <c r="AF44" s="72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</row>
    <row r="45" spans="1:88" ht="16.5">
      <c r="A45" s="26"/>
      <c r="B45" s="9"/>
      <c r="C45" s="12"/>
      <c r="D45" s="12"/>
      <c r="E45" s="9"/>
      <c r="F45" s="32"/>
      <c r="G45" s="26"/>
      <c r="H45" s="26"/>
      <c r="I45" s="26"/>
      <c r="J45" s="26"/>
      <c r="K45" s="26"/>
      <c r="L45" s="32"/>
      <c r="M45" s="26"/>
      <c r="N45" s="26"/>
      <c r="O45" s="26"/>
      <c r="P45" s="26"/>
      <c r="Q45" s="26"/>
      <c r="R45" s="9"/>
      <c r="S45" s="31"/>
      <c r="T45" s="26"/>
      <c r="U45" s="26"/>
      <c r="V45" s="26"/>
      <c r="W45" s="26"/>
      <c r="X45" s="26"/>
      <c r="Y45" s="26"/>
      <c r="Z45" s="32"/>
      <c r="AA45" s="26"/>
      <c r="AB45" s="26"/>
      <c r="AC45" s="26"/>
      <c r="AD45" s="26"/>
      <c r="AE45" s="78"/>
      <c r="AF45" s="72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</row>
    <row r="46" spans="1:91" ht="16.5">
      <c r="A46" s="11" t="s">
        <v>77</v>
      </c>
      <c r="B46" s="7" t="s">
        <v>283</v>
      </c>
      <c r="C46" s="7" t="s">
        <v>78</v>
      </c>
      <c r="D46" s="7" t="s">
        <v>79</v>
      </c>
      <c r="E46" s="7">
        <f>F42-(G42+AC42+AD42+AE42)</f>
        <v>0</v>
      </c>
      <c r="F46" s="101">
        <v>1140632.643</v>
      </c>
      <c r="G46" s="102">
        <v>1039817.189</v>
      </c>
      <c r="H46" s="102">
        <v>3575.8477418334255</v>
      </c>
      <c r="I46" s="102">
        <v>416600.971</v>
      </c>
      <c r="J46" s="102">
        <v>45955.767</v>
      </c>
      <c r="K46" s="102">
        <v>370645.204</v>
      </c>
      <c r="L46" s="102">
        <v>389980.887</v>
      </c>
      <c r="M46" s="102">
        <v>286212.675</v>
      </c>
      <c r="N46" s="102">
        <v>63975.346</v>
      </c>
      <c r="O46" s="102">
        <v>20459.097</v>
      </c>
      <c r="P46" s="102">
        <v>1369.575</v>
      </c>
      <c r="Q46" s="103">
        <v>17964194</v>
      </c>
      <c r="R46" s="104"/>
      <c r="S46" s="101"/>
      <c r="T46" s="102">
        <v>233235.331</v>
      </c>
      <c r="U46" s="102">
        <v>163203.511</v>
      </c>
      <c r="V46" s="102">
        <v>18307.144</v>
      </c>
      <c r="W46" s="102">
        <v>44795.585</v>
      </c>
      <c r="X46" s="103">
        <v>28209.878</v>
      </c>
      <c r="Y46" s="52">
        <v>0</v>
      </c>
      <c r="Z46" s="101">
        <v>70031.82</v>
      </c>
      <c r="AA46" s="102">
        <v>28586.861</v>
      </c>
      <c r="AB46" s="102">
        <v>5502.485</v>
      </c>
      <c r="AC46" s="102">
        <v>90532.139</v>
      </c>
      <c r="AD46" s="102">
        <v>820.199</v>
      </c>
      <c r="AE46" s="102">
        <v>9463.116</v>
      </c>
      <c r="AH46" s="86"/>
      <c r="AI46" s="68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</row>
    <row r="47" spans="1:88" ht="16.5">
      <c r="A47" s="7"/>
      <c r="B47" s="9" t="s">
        <v>16</v>
      </c>
      <c r="C47" s="7"/>
      <c r="D47" s="7"/>
      <c r="E47" s="7"/>
      <c r="F47" s="58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4"/>
      <c r="R47" s="22"/>
      <c r="S47" s="9" t="s">
        <v>16</v>
      </c>
      <c r="T47" s="29"/>
      <c r="U47" s="29"/>
      <c r="V47" s="29"/>
      <c r="W47" s="29"/>
      <c r="X47" s="29"/>
      <c r="Y47" s="58"/>
      <c r="Z47" s="58"/>
      <c r="AA47" s="29"/>
      <c r="AB47" s="29"/>
      <c r="AC47" s="29"/>
      <c r="AD47" s="29"/>
      <c r="AE47" s="29"/>
      <c r="AF47" s="68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</row>
    <row r="48" spans="1:88" ht="16.5">
      <c r="A48" s="1" t="s">
        <v>80</v>
      </c>
      <c r="B48" s="1" t="s">
        <v>237</v>
      </c>
      <c r="C48" s="1" t="s">
        <v>81</v>
      </c>
      <c r="D48" s="1" t="s">
        <v>82</v>
      </c>
      <c r="E48" s="7">
        <f aca="true" t="shared" si="2" ref="E48:E98">F48-(G48+AC48+AD48+AE48)</f>
        <v>0</v>
      </c>
      <c r="F48" s="58"/>
      <c r="G48" s="4"/>
      <c r="H48" s="4"/>
      <c r="I48" s="4"/>
      <c r="J48" s="4"/>
      <c r="K48" s="4"/>
      <c r="L48" s="58"/>
      <c r="M48" s="4"/>
      <c r="N48" s="4"/>
      <c r="O48" s="4"/>
      <c r="P48" s="4"/>
      <c r="Q48" s="4">
        <v>394.503</v>
      </c>
      <c r="R48" s="4"/>
      <c r="S48" s="1" t="s">
        <v>237</v>
      </c>
      <c r="T48" s="48"/>
      <c r="U48" s="47"/>
      <c r="V48" s="47"/>
      <c r="W48" s="47"/>
      <c r="X48" s="47"/>
      <c r="Y48" s="29"/>
      <c r="Z48" s="66"/>
      <c r="AA48" s="47"/>
      <c r="AB48" s="47"/>
      <c r="AC48" s="47"/>
      <c r="AD48" s="47"/>
      <c r="AE48" s="83"/>
      <c r="AF48" s="68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</row>
    <row r="49" spans="1:88" ht="16.5">
      <c r="A49" s="1" t="s">
        <v>83</v>
      </c>
      <c r="B49" s="1" t="s">
        <v>83</v>
      </c>
      <c r="C49" s="1" t="s">
        <v>84</v>
      </c>
      <c r="D49" s="1" t="s">
        <v>85</v>
      </c>
      <c r="E49" s="7">
        <f t="shared" si="2"/>
        <v>0</v>
      </c>
      <c r="F49" s="58"/>
      <c r="G49" s="4"/>
      <c r="H49" s="4"/>
      <c r="I49" s="4"/>
      <c r="J49" s="4"/>
      <c r="K49" s="4"/>
      <c r="L49" s="58"/>
      <c r="M49" s="4"/>
      <c r="N49" s="4"/>
      <c r="O49" s="19"/>
      <c r="P49" s="4"/>
      <c r="Q49" s="4">
        <v>21.435</v>
      </c>
      <c r="R49" s="4"/>
      <c r="S49" s="1" t="s">
        <v>83</v>
      </c>
      <c r="T49" s="48"/>
      <c r="U49" s="47"/>
      <c r="V49" s="47"/>
      <c r="W49" s="47"/>
      <c r="X49" s="47"/>
      <c r="Y49" s="29"/>
      <c r="Z49" s="66"/>
      <c r="AA49" s="47"/>
      <c r="AB49" s="47"/>
      <c r="AC49" s="47"/>
      <c r="AD49" s="47"/>
      <c r="AE49" s="83"/>
      <c r="AF49" s="68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</row>
    <row r="50" spans="1:88" ht="16.5">
      <c r="A50" s="1" t="s">
        <v>86</v>
      </c>
      <c r="B50" s="1" t="s">
        <v>86</v>
      </c>
      <c r="C50" s="1" t="s">
        <v>87</v>
      </c>
      <c r="D50" s="1" t="s">
        <v>88</v>
      </c>
      <c r="E50" s="7">
        <f t="shared" si="2"/>
        <v>0</v>
      </c>
      <c r="F50" s="58"/>
      <c r="G50" s="4"/>
      <c r="H50" s="4"/>
      <c r="I50" s="4"/>
      <c r="J50" s="4"/>
      <c r="K50" s="4"/>
      <c r="L50" s="58"/>
      <c r="M50" s="4"/>
      <c r="N50" s="4"/>
      <c r="O50" s="19"/>
      <c r="P50" s="4"/>
      <c r="Q50" s="4">
        <v>288.221</v>
      </c>
      <c r="R50" s="4"/>
      <c r="S50" s="1" t="s">
        <v>86</v>
      </c>
      <c r="T50" s="48"/>
      <c r="U50" s="47"/>
      <c r="V50" s="47"/>
      <c r="W50" s="47"/>
      <c r="X50" s="47"/>
      <c r="Y50" s="29"/>
      <c r="Z50" s="66"/>
      <c r="AA50" s="47"/>
      <c r="AB50" s="47"/>
      <c r="AC50" s="47"/>
      <c r="AD50" s="47"/>
      <c r="AE50" s="83"/>
      <c r="AF50" s="83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</row>
    <row r="51" spans="1:88" ht="16.5">
      <c r="A51" s="1" t="s">
        <v>89</v>
      </c>
      <c r="B51" s="1" t="s">
        <v>89</v>
      </c>
      <c r="C51" s="1" t="s">
        <v>90</v>
      </c>
      <c r="D51" s="1" t="s">
        <v>91</v>
      </c>
      <c r="E51" s="7">
        <f t="shared" si="2"/>
        <v>0</v>
      </c>
      <c r="F51" s="58"/>
      <c r="G51" s="4"/>
      <c r="H51" s="4"/>
      <c r="I51" s="4"/>
      <c r="J51" s="4"/>
      <c r="K51" s="4"/>
      <c r="L51" s="58"/>
      <c r="M51" s="4"/>
      <c r="N51" s="4"/>
      <c r="O51" s="4"/>
      <c r="P51" s="19"/>
      <c r="Q51" s="4">
        <v>23.69</v>
      </c>
      <c r="R51" s="4"/>
      <c r="S51" s="1" t="s">
        <v>89</v>
      </c>
      <c r="T51" s="48"/>
      <c r="U51" s="47"/>
      <c r="V51" s="47"/>
      <c r="W51" s="47"/>
      <c r="X51" s="47"/>
      <c r="Y51" s="29"/>
      <c r="Z51" s="66"/>
      <c r="AA51" s="47"/>
      <c r="AB51" s="47"/>
      <c r="AC51" s="47"/>
      <c r="AD51" s="47"/>
      <c r="AE51" s="83"/>
      <c r="AF51" s="83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</row>
    <row r="52" spans="1:88" ht="16.5">
      <c r="A52" s="1" t="s">
        <v>92</v>
      </c>
      <c r="B52" s="1" t="s">
        <v>92</v>
      </c>
      <c r="C52" s="1" t="s">
        <v>93</v>
      </c>
      <c r="D52" s="1" t="s">
        <v>94</v>
      </c>
      <c r="E52" s="7">
        <f t="shared" si="2"/>
        <v>0</v>
      </c>
      <c r="F52" s="58"/>
      <c r="G52" s="4"/>
      <c r="H52" s="4"/>
      <c r="I52" s="4"/>
      <c r="J52" s="4"/>
      <c r="K52" s="4"/>
      <c r="L52" s="58"/>
      <c r="M52" s="4"/>
      <c r="N52" s="4"/>
      <c r="O52" s="19"/>
      <c r="P52" s="19"/>
      <c r="Q52" s="4">
        <v>3519.865</v>
      </c>
      <c r="R52" s="4"/>
      <c r="S52" s="1" t="s">
        <v>92</v>
      </c>
      <c r="T52" s="48"/>
      <c r="U52" s="47"/>
      <c r="V52" s="47"/>
      <c r="W52" s="47"/>
      <c r="X52" s="47"/>
      <c r="Y52" s="29"/>
      <c r="Z52" s="66"/>
      <c r="AA52" s="47"/>
      <c r="AB52" s="47"/>
      <c r="AC52" s="47"/>
      <c r="AD52" s="47"/>
      <c r="AE52" s="83"/>
      <c r="AF52" s="83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</row>
    <row r="53" spans="1:88" ht="16.5">
      <c r="A53" s="1" t="s">
        <v>95</v>
      </c>
      <c r="B53" s="1" t="s">
        <v>238</v>
      </c>
      <c r="C53" s="1" t="s">
        <v>96</v>
      </c>
      <c r="D53" s="1" t="s">
        <v>97</v>
      </c>
      <c r="E53" s="7">
        <f t="shared" si="2"/>
        <v>0</v>
      </c>
      <c r="F53" s="58"/>
      <c r="G53" s="4"/>
      <c r="H53" s="4"/>
      <c r="I53" s="4"/>
      <c r="J53" s="4"/>
      <c r="K53" s="4"/>
      <c r="L53" s="58"/>
      <c r="M53" s="4"/>
      <c r="N53" s="4"/>
      <c r="O53" s="19"/>
      <c r="P53" s="4"/>
      <c r="Q53" s="4">
        <v>314.962</v>
      </c>
      <c r="R53" s="4"/>
      <c r="S53" s="1" t="s">
        <v>238</v>
      </c>
      <c r="T53" s="48"/>
      <c r="U53" s="47"/>
      <c r="V53" s="47"/>
      <c r="W53" s="47"/>
      <c r="X53" s="47"/>
      <c r="Y53" s="29"/>
      <c r="Z53" s="66"/>
      <c r="AA53" s="47"/>
      <c r="AB53" s="47"/>
      <c r="AC53" s="47"/>
      <c r="AD53" s="47"/>
      <c r="AE53" s="83"/>
      <c r="AF53" s="83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</row>
    <row r="54" spans="1:88" ht="16.5">
      <c r="A54" s="1" t="s">
        <v>98</v>
      </c>
      <c r="B54" s="1" t="s">
        <v>98</v>
      </c>
      <c r="C54" s="1" t="s">
        <v>99</v>
      </c>
      <c r="D54" s="1" t="s">
        <v>100</v>
      </c>
      <c r="E54" s="7">
        <f t="shared" si="2"/>
        <v>0</v>
      </c>
      <c r="F54" s="58"/>
      <c r="G54" s="4"/>
      <c r="H54" s="4"/>
      <c r="I54" s="4"/>
      <c r="J54" s="4"/>
      <c r="K54" s="4"/>
      <c r="L54" s="58"/>
      <c r="M54" s="4"/>
      <c r="N54" s="19"/>
      <c r="O54" s="19"/>
      <c r="P54" s="19"/>
      <c r="Q54" s="4">
        <v>96.588</v>
      </c>
      <c r="R54" s="4"/>
      <c r="S54" s="1" t="s">
        <v>98</v>
      </c>
      <c r="T54" s="48"/>
      <c r="U54" s="47"/>
      <c r="V54" s="47"/>
      <c r="W54" s="47"/>
      <c r="X54" s="47"/>
      <c r="Y54" s="29"/>
      <c r="Z54" s="66"/>
      <c r="AA54" s="47"/>
      <c r="AB54" s="47"/>
      <c r="AC54" s="47"/>
      <c r="AD54" s="47"/>
      <c r="AE54" s="83"/>
      <c r="AF54" s="83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</row>
    <row r="55" spans="1:88" ht="16.5">
      <c r="A55" s="1" t="s">
        <v>101</v>
      </c>
      <c r="B55" s="1" t="s">
        <v>101</v>
      </c>
      <c r="C55" s="1" t="s">
        <v>102</v>
      </c>
      <c r="D55" s="1" t="s">
        <v>103</v>
      </c>
      <c r="E55" s="7">
        <f t="shared" si="2"/>
        <v>0</v>
      </c>
      <c r="F55" s="58"/>
      <c r="G55" s="4"/>
      <c r="H55" s="21"/>
      <c r="I55" s="4"/>
      <c r="J55" s="4"/>
      <c r="K55" s="4"/>
      <c r="L55" s="58"/>
      <c r="M55" s="4"/>
      <c r="N55" s="4"/>
      <c r="O55" s="4"/>
      <c r="P55" s="19"/>
      <c r="Q55" s="4">
        <v>63.433</v>
      </c>
      <c r="R55" s="4"/>
      <c r="S55" s="1" t="s">
        <v>101</v>
      </c>
      <c r="T55" s="48"/>
      <c r="U55" s="47"/>
      <c r="V55" s="47"/>
      <c r="W55" s="47"/>
      <c r="X55" s="47"/>
      <c r="Y55" s="29"/>
      <c r="Z55" s="66"/>
      <c r="AA55" s="47"/>
      <c r="AB55" s="47"/>
      <c r="AC55" s="47"/>
      <c r="AD55" s="47"/>
      <c r="AE55" s="83"/>
      <c r="AF55" s="83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</row>
    <row r="56" spans="1:88" ht="16.5">
      <c r="A56" s="1" t="s">
        <v>104</v>
      </c>
      <c r="B56" s="1" t="s">
        <v>104</v>
      </c>
      <c r="C56" s="1" t="s">
        <v>105</v>
      </c>
      <c r="D56" s="1" t="s">
        <v>106</v>
      </c>
      <c r="E56" s="7">
        <f t="shared" si="2"/>
        <v>0</v>
      </c>
      <c r="F56" s="58"/>
      <c r="G56" s="4"/>
      <c r="H56" s="4"/>
      <c r="I56" s="4"/>
      <c r="J56" s="4"/>
      <c r="K56" s="19"/>
      <c r="L56" s="58"/>
      <c r="M56" s="4"/>
      <c r="N56" s="4"/>
      <c r="O56" s="4"/>
      <c r="P56" s="4"/>
      <c r="Q56" s="4">
        <v>308.917</v>
      </c>
      <c r="R56" s="4"/>
      <c r="S56" s="1" t="s">
        <v>104</v>
      </c>
      <c r="T56" s="48"/>
      <c r="U56" s="47"/>
      <c r="V56" s="47"/>
      <c r="W56" s="47"/>
      <c r="X56" s="47"/>
      <c r="Y56" s="29"/>
      <c r="Z56" s="66"/>
      <c r="AA56" s="47"/>
      <c r="AB56" s="47"/>
      <c r="AC56" s="47"/>
      <c r="AD56" s="47"/>
      <c r="AE56" s="83"/>
      <c r="AF56" s="83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</row>
    <row r="57" spans="1:88" ht="16.5">
      <c r="A57" s="1" t="s">
        <v>107</v>
      </c>
      <c r="B57" s="1" t="s">
        <v>107</v>
      </c>
      <c r="C57" s="1" t="s">
        <v>108</v>
      </c>
      <c r="D57" s="1" t="s">
        <v>109</v>
      </c>
      <c r="E57" s="7">
        <f t="shared" si="2"/>
        <v>0</v>
      </c>
      <c r="F57" s="58"/>
      <c r="G57" s="4"/>
      <c r="H57" s="4"/>
      <c r="I57" s="4"/>
      <c r="J57" s="4"/>
      <c r="K57" s="4"/>
      <c r="L57" s="58"/>
      <c r="M57" s="4"/>
      <c r="N57" s="4"/>
      <c r="O57" s="19"/>
      <c r="P57" s="4"/>
      <c r="Q57" s="4">
        <v>664.825</v>
      </c>
      <c r="R57" s="4"/>
      <c r="S57" s="1" t="s">
        <v>107</v>
      </c>
      <c r="T57" s="48"/>
      <c r="U57" s="47"/>
      <c r="V57" s="47"/>
      <c r="W57" s="47"/>
      <c r="X57" s="47"/>
      <c r="Y57" s="29"/>
      <c r="Z57" s="66"/>
      <c r="AA57" s="47"/>
      <c r="AB57" s="47"/>
      <c r="AC57" s="47"/>
      <c r="AD57" s="47"/>
      <c r="AE57" s="83"/>
      <c r="AF57" s="83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</row>
    <row r="58" spans="1:88" ht="16.5">
      <c r="A58" s="1" t="s">
        <v>110</v>
      </c>
      <c r="B58" s="1" t="s">
        <v>110</v>
      </c>
      <c r="C58" s="1" t="s">
        <v>111</v>
      </c>
      <c r="D58" s="1" t="s">
        <v>112</v>
      </c>
      <c r="E58" s="7">
        <f t="shared" si="2"/>
        <v>0</v>
      </c>
      <c r="F58" s="58"/>
      <c r="G58" s="4"/>
      <c r="H58" s="4"/>
      <c r="I58" s="4"/>
      <c r="J58" s="4"/>
      <c r="K58" s="4"/>
      <c r="L58" s="58"/>
      <c r="M58" s="4"/>
      <c r="N58" s="4"/>
      <c r="O58" s="19"/>
      <c r="P58" s="19"/>
      <c r="Q58" s="4">
        <v>322.517</v>
      </c>
      <c r="R58" s="4"/>
      <c r="S58" s="1" t="s">
        <v>110</v>
      </c>
      <c r="T58" s="48"/>
      <c r="U58" s="47"/>
      <c r="V58" s="47"/>
      <c r="W58" s="47"/>
      <c r="X58" s="47"/>
      <c r="Y58" s="29"/>
      <c r="Z58" s="66"/>
      <c r="AA58" s="47"/>
      <c r="AB58" s="47"/>
      <c r="AC58" s="47"/>
      <c r="AD58" s="47"/>
      <c r="AE58" s="83"/>
      <c r="AF58" s="83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</row>
    <row r="59" spans="1:88" ht="16.5">
      <c r="A59" s="1" t="s">
        <v>113</v>
      </c>
      <c r="B59" s="1" t="s">
        <v>239</v>
      </c>
      <c r="C59" s="1" t="s">
        <v>114</v>
      </c>
      <c r="D59" s="1" t="s">
        <v>115</v>
      </c>
      <c r="E59" s="7">
        <f t="shared" si="2"/>
        <v>0</v>
      </c>
      <c r="F59" s="58"/>
      <c r="G59" s="4"/>
      <c r="H59" s="4"/>
      <c r="I59" s="4"/>
      <c r="J59" s="4"/>
      <c r="K59" s="4"/>
      <c r="L59" s="58"/>
      <c r="M59" s="4"/>
      <c r="N59" s="4"/>
      <c r="O59" s="19"/>
      <c r="P59" s="4"/>
      <c r="Q59" s="4">
        <v>23.657</v>
      </c>
      <c r="R59" s="4"/>
      <c r="S59" s="1" t="s">
        <v>239</v>
      </c>
      <c r="T59" s="48"/>
      <c r="U59" s="47"/>
      <c r="V59" s="47"/>
      <c r="W59" s="47"/>
      <c r="X59" s="47"/>
      <c r="Y59" s="29"/>
      <c r="Z59" s="66"/>
      <c r="AA59" s="47"/>
      <c r="AB59" s="47"/>
      <c r="AC59" s="47"/>
      <c r="AD59" s="47"/>
      <c r="AE59" s="83"/>
      <c r="AF59" s="83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</row>
    <row r="60" spans="1:88" ht="16.5">
      <c r="A60" s="1" t="s">
        <v>116</v>
      </c>
      <c r="B60" s="1" t="s">
        <v>116</v>
      </c>
      <c r="C60" s="1" t="s">
        <v>117</v>
      </c>
      <c r="D60" s="1" t="s">
        <v>118</v>
      </c>
      <c r="E60" s="7">
        <f t="shared" si="2"/>
        <v>0</v>
      </c>
      <c r="F60" s="58"/>
      <c r="G60" s="4"/>
      <c r="H60" s="4"/>
      <c r="I60" s="4"/>
      <c r="J60" s="4"/>
      <c r="K60" s="4"/>
      <c r="L60" s="58"/>
      <c r="M60" s="4"/>
      <c r="N60" s="4"/>
      <c r="O60" s="19"/>
      <c r="P60" s="4"/>
      <c r="Q60" s="4">
        <v>37.809</v>
      </c>
      <c r="R60" s="4"/>
      <c r="S60" s="1" t="s">
        <v>116</v>
      </c>
      <c r="T60" s="48"/>
      <c r="U60" s="47"/>
      <c r="V60" s="47"/>
      <c r="W60" s="47"/>
      <c r="X60" s="47"/>
      <c r="Y60" s="29"/>
      <c r="Z60" s="66"/>
      <c r="AA60" s="47"/>
      <c r="AB60" s="47"/>
      <c r="AC60" s="47"/>
      <c r="AD60" s="47"/>
      <c r="AE60" s="83"/>
      <c r="AF60" s="83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</row>
    <row r="61" spans="1:88" ht="16.5">
      <c r="A61" s="1" t="s">
        <v>119</v>
      </c>
      <c r="B61" s="1" t="s">
        <v>119</v>
      </c>
      <c r="C61" s="1" t="s">
        <v>120</v>
      </c>
      <c r="D61" s="1" t="s">
        <v>121</v>
      </c>
      <c r="E61" s="7">
        <f t="shared" si="2"/>
        <v>0</v>
      </c>
      <c r="F61" s="58"/>
      <c r="G61" s="4"/>
      <c r="H61" s="4"/>
      <c r="I61" s="4"/>
      <c r="J61" s="4"/>
      <c r="K61" s="4"/>
      <c r="L61" s="58"/>
      <c r="M61" s="4"/>
      <c r="N61" s="4"/>
      <c r="O61" s="19"/>
      <c r="P61" s="4"/>
      <c r="Q61" s="4">
        <v>542.94</v>
      </c>
      <c r="R61" s="4"/>
      <c r="S61" s="1" t="s">
        <v>119</v>
      </c>
      <c r="T61" s="48"/>
      <c r="U61" s="47"/>
      <c r="V61" s="47"/>
      <c r="W61" s="47"/>
      <c r="X61" s="47"/>
      <c r="Y61" s="29"/>
      <c r="Z61" s="66"/>
      <c r="AA61" s="47"/>
      <c r="AB61" s="47"/>
      <c r="AC61" s="47"/>
      <c r="AD61" s="47"/>
      <c r="AE61" s="83"/>
      <c r="AF61" s="83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</row>
    <row r="62" spans="1:88" ht="16.5">
      <c r="A62" s="1" t="s">
        <v>122</v>
      </c>
      <c r="B62" s="1" t="s">
        <v>122</v>
      </c>
      <c r="C62" s="1" t="s">
        <v>123</v>
      </c>
      <c r="D62" s="1" t="s">
        <v>124</v>
      </c>
      <c r="E62" s="7">
        <f t="shared" si="2"/>
        <v>0</v>
      </c>
      <c r="F62" s="58"/>
      <c r="G62" s="4"/>
      <c r="H62" s="4"/>
      <c r="I62" s="4"/>
      <c r="J62" s="4"/>
      <c r="K62" s="4"/>
      <c r="L62" s="58"/>
      <c r="M62" s="4"/>
      <c r="N62" s="4"/>
      <c r="O62" s="4"/>
      <c r="P62" s="4"/>
      <c r="Q62" s="4">
        <v>135.167</v>
      </c>
      <c r="R62" s="4"/>
      <c r="S62" s="1" t="s">
        <v>122</v>
      </c>
      <c r="T62" s="48"/>
      <c r="U62" s="47"/>
      <c r="V62" s="47"/>
      <c r="W62" s="47"/>
      <c r="X62" s="47"/>
      <c r="Y62" s="29"/>
      <c r="Z62" s="66"/>
      <c r="AA62" s="47"/>
      <c r="AB62" s="47"/>
      <c r="AC62" s="47"/>
      <c r="AD62" s="47"/>
      <c r="AE62" s="83"/>
      <c r="AF62" s="83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</row>
    <row r="63" spans="1:88" ht="16.5">
      <c r="A63" s="1" t="s">
        <v>125</v>
      </c>
      <c r="B63" s="1" t="s">
        <v>125</v>
      </c>
      <c r="C63" s="1" t="s">
        <v>126</v>
      </c>
      <c r="D63" s="1" t="s">
        <v>127</v>
      </c>
      <c r="E63" s="7">
        <f t="shared" si="2"/>
        <v>0</v>
      </c>
      <c r="F63" s="58"/>
      <c r="G63" s="4"/>
      <c r="H63" s="4"/>
      <c r="I63" s="4"/>
      <c r="J63" s="4"/>
      <c r="K63" s="4"/>
      <c r="L63" s="58"/>
      <c r="M63" s="4"/>
      <c r="N63" s="4"/>
      <c r="O63" s="4"/>
      <c r="P63" s="4"/>
      <c r="Q63" s="4">
        <v>38.569</v>
      </c>
      <c r="R63" s="4"/>
      <c r="S63" s="1" t="s">
        <v>125</v>
      </c>
      <c r="T63" s="48"/>
      <c r="U63" s="47"/>
      <c r="V63" s="47"/>
      <c r="W63" s="47"/>
      <c r="X63" s="47"/>
      <c r="Y63" s="29"/>
      <c r="Z63" s="66"/>
      <c r="AA63" s="47"/>
      <c r="AB63" s="47"/>
      <c r="AC63" s="47"/>
      <c r="AD63" s="47"/>
      <c r="AE63" s="83"/>
      <c r="AF63" s="83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</row>
    <row r="64" spans="1:88" ht="16.5">
      <c r="A64" s="1" t="s">
        <v>128</v>
      </c>
      <c r="B64" s="1" t="s">
        <v>240</v>
      </c>
      <c r="C64" s="1" t="s">
        <v>129</v>
      </c>
      <c r="D64" s="1" t="s">
        <v>130</v>
      </c>
      <c r="E64" s="7">
        <f t="shared" si="2"/>
        <v>0</v>
      </c>
      <c r="F64" s="58"/>
      <c r="G64" s="4"/>
      <c r="H64" s="4"/>
      <c r="I64" s="4"/>
      <c r="J64" s="4"/>
      <c r="K64" s="4"/>
      <c r="L64" s="58"/>
      <c r="M64" s="4"/>
      <c r="N64" s="4"/>
      <c r="O64" s="19"/>
      <c r="P64" s="4"/>
      <c r="Q64" s="4">
        <v>58.731</v>
      </c>
      <c r="R64" s="4"/>
      <c r="S64" s="1" t="s">
        <v>240</v>
      </c>
      <c r="T64" s="48"/>
      <c r="U64" s="47"/>
      <c r="V64" s="47"/>
      <c r="W64" s="47"/>
      <c r="X64" s="47"/>
      <c r="Y64" s="29"/>
      <c r="Z64" s="66"/>
      <c r="AA64" s="47"/>
      <c r="AB64" s="47"/>
      <c r="AC64" s="47"/>
      <c r="AD64" s="47"/>
      <c r="AE64" s="83"/>
      <c r="AF64" s="83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</row>
    <row r="65" spans="1:88" ht="16.5">
      <c r="A65" s="1" t="s">
        <v>131</v>
      </c>
      <c r="B65" s="1" t="s">
        <v>131</v>
      </c>
      <c r="C65" s="1" t="s">
        <v>132</v>
      </c>
      <c r="D65" s="1" t="s">
        <v>133</v>
      </c>
      <c r="E65" s="7">
        <f t="shared" si="2"/>
        <v>0</v>
      </c>
      <c r="F65" s="58"/>
      <c r="G65" s="4"/>
      <c r="H65" s="4"/>
      <c r="I65" s="4"/>
      <c r="J65" s="4"/>
      <c r="K65" s="4"/>
      <c r="L65" s="58"/>
      <c r="M65" s="4"/>
      <c r="N65" s="4"/>
      <c r="O65" s="4"/>
      <c r="P65" s="4"/>
      <c r="Q65" s="4">
        <v>223.956</v>
      </c>
      <c r="R65" s="4"/>
      <c r="S65" s="1" t="s">
        <v>131</v>
      </c>
      <c r="T65" s="48"/>
      <c r="U65" s="47"/>
      <c r="V65" s="47"/>
      <c r="W65" s="47"/>
      <c r="X65" s="47"/>
      <c r="Y65" s="29"/>
      <c r="Z65" s="66"/>
      <c r="AA65" s="47"/>
      <c r="AB65" s="47"/>
      <c r="AC65" s="47"/>
      <c r="AD65" s="47"/>
      <c r="AE65" s="83"/>
      <c r="AF65" s="83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</row>
    <row r="66" spans="1:88" ht="16.5">
      <c r="A66" s="1" t="s">
        <v>134</v>
      </c>
      <c r="B66" s="1" t="s">
        <v>134</v>
      </c>
      <c r="C66" s="1" t="s">
        <v>135</v>
      </c>
      <c r="D66" s="1" t="s">
        <v>136</v>
      </c>
      <c r="E66" s="7">
        <f t="shared" si="2"/>
        <v>0</v>
      </c>
      <c r="F66" s="58"/>
      <c r="G66" s="4"/>
      <c r="H66" s="4"/>
      <c r="I66" s="4"/>
      <c r="J66" s="4"/>
      <c r="K66" s="4"/>
      <c r="L66" s="58"/>
      <c r="M66" s="4"/>
      <c r="N66" s="4"/>
      <c r="O66" s="19"/>
      <c r="P66" s="4"/>
      <c r="Q66" s="4">
        <v>158.313</v>
      </c>
      <c r="R66" s="4"/>
      <c r="S66" s="1" t="s">
        <v>134</v>
      </c>
      <c r="T66" s="48"/>
      <c r="U66" s="47"/>
      <c r="V66" s="47"/>
      <c r="W66" s="47"/>
      <c r="X66" s="47"/>
      <c r="Y66" s="29"/>
      <c r="Z66" s="66"/>
      <c r="AA66" s="47"/>
      <c r="AB66" s="47"/>
      <c r="AC66" s="47"/>
      <c r="AD66" s="47"/>
      <c r="AE66" s="83"/>
      <c r="AF66" s="83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</row>
    <row r="67" spans="1:88" ht="16.5">
      <c r="A67" s="1" t="s">
        <v>137</v>
      </c>
      <c r="B67" s="1" t="s">
        <v>137</v>
      </c>
      <c r="C67" s="1" t="s">
        <v>138</v>
      </c>
      <c r="D67" s="1" t="s">
        <v>139</v>
      </c>
      <c r="E67" s="7">
        <f t="shared" si="2"/>
        <v>0</v>
      </c>
      <c r="F67" s="58"/>
      <c r="G67" s="4"/>
      <c r="H67" s="4"/>
      <c r="I67" s="4"/>
      <c r="J67" s="4"/>
      <c r="K67" s="4"/>
      <c r="L67" s="58"/>
      <c r="M67" s="4"/>
      <c r="N67" s="4"/>
      <c r="O67" s="19"/>
      <c r="P67" s="4"/>
      <c r="Q67" s="4">
        <v>19.627</v>
      </c>
      <c r="R67" s="4"/>
      <c r="S67" s="1" t="s">
        <v>137</v>
      </c>
      <c r="T67" s="48"/>
      <c r="U67" s="47"/>
      <c r="V67" s="47"/>
      <c r="W67" s="47"/>
      <c r="X67" s="47"/>
      <c r="Y67" s="29"/>
      <c r="Z67" s="66"/>
      <c r="AA67" s="47"/>
      <c r="AB67" s="47"/>
      <c r="AC67" s="47"/>
      <c r="AD67" s="47"/>
      <c r="AE67" s="83"/>
      <c r="AF67" s="83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</row>
    <row r="68" spans="1:88" ht="16.5">
      <c r="A68" s="1" t="s">
        <v>140</v>
      </c>
      <c r="B68" s="1" t="s">
        <v>140</v>
      </c>
      <c r="C68" s="1" t="s">
        <v>141</v>
      </c>
      <c r="D68" s="1" t="s">
        <v>142</v>
      </c>
      <c r="E68" s="7">
        <f t="shared" si="2"/>
        <v>0</v>
      </c>
      <c r="F68" s="58"/>
      <c r="G68" s="4"/>
      <c r="H68" s="4"/>
      <c r="I68" s="4"/>
      <c r="J68" s="4"/>
      <c r="K68" s="4"/>
      <c r="L68" s="58"/>
      <c r="M68" s="4"/>
      <c r="N68" s="4"/>
      <c r="O68" s="4"/>
      <c r="P68" s="19"/>
      <c r="Q68" s="4">
        <v>699.254</v>
      </c>
      <c r="R68" s="4"/>
      <c r="S68" s="1" t="s">
        <v>140</v>
      </c>
      <c r="T68" s="48"/>
      <c r="U68" s="47"/>
      <c r="V68" s="47"/>
      <c r="W68" s="47"/>
      <c r="X68" s="47"/>
      <c r="Y68" s="29"/>
      <c r="Z68" s="66"/>
      <c r="AA68" s="47"/>
      <c r="AB68" s="47"/>
      <c r="AC68" s="47"/>
      <c r="AD68" s="47"/>
      <c r="AE68" s="83"/>
      <c r="AF68" s="83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</row>
    <row r="69" spans="1:88" ht="16.5">
      <c r="A69" s="1" t="s">
        <v>143</v>
      </c>
      <c r="B69" s="1" t="s">
        <v>241</v>
      </c>
      <c r="C69" s="1" t="s">
        <v>144</v>
      </c>
      <c r="D69" s="1" t="s">
        <v>145</v>
      </c>
      <c r="E69" s="7">
        <f t="shared" si="2"/>
        <v>0</v>
      </c>
      <c r="F69" s="58"/>
      <c r="G69" s="4"/>
      <c r="H69" s="4"/>
      <c r="I69" s="4"/>
      <c r="J69" s="4"/>
      <c r="K69" s="4"/>
      <c r="L69" s="58"/>
      <c r="M69" s="4"/>
      <c r="N69" s="4"/>
      <c r="O69" s="19"/>
      <c r="P69" s="19"/>
      <c r="Q69" s="4">
        <v>201.469</v>
      </c>
      <c r="R69" s="4"/>
      <c r="S69" s="1" t="s">
        <v>241</v>
      </c>
      <c r="T69" s="48"/>
      <c r="U69" s="47"/>
      <c r="V69" s="47"/>
      <c r="W69" s="47"/>
      <c r="X69" s="47"/>
      <c r="Y69" s="29"/>
      <c r="Z69" s="66"/>
      <c r="AA69" s="47"/>
      <c r="AB69" s="47"/>
      <c r="AC69" s="47"/>
      <c r="AD69" s="47"/>
      <c r="AE69" s="83"/>
      <c r="AF69" s="83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</row>
    <row r="70" spans="1:88" ht="16.5">
      <c r="A70" s="1" t="s">
        <v>146</v>
      </c>
      <c r="B70" s="1" t="s">
        <v>146</v>
      </c>
      <c r="C70" s="1" t="s">
        <v>147</v>
      </c>
      <c r="D70" s="1" t="s">
        <v>148</v>
      </c>
      <c r="E70" s="7">
        <f t="shared" si="2"/>
        <v>0</v>
      </c>
      <c r="F70" s="58"/>
      <c r="G70" s="4"/>
      <c r="H70" s="4"/>
      <c r="I70" s="4"/>
      <c r="J70" s="4"/>
      <c r="K70" s="4"/>
      <c r="L70" s="58"/>
      <c r="M70" s="4"/>
      <c r="N70" s="4"/>
      <c r="O70" s="4"/>
      <c r="P70" s="19"/>
      <c r="Q70" s="4">
        <v>236.373</v>
      </c>
      <c r="R70" s="4"/>
      <c r="S70" s="1" t="s">
        <v>146</v>
      </c>
      <c r="T70" s="48"/>
      <c r="U70" s="47"/>
      <c r="V70" s="47"/>
      <c r="W70" s="47"/>
      <c r="X70" s="47"/>
      <c r="Y70" s="29"/>
      <c r="Z70" s="66"/>
      <c r="AA70" s="47"/>
      <c r="AB70" s="47"/>
      <c r="AC70" s="47"/>
      <c r="AD70" s="47"/>
      <c r="AE70" s="83"/>
      <c r="AF70" s="83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</row>
    <row r="71" spans="1:88" ht="16.5">
      <c r="A71" s="1" t="s">
        <v>149</v>
      </c>
      <c r="B71" s="1" t="s">
        <v>149</v>
      </c>
      <c r="C71" s="1" t="s">
        <v>150</v>
      </c>
      <c r="D71" s="1" t="s">
        <v>151</v>
      </c>
      <c r="E71" s="7">
        <f t="shared" si="2"/>
        <v>0</v>
      </c>
      <c r="F71" s="58"/>
      <c r="G71" s="4"/>
      <c r="H71" s="4"/>
      <c r="I71" s="4"/>
      <c r="J71" s="4"/>
      <c r="K71" s="4"/>
      <c r="L71" s="58"/>
      <c r="M71" s="4"/>
      <c r="N71" s="4"/>
      <c r="O71" s="19"/>
      <c r="P71" s="4"/>
      <c r="Q71" s="4">
        <v>169.303</v>
      </c>
      <c r="R71" s="4"/>
      <c r="S71" s="1" t="s">
        <v>149</v>
      </c>
      <c r="T71" s="48"/>
      <c r="U71" s="47"/>
      <c r="V71" s="47"/>
      <c r="W71" s="47"/>
      <c r="X71" s="47"/>
      <c r="Y71" s="29"/>
      <c r="Z71" s="66"/>
      <c r="AA71" s="47"/>
      <c r="AB71" s="47"/>
      <c r="AC71" s="47"/>
      <c r="AD71" s="47"/>
      <c r="AE71" s="83"/>
      <c r="AF71" s="83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</row>
    <row r="72" spans="1:88" ht="16.5">
      <c r="A72" s="1" t="s">
        <v>152</v>
      </c>
      <c r="B72" s="1" t="s">
        <v>152</v>
      </c>
      <c r="C72" s="1" t="s">
        <v>153</v>
      </c>
      <c r="D72" s="1" t="s">
        <v>154</v>
      </c>
      <c r="E72" s="7">
        <f t="shared" si="2"/>
        <v>0</v>
      </c>
      <c r="F72" s="58"/>
      <c r="G72" s="4"/>
      <c r="H72" s="4"/>
      <c r="I72" s="4"/>
      <c r="J72" s="4"/>
      <c r="K72" s="4"/>
      <c r="L72" s="58"/>
      <c r="M72" s="4"/>
      <c r="N72" s="4"/>
      <c r="O72" s="19"/>
      <c r="P72" s="19"/>
      <c r="Q72" s="4">
        <v>77.56</v>
      </c>
      <c r="R72" s="4"/>
      <c r="S72" s="1" t="s">
        <v>152</v>
      </c>
      <c r="T72" s="48"/>
      <c r="U72" s="47"/>
      <c r="V72" s="47"/>
      <c r="W72" s="47"/>
      <c r="X72" s="47"/>
      <c r="Y72" s="29"/>
      <c r="Z72" s="66"/>
      <c r="AA72" s="47"/>
      <c r="AB72" s="47"/>
      <c r="AC72" s="47"/>
      <c r="AD72" s="47"/>
      <c r="AE72" s="83"/>
      <c r="AF72" s="83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</row>
    <row r="73" spans="1:88" ht="16.5">
      <c r="A73" s="1" t="s">
        <v>155</v>
      </c>
      <c r="B73" s="1" t="s">
        <v>155</v>
      </c>
      <c r="C73" s="1" t="s">
        <v>156</v>
      </c>
      <c r="D73" s="1" t="s">
        <v>157</v>
      </c>
      <c r="E73" s="7">
        <f t="shared" si="2"/>
        <v>0</v>
      </c>
      <c r="F73" s="58"/>
      <c r="G73" s="4"/>
      <c r="H73" s="4"/>
      <c r="I73" s="4"/>
      <c r="J73" s="4"/>
      <c r="K73" s="4"/>
      <c r="L73" s="58"/>
      <c r="M73" s="4"/>
      <c r="N73" s="4"/>
      <c r="O73" s="4"/>
      <c r="P73" s="4"/>
      <c r="Q73" s="4">
        <v>306.32</v>
      </c>
      <c r="R73" s="4"/>
      <c r="S73" s="1" t="s">
        <v>155</v>
      </c>
      <c r="T73" s="48"/>
      <c r="U73" s="47"/>
      <c r="V73" s="47"/>
      <c r="W73" s="47"/>
      <c r="X73" s="47"/>
      <c r="Y73" s="29"/>
      <c r="Z73" s="66"/>
      <c r="AA73" s="47"/>
      <c r="AB73" s="47"/>
      <c r="AC73" s="47"/>
      <c r="AD73" s="47"/>
      <c r="AE73" s="83"/>
      <c r="AF73" s="83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</row>
    <row r="74" spans="1:88" ht="16.5">
      <c r="A74" s="1" t="s">
        <v>158</v>
      </c>
      <c r="B74" s="18" t="s">
        <v>266</v>
      </c>
      <c r="C74" s="1" t="s">
        <v>159</v>
      </c>
      <c r="D74" s="1" t="s">
        <v>160</v>
      </c>
      <c r="E74" s="7">
        <f t="shared" si="2"/>
        <v>0</v>
      </c>
      <c r="F74" s="58"/>
      <c r="G74" s="4"/>
      <c r="H74" s="4"/>
      <c r="I74" s="4"/>
      <c r="J74" s="4"/>
      <c r="K74" s="4"/>
      <c r="L74" s="58"/>
      <c r="M74" s="4"/>
      <c r="N74" s="4"/>
      <c r="O74" s="19"/>
      <c r="P74" s="19"/>
      <c r="Q74" s="4">
        <v>18.181</v>
      </c>
      <c r="R74" s="4"/>
      <c r="S74" s="18" t="s">
        <v>266</v>
      </c>
      <c r="T74" s="48"/>
      <c r="U74" s="47"/>
      <c r="V74" s="47"/>
      <c r="W74" s="47"/>
      <c r="X74" s="47"/>
      <c r="Y74" s="29"/>
      <c r="Z74" s="66"/>
      <c r="AA74" s="47"/>
      <c r="AB74" s="47"/>
      <c r="AC74" s="47"/>
      <c r="AD74" s="47"/>
      <c r="AE74" s="83"/>
      <c r="AF74" s="83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</row>
    <row r="75" spans="1:88" ht="16.5">
      <c r="A75" s="1" t="s">
        <v>161</v>
      </c>
      <c r="B75" s="1" t="s">
        <v>161</v>
      </c>
      <c r="C75" s="1" t="s">
        <v>162</v>
      </c>
      <c r="D75" s="1" t="s">
        <v>163</v>
      </c>
      <c r="E75" s="7">
        <f t="shared" si="2"/>
        <v>0</v>
      </c>
      <c r="F75" s="58"/>
      <c r="G75" s="4"/>
      <c r="H75" s="4"/>
      <c r="I75" s="4"/>
      <c r="J75" s="4"/>
      <c r="K75" s="4"/>
      <c r="L75" s="58"/>
      <c r="M75" s="4"/>
      <c r="N75" s="4"/>
      <c r="O75" s="19"/>
      <c r="P75" s="4"/>
      <c r="Q75" s="4">
        <v>248.639</v>
      </c>
      <c r="R75" s="4"/>
      <c r="S75" s="1" t="s">
        <v>161</v>
      </c>
      <c r="T75" s="48"/>
      <c r="U75" s="47"/>
      <c r="V75" s="47"/>
      <c r="W75" s="47"/>
      <c r="X75" s="47"/>
      <c r="Y75" s="29"/>
      <c r="Z75" s="66"/>
      <c r="AA75" s="47"/>
      <c r="AB75" s="47"/>
      <c r="AC75" s="47"/>
      <c r="AD75" s="47"/>
      <c r="AE75" s="83"/>
      <c r="AF75" s="83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</row>
    <row r="76" spans="1:88" ht="16.5">
      <c r="A76" s="1" t="s">
        <v>164</v>
      </c>
      <c r="B76" s="1" t="s">
        <v>164</v>
      </c>
      <c r="C76" s="1" t="s">
        <v>165</v>
      </c>
      <c r="D76" s="1" t="s">
        <v>166</v>
      </c>
      <c r="E76" s="7">
        <f t="shared" si="2"/>
        <v>0</v>
      </c>
      <c r="F76" s="58"/>
      <c r="G76" s="4"/>
      <c r="H76" s="4"/>
      <c r="I76" s="4"/>
      <c r="J76" s="4"/>
      <c r="K76" s="4"/>
      <c r="L76" s="58"/>
      <c r="M76" s="4"/>
      <c r="N76" s="4"/>
      <c r="O76" s="19"/>
      <c r="P76" s="19"/>
      <c r="Q76" s="4">
        <v>395.467</v>
      </c>
      <c r="R76" s="4"/>
      <c r="S76" s="1" t="s">
        <v>164</v>
      </c>
      <c r="T76" s="48"/>
      <c r="U76" s="47"/>
      <c r="V76" s="47"/>
      <c r="W76" s="47"/>
      <c r="X76" s="47"/>
      <c r="Y76" s="29"/>
      <c r="Z76" s="66"/>
      <c r="AA76" s="47"/>
      <c r="AB76" s="47"/>
      <c r="AC76" s="47"/>
      <c r="AD76" s="47"/>
      <c r="AE76" s="83"/>
      <c r="AF76" s="83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</row>
    <row r="77" spans="1:88" ht="16.5">
      <c r="A77" s="1" t="s">
        <v>167</v>
      </c>
      <c r="B77" s="1" t="s">
        <v>167</v>
      </c>
      <c r="C77" s="1" t="s">
        <v>168</v>
      </c>
      <c r="D77" s="1" t="s">
        <v>169</v>
      </c>
      <c r="E77" s="7">
        <f t="shared" si="2"/>
        <v>0</v>
      </c>
      <c r="F77" s="58"/>
      <c r="G77" s="4"/>
      <c r="H77" s="4"/>
      <c r="I77" s="4"/>
      <c r="J77" s="4"/>
      <c r="K77" s="4"/>
      <c r="L77" s="58"/>
      <c r="M77" s="4"/>
      <c r="N77" s="19"/>
      <c r="O77" s="19"/>
      <c r="P77" s="19"/>
      <c r="Q77" s="4">
        <v>34.05</v>
      </c>
      <c r="R77" s="4"/>
      <c r="S77" s="1" t="s">
        <v>167</v>
      </c>
      <c r="T77" s="48"/>
      <c r="U77" s="47"/>
      <c r="V77" s="47"/>
      <c r="W77" s="47"/>
      <c r="X77" s="47"/>
      <c r="Y77" s="29"/>
      <c r="Z77" s="66"/>
      <c r="AA77" s="47"/>
      <c r="AB77" s="47"/>
      <c r="AC77" s="47"/>
      <c r="AD77" s="47"/>
      <c r="AE77" s="83"/>
      <c r="AF77" s="83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</row>
    <row r="78" spans="1:88" ht="16.5">
      <c r="A78" s="1" t="s">
        <v>170</v>
      </c>
      <c r="B78" s="1" t="s">
        <v>170</v>
      </c>
      <c r="C78" s="1" t="s">
        <v>171</v>
      </c>
      <c r="D78" s="1" t="s">
        <v>172</v>
      </c>
      <c r="E78" s="7">
        <f t="shared" si="2"/>
        <v>0</v>
      </c>
      <c r="F78" s="58"/>
      <c r="G78" s="4"/>
      <c r="H78" s="4"/>
      <c r="I78" s="4"/>
      <c r="J78" s="4"/>
      <c r="K78" s="4"/>
      <c r="L78" s="58"/>
      <c r="M78" s="4"/>
      <c r="N78" s="4"/>
      <c r="O78" s="4"/>
      <c r="P78" s="19"/>
      <c r="Q78" s="4">
        <v>197.277</v>
      </c>
      <c r="R78" s="4"/>
      <c r="S78" s="1" t="s">
        <v>170</v>
      </c>
      <c r="T78" s="48"/>
      <c r="U78" s="47"/>
      <c r="V78" s="47"/>
      <c r="W78" s="47"/>
      <c r="X78" s="47"/>
      <c r="Y78" s="29"/>
      <c r="Z78" s="66"/>
      <c r="AA78" s="47"/>
      <c r="AB78" s="47"/>
      <c r="AC78" s="47"/>
      <c r="AD78" s="47"/>
      <c r="AE78" s="83"/>
      <c r="AF78" s="83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</row>
    <row r="79" spans="1:88" ht="16.5">
      <c r="A79" s="1" t="s">
        <v>173</v>
      </c>
      <c r="B79" s="1" t="s">
        <v>242</v>
      </c>
      <c r="C79" s="1" t="s">
        <v>174</v>
      </c>
      <c r="D79" s="1" t="s">
        <v>175</v>
      </c>
      <c r="E79" s="7">
        <f t="shared" si="2"/>
        <v>0</v>
      </c>
      <c r="F79" s="58"/>
      <c r="G79" s="4"/>
      <c r="H79" s="4"/>
      <c r="I79" s="4"/>
      <c r="J79" s="4"/>
      <c r="K79" s="4"/>
      <c r="L79" s="58"/>
      <c r="M79" s="4"/>
      <c r="N79" s="4"/>
      <c r="O79" s="19"/>
      <c r="P79" s="4"/>
      <c r="Q79" s="4">
        <v>47.782</v>
      </c>
      <c r="R79" s="4"/>
      <c r="S79" s="1" t="s">
        <v>242</v>
      </c>
      <c r="T79" s="48"/>
      <c r="U79" s="47"/>
      <c r="V79" s="47"/>
      <c r="W79" s="47"/>
      <c r="X79" s="47"/>
      <c r="Y79" s="29"/>
      <c r="Z79" s="66"/>
      <c r="AA79" s="47"/>
      <c r="AB79" s="47"/>
      <c r="AC79" s="47"/>
      <c r="AD79" s="47"/>
      <c r="AE79" s="83"/>
      <c r="AF79" s="83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</row>
    <row r="80" spans="1:88" ht="16.5">
      <c r="A80" s="1" t="s">
        <v>176</v>
      </c>
      <c r="B80" s="1" t="s">
        <v>176</v>
      </c>
      <c r="C80" s="1" t="s">
        <v>177</v>
      </c>
      <c r="D80" s="1" t="s">
        <v>178</v>
      </c>
      <c r="E80" s="7">
        <f t="shared" si="2"/>
        <v>0</v>
      </c>
      <c r="F80" s="58"/>
      <c r="G80" s="4"/>
      <c r="H80" s="4"/>
      <c r="I80" s="4"/>
      <c r="J80" s="4"/>
      <c r="K80" s="4"/>
      <c r="L80" s="58"/>
      <c r="M80" s="4"/>
      <c r="N80" s="4"/>
      <c r="O80" s="4"/>
      <c r="P80" s="4"/>
      <c r="Q80" s="4">
        <v>1822.355</v>
      </c>
      <c r="R80" s="4"/>
      <c r="S80" s="1" t="s">
        <v>176</v>
      </c>
      <c r="T80" s="48"/>
      <c r="U80" s="47"/>
      <c r="V80" s="47"/>
      <c r="W80" s="47"/>
      <c r="X80" s="47"/>
      <c r="Y80" s="29"/>
      <c r="Z80" s="66"/>
      <c r="AA80" s="47"/>
      <c r="AB80" s="47"/>
      <c r="AC80" s="47"/>
      <c r="AD80" s="47"/>
      <c r="AE80" s="83"/>
      <c r="AF80" s="83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</row>
    <row r="81" spans="1:88" ht="16.5">
      <c r="A81" s="1" t="s">
        <v>179</v>
      </c>
      <c r="B81" s="1" t="s">
        <v>179</v>
      </c>
      <c r="C81" s="1" t="s">
        <v>180</v>
      </c>
      <c r="D81" s="1" t="s">
        <v>181</v>
      </c>
      <c r="E81" s="7">
        <f t="shared" si="2"/>
        <v>0</v>
      </c>
      <c r="F81" s="58"/>
      <c r="G81" s="4"/>
      <c r="H81" s="4"/>
      <c r="I81" s="4"/>
      <c r="J81" s="4"/>
      <c r="K81" s="4"/>
      <c r="L81" s="58"/>
      <c r="M81" s="4"/>
      <c r="N81" s="4"/>
      <c r="O81" s="19"/>
      <c r="P81" s="4"/>
      <c r="Q81" s="4">
        <v>303.563</v>
      </c>
      <c r="R81" s="4"/>
      <c r="S81" s="1" t="s">
        <v>179</v>
      </c>
      <c r="T81" s="48"/>
      <c r="U81" s="47"/>
      <c r="V81" s="47"/>
      <c r="W81" s="47"/>
      <c r="X81" s="47"/>
      <c r="Y81" s="29"/>
      <c r="Z81" s="66"/>
      <c r="AA81" s="47"/>
      <c r="AB81" s="47"/>
      <c r="AC81" s="47"/>
      <c r="AD81" s="47"/>
      <c r="AE81" s="83"/>
      <c r="AF81" s="83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</row>
    <row r="82" spans="1:88" ht="16.5">
      <c r="A82" s="1" t="s">
        <v>182</v>
      </c>
      <c r="B82" s="1" t="s">
        <v>182</v>
      </c>
      <c r="C82" s="1" t="s">
        <v>183</v>
      </c>
      <c r="D82" s="1" t="s">
        <v>184</v>
      </c>
      <c r="E82" s="7">
        <f t="shared" si="2"/>
        <v>0</v>
      </c>
      <c r="F82" s="58"/>
      <c r="G82" s="4"/>
      <c r="H82" s="4"/>
      <c r="I82" s="4"/>
      <c r="J82" s="4"/>
      <c r="K82" s="4"/>
      <c r="L82" s="58"/>
      <c r="M82" s="4"/>
      <c r="N82" s="4"/>
      <c r="O82" s="19"/>
      <c r="P82" s="19"/>
      <c r="Q82" s="4">
        <v>11.82</v>
      </c>
      <c r="R82" s="4"/>
      <c r="S82" s="1" t="s">
        <v>182</v>
      </c>
      <c r="T82" s="48"/>
      <c r="U82" s="47"/>
      <c r="V82" s="47"/>
      <c r="W82" s="47"/>
      <c r="X82" s="47"/>
      <c r="Y82" s="29"/>
      <c r="Z82" s="66"/>
      <c r="AA82" s="47"/>
      <c r="AB82" s="47"/>
      <c r="AC82" s="47"/>
      <c r="AD82" s="47"/>
      <c r="AE82" s="83"/>
      <c r="AF82" s="83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</row>
    <row r="83" spans="1:88" ht="16.5">
      <c r="A83" s="1" t="s">
        <v>185</v>
      </c>
      <c r="B83" s="1" t="s">
        <v>185</v>
      </c>
      <c r="C83" s="1" t="s">
        <v>186</v>
      </c>
      <c r="D83" s="1" t="s">
        <v>187</v>
      </c>
      <c r="E83" s="7">
        <f t="shared" si="2"/>
        <v>0</v>
      </c>
      <c r="F83" s="58"/>
      <c r="G83" s="4"/>
      <c r="H83" s="4"/>
      <c r="I83" s="4"/>
      <c r="J83" s="4"/>
      <c r="K83" s="4"/>
      <c r="L83" s="58"/>
      <c r="M83" s="4"/>
      <c r="N83" s="4"/>
      <c r="O83" s="4"/>
      <c r="P83" s="4"/>
      <c r="Q83" s="4">
        <v>414.456</v>
      </c>
      <c r="R83" s="4"/>
      <c r="S83" s="1" t="s">
        <v>185</v>
      </c>
      <c r="T83" s="48"/>
      <c r="U83" s="47"/>
      <c r="V83" s="47"/>
      <c r="W83" s="47"/>
      <c r="X83" s="47"/>
      <c r="Y83" s="29"/>
      <c r="Z83" s="66"/>
      <c r="AA83" s="47"/>
      <c r="AB83" s="47"/>
      <c r="AC83" s="47"/>
      <c r="AD83" s="47"/>
      <c r="AE83" s="83"/>
      <c r="AF83" s="83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</row>
    <row r="84" spans="1:88" ht="16.5">
      <c r="A84" s="1" t="s">
        <v>188</v>
      </c>
      <c r="B84" s="1" t="s">
        <v>243</v>
      </c>
      <c r="C84" s="1" t="s">
        <v>189</v>
      </c>
      <c r="D84" s="1" t="s">
        <v>190</v>
      </c>
      <c r="E84" s="7">
        <f t="shared" si="2"/>
        <v>0</v>
      </c>
      <c r="F84" s="58"/>
      <c r="G84" s="4"/>
      <c r="H84" s="4"/>
      <c r="I84" s="4"/>
      <c r="J84" s="4"/>
      <c r="K84" s="4"/>
      <c r="L84" s="58"/>
      <c r="M84" s="4"/>
      <c r="N84" s="4"/>
      <c r="O84" s="19"/>
      <c r="P84" s="4"/>
      <c r="Q84" s="4">
        <v>72.297</v>
      </c>
      <c r="R84" s="4"/>
      <c r="S84" s="1" t="s">
        <v>243</v>
      </c>
      <c r="T84" s="48"/>
      <c r="U84" s="47"/>
      <c r="V84" s="47"/>
      <c r="W84" s="47"/>
      <c r="X84" s="47"/>
      <c r="Y84" s="29"/>
      <c r="Z84" s="66"/>
      <c r="AA84" s="47"/>
      <c r="AB84" s="47"/>
      <c r="AC84" s="47"/>
      <c r="AD84" s="47"/>
      <c r="AE84" s="83"/>
      <c r="AF84" s="83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</row>
    <row r="85" spans="1:88" ht="16.5">
      <c r="A85" s="1" t="s">
        <v>191</v>
      </c>
      <c r="B85" s="1" t="s">
        <v>191</v>
      </c>
      <c r="C85" s="1" t="s">
        <v>192</v>
      </c>
      <c r="D85" s="1" t="s">
        <v>193</v>
      </c>
      <c r="E85" s="7">
        <f t="shared" si="2"/>
        <v>0</v>
      </c>
      <c r="F85" s="58"/>
      <c r="G85" s="4"/>
      <c r="H85" s="4"/>
      <c r="I85" s="4"/>
      <c r="J85" s="4"/>
      <c r="K85" s="4"/>
      <c r="L85" s="58"/>
      <c r="M85" s="4"/>
      <c r="N85" s="4"/>
      <c r="O85" s="19"/>
      <c r="P85" s="4"/>
      <c r="Q85" s="4">
        <v>477.443</v>
      </c>
      <c r="R85" s="4"/>
      <c r="S85" s="1" t="s">
        <v>191</v>
      </c>
      <c r="T85" s="48"/>
      <c r="U85" s="47"/>
      <c r="V85" s="47"/>
      <c r="W85" s="47"/>
      <c r="X85" s="47"/>
      <c r="Y85" s="29"/>
      <c r="Z85" s="66"/>
      <c r="AA85" s="47"/>
      <c r="AB85" s="47"/>
      <c r="AC85" s="47"/>
      <c r="AD85" s="47"/>
      <c r="AE85" s="83"/>
      <c r="AF85" s="83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</row>
    <row r="86" spans="1:88" ht="16.5">
      <c r="A86" s="1" t="s">
        <v>194</v>
      </c>
      <c r="B86" s="1" t="s">
        <v>194</v>
      </c>
      <c r="C86" s="1" t="s">
        <v>195</v>
      </c>
      <c r="D86" s="1" t="s">
        <v>196</v>
      </c>
      <c r="E86" s="7">
        <f t="shared" si="2"/>
        <v>0</v>
      </c>
      <c r="F86" s="58"/>
      <c r="G86" s="4"/>
      <c r="H86" s="4"/>
      <c r="I86" s="4"/>
      <c r="J86" s="4"/>
      <c r="K86" s="4"/>
      <c r="L86" s="58"/>
      <c r="M86" s="4"/>
      <c r="N86" s="4"/>
      <c r="O86" s="4"/>
      <c r="P86" s="19"/>
      <c r="Q86" s="4">
        <v>1513.447</v>
      </c>
      <c r="R86" s="4"/>
      <c r="S86" s="1" t="s">
        <v>194</v>
      </c>
      <c r="T86" s="48"/>
      <c r="U86" s="47"/>
      <c r="V86" s="47"/>
      <c r="W86" s="47"/>
      <c r="X86" s="47"/>
      <c r="Y86" s="29"/>
      <c r="Z86" s="66"/>
      <c r="AA86" s="47"/>
      <c r="AB86" s="47"/>
      <c r="AC86" s="47"/>
      <c r="AD86" s="47"/>
      <c r="AE86" s="83"/>
      <c r="AF86" s="83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</row>
    <row r="87" spans="1:88" ht="16.5">
      <c r="A87" s="1" t="s">
        <v>197</v>
      </c>
      <c r="B87" s="1" t="s">
        <v>197</v>
      </c>
      <c r="C87" s="1" t="s">
        <v>198</v>
      </c>
      <c r="D87" s="1" t="s">
        <v>199</v>
      </c>
      <c r="E87" s="7">
        <f t="shared" si="2"/>
        <v>0</v>
      </c>
      <c r="F87" s="58"/>
      <c r="G87" s="4"/>
      <c r="H87" s="4"/>
      <c r="I87" s="4"/>
      <c r="J87" s="4"/>
      <c r="K87" s="4"/>
      <c r="L87" s="58"/>
      <c r="M87" s="4"/>
      <c r="N87" s="4"/>
      <c r="O87" s="19"/>
      <c r="P87" s="19"/>
      <c r="Q87" s="4">
        <v>29.851</v>
      </c>
      <c r="R87" s="4"/>
      <c r="S87" s="1" t="s">
        <v>197</v>
      </c>
      <c r="T87" s="48"/>
      <c r="U87" s="47"/>
      <c r="V87" s="47"/>
      <c r="W87" s="47"/>
      <c r="X87" s="47"/>
      <c r="Y87" s="29"/>
      <c r="Z87" s="66"/>
      <c r="AA87" s="47"/>
      <c r="AB87" s="47"/>
      <c r="AC87" s="47"/>
      <c r="AD87" s="47"/>
      <c r="AE87" s="83"/>
      <c r="AF87" s="83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</row>
    <row r="88" spans="1:88" ht="16.5">
      <c r="A88" s="1" t="s">
        <v>200</v>
      </c>
      <c r="B88" s="1" t="s">
        <v>200</v>
      </c>
      <c r="C88" s="1" t="s">
        <v>201</v>
      </c>
      <c r="D88" s="1" t="s">
        <v>202</v>
      </c>
      <c r="E88" s="7">
        <f t="shared" si="2"/>
        <v>0</v>
      </c>
      <c r="F88" s="58"/>
      <c r="G88" s="4"/>
      <c r="H88" s="4"/>
      <c r="I88" s="4"/>
      <c r="J88" s="4"/>
      <c r="K88" s="4"/>
      <c r="L88" s="58"/>
      <c r="M88" s="4"/>
      <c r="N88" s="4"/>
      <c r="O88" s="19"/>
      <c r="P88" s="4"/>
      <c r="Q88" s="4">
        <v>294.176</v>
      </c>
      <c r="R88" s="4"/>
      <c r="S88" s="1" t="s">
        <v>200</v>
      </c>
      <c r="T88" s="48"/>
      <c r="U88" s="47"/>
      <c r="V88" s="47"/>
      <c r="W88" s="47"/>
      <c r="X88" s="47"/>
      <c r="Y88" s="29"/>
      <c r="Z88" s="66"/>
      <c r="AA88" s="47"/>
      <c r="AB88" s="47"/>
      <c r="AC88" s="47"/>
      <c r="AD88" s="47"/>
      <c r="AE88" s="83"/>
      <c r="AF88" s="83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</row>
    <row r="89" spans="1:88" ht="16.5">
      <c r="A89" s="1" t="s">
        <v>203</v>
      </c>
      <c r="B89" s="1" t="s">
        <v>244</v>
      </c>
      <c r="C89" s="1" t="s">
        <v>204</v>
      </c>
      <c r="D89" s="1" t="s">
        <v>205</v>
      </c>
      <c r="E89" s="7">
        <f t="shared" si="2"/>
        <v>0</v>
      </c>
      <c r="F89" s="58"/>
      <c r="G89" s="4"/>
      <c r="H89" s="4"/>
      <c r="I89" s="4"/>
      <c r="J89" s="4"/>
      <c r="K89" s="4"/>
      <c r="L89" s="58"/>
      <c r="M89" s="4"/>
      <c r="N89" s="4"/>
      <c r="O89" s="19"/>
      <c r="P89" s="4"/>
      <c r="Q89" s="4">
        <v>18.958</v>
      </c>
      <c r="R89" s="4"/>
      <c r="S89" s="1" t="s">
        <v>244</v>
      </c>
      <c r="T89" s="48"/>
      <c r="U89" s="47"/>
      <c r="V89" s="47"/>
      <c r="W89" s="47"/>
      <c r="X89" s="47"/>
      <c r="Y89" s="29"/>
      <c r="Z89" s="66"/>
      <c r="AA89" s="47"/>
      <c r="AB89" s="47"/>
      <c r="AC89" s="47"/>
      <c r="AD89" s="47"/>
      <c r="AE89" s="83"/>
      <c r="AF89" s="83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</row>
    <row r="90" spans="1:88" ht="16.5">
      <c r="A90" s="1" t="s">
        <v>206</v>
      </c>
      <c r="B90" s="1" t="s">
        <v>206</v>
      </c>
      <c r="C90" s="1" t="s">
        <v>207</v>
      </c>
      <c r="D90" s="1" t="s">
        <v>208</v>
      </c>
      <c r="E90" s="7">
        <f t="shared" si="2"/>
        <v>0</v>
      </c>
      <c r="F90" s="58"/>
      <c r="G90" s="4"/>
      <c r="H90" s="4"/>
      <c r="I90" s="4"/>
      <c r="J90" s="4"/>
      <c r="K90" s="4"/>
      <c r="L90" s="58"/>
      <c r="M90" s="4"/>
      <c r="N90" s="4"/>
      <c r="O90" s="19"/>
      <c r="P90" s="4"/>
      <c r="Q90" s="4">
        <v>202.999</v>
      </c>
      <c r="R90" s="4"/>
      <c r="S90" s="1" t="s">
        <v>206</v>
      </c>
      <c r="T90" s="48"/>
      <c r="U90" s="47"/>
      <c r="V90" s="47"/>
      <c r="W90" s="47"/>
      <c r="X90" s="47"/>
      <c r="Y90" s="29"/>
      <c r="Z90" s="66"/>
      <c r="AA90" s="47"/>
      <c r="AB90" s="47"/>
      <c r="AC90" s="47"/>
      <c r="AD90" s="47"/>
      <c r="AE90" s="83"/>
      <c r="AF90" s="83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</row>
    <row r="91" spans="1:88" ht="16.5">
      <c r="A91" s="1" t="s">
        <v>209</v>
      </c>
      <c r="B91" s="1" t="s">
        <v>209</v>
      </c>
      <c r="C91" s="1" t="s">
        <v>210</v>
      </c>
      <c r="D91" s="1" t="s">
        <v>211</v>
      </c>
      <c r="E91" s="7">
        <f t="shared" si="2"/>
        <v>0</v>
      </c>
      <c r="F91" s="58"/>
      <c r="G91" s="4"/>
      <c r="H91" s="4"/>
      <c r="I91" s="4"/>
      <c r="J91" s="4"/>
      <c r="K91" s="4"/>
      <c r="L91" s="58"/>
      <c r="M91" s="4"/>
      <c r="N91" s="4"/>
      <c r="O91" s="19"/>
      <c r="P91" s="4"/>
      <c r="Q91" s="4">
        <v>428.68</v>
      </c>
      <c r="R91" s="4"/>
      <c r="S91" s="1" t="s">
        <v>209</v>
      </c>
      <c r="T91" s="48"/>
      <c r="U91" s="47"/>
      <c r="V91" s="47"/>
      <c r="W91" s="47"/>
      <c r="X91" s="47"/>
      <c r="Y91" s="29"/>
      <c r="Z91" s="66"/>
      <c r="AA91" s="47"/>
      <c r="AB91" s="47"/>
      <c r="AC91" s="47"/>
      <c r="AD91" s="47"/>
      <c r="AE91" s="83"/>
      <c r="AF91" s="83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</row>
    <row r="92" spans="1:88" ht="16.5">
      <c r="A92" s="1" t="s">
        <v>212</v>
      </c>
      <c r="B92" s="1" t="s">
        <v>212</v>
      </c>
      <c r="C92" s="1" t="s">
        <v>213</v>
      </c>
      <c r="D92" s="1" t="s">
        <v>214</v>
      </c>
      <c r="E92" s="7">
        <f t="shared" si="2"/>
        <v>0</v>
      </c>
      <c r="F92" s="58"/>
      <c r="G92" s="4"/>
      <c r="H92" s="4"/>
      <c r="I92" s="4"/>
      <c r="J92" s="4"/>
      <c r="K92" s="4"/>
      <c r="L92" s="58"/>
      <c r="M92" s="4"/>
      <c r="N92" s="4"/>
      <c r="O92" s="19"/>
      <c r="P92" s="19"/>
      <c r="Q92" s="4">
        <v>85.463</v>
      </c>
      <c r="R92" s="4"/>
      <c r="S92" s="1" t="s">
        <v>212</v>
      </c>
      <c r="T92" s="48"/>
      <c r="U92" s="47"/>
      <c r="V92" s="47"/>
      <c r="W92" s="47"/>
      <c r="X92" s="47"/>
      <c r="Y92" s="29"/>
      <c r="Z92" s="66"/>
      <c r="AA92" s="47"/>
      <c r="AB92" s="47"/>
      <c r="AC92" s="47"/>
      <c r="AD92" s="47"/>
      <c r="AE92" s="83"/>
      <c r="AF92" s="83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</row>
    <row r="93" spans="1:88" ht="16.5">
      <c r="A93" s="1" t="s">
        <v>215</v>
      </c>
      <c r="B93" s="1" t="s">
        <v>215</v>
      </c>
      <c r="C93" s="1" t="s">
        <v>216</v>
      </c>
      <c r="D93" s="1" t="s">
        <v>217</v>
      </c>
      <c r="E93" s="7">
        <f t="shared" si="2"/>
        <v>0</v>
      </c>
      <c r="F93" s="58"/>
      <c r="G93" s="4"/>
      <c r="H93" s="4"/>
      <c r="I93" s="4"/>
      <c r="J93" s="4"/>
      <c r="K93" s="4"/>
      <c r="L93" s="58"/>
      <c r="M93" s="4"/>
      <c r="N93" s="4"/>
      <c r="O93" s="19"/>
      <c r="P93" s="19"/>
      <c r="Q93" s="4">
        <v>10.619</v>
      </c>
      <c r="R93" s="4"/>
      <c r="S93" s="1" t="s">
        <v>215</v>
      </c>
      <c r="T93" s="48"/>
      <c r="U93" s="47"/>
      <c r="V93" s="47"/>
      <c r="W93" s="47"/>
      <c r="X93" s="47"/>
      <c r="Y93" s="29"/>
      <c r="Z93" s="66"/>
      <c r="AA93" s="47"/>
      <c r="AB93" s="47"/>
      <c r="AC93" s="47"/>
      <c r="AD93" s="47"/>
      <c r="AE93" s="83"/>
      <c r="AF93" s="83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</row>
    <row r="94" spans="1:88" ht="16.5">
      <c r="A94" s="1" t="s">
        <v>218</v>
      </c>
      <c r="B94" s="1" t="s">
        <v>245</v>
      </c>
      <c r="C94" s="1" t="s">
        <v>219</v>
      </c>
      <c r="D94" s="1" t="s">
        <v>220</v>
      </c>
      <c r="E94" s="7">
        <f t="shared" si="2"/>
        <v>0</v>
      </c>
      <c r="F94" s="58"/>
      <c r="G94" s="4"/>
      <c r="H94" s="4"/>
      <c r="I94" s="4"/>
      <c r="J94" s="4"/>
      <c r="K94" s="4"/>
      <c r="L94" s="58"/>
      <c r="M94" s="4"/>
      <c r="N94" s="4"/>
      <c r="O94" s="19"/>
      <c r="P94" s="4"/>
      <c r="Q94" s="4">
        <v>765.909</v>
      </c>
      <c r="R94" s="4"/>
      <c r="S94" s="1" t="s">
        <v>245</v>
      </c>
      <c r="T94" s="48"/>
      <c r="U94" s="47"/>
      <c r="V94" s="47"/>
      <c r="W94" s="47"/>
      <c r="X94" s="47"/>
      <c r="Y94" s="29"/>
      <c r="Z94" s="66"/>
      <c r="AA94" s="47"/>
      <c r="AB94" s="47"/>
      <c r="AC94" s="47"/>
      <c r="AD94" s="47"/>
      <c r="AE94" s="83"/>
      <c r="AF94" s="83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</row>
    <row r="95" spans="1:88" ht="16.5">
      <c r="A95" s="1" t="s">
        <v>221</v>
      </c>
      <c r="B95" s="1" t="s">
        <v>221</v>
      </c>
      <c r="C95" s="1" t="s">
        <v>222</v>
      </c>
      <c r="D95" s="1" t="s">
        <v>223</v>
      </c>
      <c r="E95" s="7">
        <f t="shared" si="2"/>
        <v>0</v>
      </c>
      <c r="F95" s="58"/>
      <c r="G95" s="4"/>
      <c r="H95" s="4"/>
      <c r="I95" s="4"/>
      <c r="J95" s="4"/>
      <c r="K95" s="4"/>
      <c r="L95" s="58"/>
      <c r="M95" s="4"/>
      <c r="N95" s="4"/>
      <c r="O95" s="19"/>
      <c r="P95" s="4"/>
      <c r="Q95" s="4">
        <v>496.921</v>
      </c>
      <c r="R95" s="4"/>
      <c r="S95" s="1" t="s">
        <v>221</v>
      </c>
      <c r="T95" s="48"/>
      <c r="U95" s="47"/>
      <c r="V95" s="47"/>
      <c r="W95" s="47"/>
      <c r="X95" s="47"/>
      <c r="Y95" s="29"/>
      <c r="Z95" s="66"/>
      <c r="AA95" s="47"/>
      <c r="AB95" s="47"/>
      <c r="AC95" s="47"/>
      <c r="AD95" s="47"/>
      <c r="AE95" s="83"/>
      <c r="AF95" s="83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</row>
    <row r="96" spans="1:88" ht="16.5">
      <c r="A96" s="1" t="s">
        <v>224</v>
      </c>
      <c r="B96" s="1" t="s">
        <v>224</v>
      </c>
      <c r="C96" s="1" t="s">
        <v>225</v>
      </c>
      <c r="D96" s="1" t="s">
        <v>226</v>
      </c>
      <c r="E96" s="7">
        <f t="shared" si="2"/>
        <v>0</v>
      </c>
      <c r="F96" s="58"/>
      <c r="G96" s="29"/>
      <c r="H96" s="29"/>
      <c r="I96" s="29"/>
      <c r="J96" s="29"/>
      <c r="K96" s="29"/>
      <c r="L96" s="58"/>
      <c r="M96" s="29"/>
      <c r="N96" s="29"/>
      <c r="O96" s="47"/>
      <c r="P96" s="47"/>
      <c r="Q96" s="29">
        <v>132.886</v>
      </c>
      <c r="R96" s="4"/>
      <c r="S96" s="1" t="s">
        <v>224</v>
      </c>
      <c r="T96" s="48"/>
      <c r="U96" s="47"/>
      <c r="V96" s="47"/>
      <c r="W96" s="47"/>
      <c r="X96" s="47"/>
      <c r="Y96" s="29"/>
      <c r="Z96" s="66"/>
      <c r="AA96" s="47"/>
      <c r="AB96" s="47"/>
      <c r="AC96" s="47"/>
      <c r="AD96" s="47"/>
      <c r="AE96" s="83"/>
      <c r="AF96" s="83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</row>
    <row r="97" spans="1:88" ht="16.5">
      <c r="A97" s="1" t="s">
        <v>227</v>
      </c>
      <c r="B97" s="1" t="s">
        <v>227</v>
      </c>
      <c r="C97" s="1" t="s">
        <v>228</v>
      </c>
      <c r="D97" s="1" t="s">
        <v>229</v>
      </c>
      <c r="E97" s="7">
        <f t="shared" si="2"/>
        <v>0</v>
      </c>
      <c r="F97" s="58"/>
      <c r="G97" s="29"/>
      <c r="H97" s="29"/>
      <c r="I97" s="29"/>
      <c r="J97" s="29"/>
      <c r="K97" s="29"/>
      <c r="L97" s="58"/>
      <c r="M97" s="29"/>
      <c r="N97" s="29"/>
      <c r="O97" s="47"/>
      <c r="P97" s="29"/>
      <c r="Q97" s="29">
        <v>150.543</v>
      </c>
      <c r="R97" s="29"/>
      <c r="S97" s="1" t="s">
        <v>227</v>
      </c>
      <c r="T97" s="48"/>
      <c r="U97" s="47"/>
      <c r="V97" s="47"/>
      <c r="W97" s="47"/>
      <c r="X97" s="47"/>
      <c r="Y97" s="29"/>
      <c r="Z97" s="66"/>
      <c r="AA97" s="47"/>
      <c r="AB97" s="47"/>
      <c r="AC97" s="47"/>
      <c r="AD97" s="47"/>
      <c r="AE97" s="83"/>
      <c r="AF97" s="83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</row>
    <row r="98" spans="1:88" ht="16.5">
      <c r="A98" s="39" t="s">
        <v>230</v>
      </c>
      <c r="B98" s="95" t="s">
        <v>230</v>
      </c>
      <c r="C98" s="95" t="s">
        <v>231</v>
      </c>
      <c r="D98" s="95" t="s">
        <v>232</v>
      </c>
      <c r="E98" s="7">
        <f t="shared" si="2"/>
        <v>0</v>
      </c>
      <c r="F98" s="58"/>
      <c r="G98" s="29"/>
      <c r="H98" s="29"/>
      <c r="I98" s="29"/>
      <c r="J98" s="29"/>
      <c r="K98" s="29"/>
      <c r="L98" s="58"/>
      <c r="M98" s="29"/>
      <c r="N98" s="29"/>
      <c r="O98" s="47"/>
      <c r="P98" s="29"/>
      <c r="Q98" s="27">
        <v>16.937</v>
      </c>
      <c r="R98" s="29"/>
      <c r="S98" s="95" t="s">
        <v>230</v>
      </c>
      <c r="T98" s="49"/>
      <c r="U98" s="28"/>
      <c r="V98" s="28"/>
      <c r="W98" s="28"/>
      <c r="X98" s="28"/>
      <c r="Y98" s="27"/>
      <c r="Z98" s="67"/>
      <c r="AA98" s="28"/>
      <c r="AB98" s="28"/>
      <c r="AC98" s="28"/>
      <c r="AD98" s="28"/>
      <c r="AE98" s="84"/>
      <c r="AF98" s="83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</row>
    <row r="99" spans="1:88" ht="15.75">
      <c r="A99" s="9"/>
      <c r="B99" s="96" t="s">
        <v>255</v>
      </c>
      <c r="C99" s="97"/>
      <c r="D99" s="97"/>
      <c r="E99" s="97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4"/>
      <c r="R99" s="98"/>
      <c r="S99" s="98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69"/>
      <c r="AF99" s="83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</row>
    <row r="100" spans="1:88" ht="15.75">
      <c r="A100" s="18" t="s">
        <v>258</v>
      </c>
      <c r="B100" s="1"/>
      <c r="C100" s="1"/>
      <c r="D100" s="1"/>
      <c r="E100" s="1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21" t="s">
        <v>260</v>
      </c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69"/>
      <c r="AF100" s="84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</row>
    <row r="101" spans="1:88" ht="15.75">
      <c r="A101" s="1" t="s">
        <v>247</v>
      </c>
      <c r="B101" s="1"/>
      <c r="C101" s="1"/>
      <c r="D101" s="1"/>
      <c r="E101" s="1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69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</row>
    <row r="102" spans="1:88" ht="15.75">
      <c r="A102" s="1" t="s">
        <v>249</v>
      </c>
      <c r="B102" s="1"/>
      <c r="C102" s="1"/>
      <c r="D102" s="1"/>
      <c r="E102" s="1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 t="s">
        <v>246</v>
      </c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69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</row>
    <row r="103" spans="1:88" ht="15.75">
      <c r="A103" s="1" t="s">
        <v>251</v>
      </c>
      <c r="B103" s="1"/>
      <c r="C103" s="1"/>
      <c r="D103" s="1"/>
      <c r="E103" s="1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21" t="s">
        <v>248</v>
      </c>
      <c r="T103" s="16"/>
      <c r="U103" s="16"/>
      <c r="V103" s="16"/>
      <c r="W103" s="16"/>
      <c r="X103" s="1"/>
      <c r="Y103" s="1"/>
      <c r="Z103" s="1"/>
      <c r="AA103" s="1"/>
      <c r="AB103" s="1"/>
      <c r="AC103" s="1"/>
      <c r="AD103" s="1"/>
      <c r="AE103" s="68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</row>
    <row r="104" spans="1:88" ht="15.75">
      <c r="A104" s="1"/>
      <c r="B104" s="1"/>
      <c r="C104" s="1"/>
      <c r="D104" s="1"/>
      <c r="E104" s="1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1"/>
      <c r="S104" s="21" t="s">
        <v>250</v>
      </c>
      <c r="T104" s="4"/>
      <c r="U104" s="16"/>
      <c r="V104" s="16"/>
      <c r="W104" s="16"/>
      <c r="X104" s="1"/>
      <c r="Y104" s="1"/>
      <c r="Z104" s="1"/>
      <c r="AA104" s="1"/>
      <c r="AB104" s="1"/>
      <c r="AC104" s="1"/>
      <c r="AD104" s="1"/>
      <c r="AE104" s="68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</row>
    <row r="105" spans="1:88" ht="15.75">
      <c r="A105" s="4" t="s">
        <v>284</v>
      </c>
      <c r="B105" s="1"/>
      <c r="C105" s="1"/>
      <c r="D105" s="1"/>
      <c r="E105" s="1"/>
      <c r="F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1"/>
      <c r="S105" s="9" t="s">
        <v>16</v>
      </c>
      <c r="T105" s="4"/>
      <c r="U105" s="16"/>
      <c r="V105" s="16"/>
      <c r="W105" s="16"/>
      <c r="X105" s="1"/>
      <c r="Y105" s="1"/>
      <c r="Z105" s="1"/>
      <c r="AA105" s="1"/>
      <c r="AB105" s="1"/>
      <c r="AC105" s="1"/>
      <c r="AD105" s="1"/>
      <c r="AE105" s="68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</row>
    <row r="106" spans="1:88" ht="15.75">
      <c r="A106" s="4" t="s">
        <v>285</v>
      </c>
      <c r="B106" s="1"/>
      <c r="C106" s="1"/>
      <c r="D106" s="1"/>
      <c r="E106" s="1"/>
      <c r="F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1"/>
      <c r="S106" s="18" t="s">
        <v>280</v>
      </c>
      <c r="T106" s="4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68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</row>
    <row r="107" spans="1:88" ht="15.75">
      <c r="A107" s="1" t="s">
        <v>286</v>
      </c>
      <c r="B107" s="1"/>
      <c r="C107" s="1"/>
      <c r="D107" s="1"/>
      <c r="E107" s="1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1"/>
      <c r="S107" s="18"/>
      <c r="T107" s="4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68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</row>
    <row r="108" spans="1:88" ht="15.75">
      <c r="A108" s="1" t="s">
        <v>287</v>
      </c>
      <c r="B108" s="1"/>
      <c r="C108" s="1"/>
      <c r="D108" s="1"/>
      <c r="E108" s="1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1"/>
      <c r="S108" s="18"/>
      <c r="T108" s="4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68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</row>
    <row r="109" spans="1:88" ht="15.75">
      <c r="A109" s="1" t="s">
        <v>288</v>
      </c>
      <c r="B109" s="1"/>
      <c r="C109" s="1"/>
      <c r="D109" s="1"/>
      <c r="E109" s="1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1"/>
      <c r="S109" s="18"/>
      <c r="T109" s="4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68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</row>
    <row r="110" spans="1:88" ht="15.75">
      <c r="A110" s="42" t="s">
        <v>289</v>
      </c>
      <c r="B110" s="1"/>
      <c r="C110" s="1"/>
      <c r="D110" s="1"/>
      <c r="E110" s="1"/>
      <c r="F110" s="1"/>
      <c r="H110" s="1"/>
      <c r="I110" s="1"/>
      <c r="J110" s="1"/>
      <c r="K110" s="1"/>
      <c r="L110" s="1"/>
      <c r="M110" s="1"/>
      <c r="N110" s="1"/>
      <c r="O110" s="1"/>
      <c r="P110" s="1"/>
      <c r="Q110" s="4"/>
      <c r="R110" s="1"/>
      <c r="S110" s="18" t="s">
        <v>281</v>
      </c>
      <c r="T110" s="4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68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</row>
    <row r="111" spans="1:88" ht="15.75">
      <c r="A111" t="s">
        <v>259</v>
      </c>
      <c r="B111" s="1"/>
      <c r="C111" s="1"/>
      <c r="D111" s="1"/>
      <c r="E111" s="1"/>
      <c r="F111" s="1"/>
      <c r="H111" s="4"/>
      <c r="I111" s="1"/>
      <c r="J111" s="1"/>
      <c r="K111" s="1"/>
      <c r="L111" s="1"/>
      <c r="M111" s="1"/>
      <c r="N111" s="1"/>
      <c r="O111" s="1"/>
      <c r="P111" s="1"/>
      <c r="Q111" s="4"/>
      <c r="R111" s="1"/>
      <c r="S111" s="1"/>
      <c r="T111" s="4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68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</row>
    <row r="112" spans="1:88" ht="15.75">
      <c r="A112" s="42" t="s">
        <v>254</v>
      </c>
      <c r="B112" s="1"/>
      <c r="C112" s="1"/>
      <c r="D112" s="1"/>
      <c r="E112" s="1"/>
      <c r="F112" s="1"/>
      <c r="H112" s="4"/>
      <c r="I112" s="1"/>
      <c r="J112" s="1"/>
      <c r="K112" s="1"/>
      <c r="L112" s="1"/>
      <c r="M112" s="1"/>
      <c r="N112" s="1"/>
      <c r="O112" s="1"/>
      <c r="P112" s="1"/>
      <c r="Q112" s="4"/>
      <c r="R112" s="1"/>
      <c r="S112" s="1"/>
      <c r="T112" s="4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68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</row>
    <row r="113" spans="1:88" ht="15.75">
      <c r="A113" s="1"/>
      <c r="B113" s="42"/>
      <c r="C113" s="42"/>
      <c r="D113" s="42"/>
      <c r="E113" s="42"/>
      <c r="F113" s="42"/>
      <c r="H113" s="4"/>
      <c r="I113" s="42"/>
      <c r="J113" s="42"/>
      <c r="K113" s="42"/>
      <c r="L113" s="42"/>
      <c r="M113" s="42"/>
      <c r="N113" s="42"/>
      <c r="O113" s="42"/>
      <c r="P113" s="42"/>
      <c r="Q113" s="4"/>
      <c r="R113" s="1"/>
      <c r="S113" s="1"/>
      <c r="T113" s="4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68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</row>
    <row r="114" spans="1:88" ht="15.75">
      <c r="A114" s="1"/>
      <c r="B114" s="1"/>
      <c r="C114" s="1"/>
      <c r="D114" s="1"/>
      <c r="E114" s="1"/>
      <c r="F114" s="1"/>
      <c r="G114" s="1"/>
      <c r="H114" s="4"/>
      <c r="I114" s="1"/>
      <c r="J114" s="1"/>
      <c r="K114" s="1"/>
      <c r="L114" s="1"/>
      <c r="M114" s="1"/>
      <c r="N114" s="1"/>
      <c r="O114" s="1"/>
      <c r="P114" s="1"/>
      <c r="Q114" s="43"/>
      <c r="R114" s="1"/>
      <c r="S114" s="1"/>
      <c r="T114" s="4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85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</row>
    <row r="115" spans="1:88" ht="15.75">
      <c r="A115" s="1"/>
      <c r="B115" s="1"/>
      <c r="C115" s="1"/>
      <c r="D115" s="1"/>
      <c r="E115" s="1"/>
      <c r="F115" s="29"/>
      <c r="G115" s="1"/>
      <c r="H115" s="4"/>
      <c r="I115" s="4"/>
      <c r="J115" s="1"/>
      <c r="K115" s="1"/>
      <c r="L115" s="1"/>
      <c r="M115" s="1"/>
      <c r="N115" s="1"/>
      <c r="O115" s="1"/>
      <c r="P115" s="1"/>
      <c r="Q115" s="4"/>
      <c r="R115" s="42"/>
      <c r="S115" s="42"/>
      <c r="T115" s="4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68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</row>
    <row r="116" spans="1:88" s="41" customFormat="1" ht="15.75">
      <c r="A116" s="1"/>
      <c r="B116" s="1"/>
      <c r="C116" s="1"/>
      <c r="D116" s="1"/>
      <c r="E116" s="1"/>
      <c r="F116" s="29"/>
      <c r="G116" s="1"/>
      <c r="H116" s="4"/>
      <c r="I116" s="4"/>
      <c r="J116" s="1"/>
      <c r="K116" s="1"/>
      <c r="L116" s="1"/>
      <c r="M116" s="1"/>
      <c r="N116" s="1"/>
      <c r="O116" s="1"/>
      <c r="P116" s="1"/>
      <c r="Q116" s="4"/>
      <c r="R116" s="1"/>
      <c r="S116" s="1"/>
      <c r="T116" s="4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68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</row>
    <row r="117" spans="1:88" ht="15.75">
      <c r="A117" s="1"/>
      <c r="B117" s="1"/>
      <c r="C117" s="1"/>
      <c r="D117" s="1"/>
      <c r="F117" s="29"/>
      <c r="H117" s="4"/>
      <c r="I117" s="4"/>
      <c r="Q117" s="1"/>
      <c r="R117" s="1"/>
      <c r="S117" s="1"/>
      <c r="T117" s="4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68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</row>
    <row r="118" spans="1:88" ht="15.75">
      <c r="A118" s="1"/>
      <c r="F118" s="29"/>
      <c r="H118" s="4"/>
      <c r="I118" s="4"/>
      <c r="R118" s="1"/>
      <c r="S118" s="1"/>
      <c r="T118" s="4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</row>
    <row r="119" spans="1:88" ht="15.75">
      <c r="A119" s="1"/>
      <c r="F119" s="29"/>
      <c r="H119" s="4"/>
      <c r="I119" s="4"/>
      <c r="S119" s="1"/>
      <c r="T119" s="4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</row>
    <row r="120" spans="6:20" ht="15.75">
      <c r="F120" s="29"/>
      <c r="H120" s="4"/>
      <c r="I120" s="4"/>
      <c r="S120" s="1"/>
      <c r="T120" s="4"/>
    </row>
    <row r="121" spans="6:20" ht="15.75">
      <c r="F121" s="29"/>
      <c r="H121" s="4"/>
      <c r="I121" s="4"/>
      <c r="T121" s="4"/>
    </row>
    <row r="122" spans="6:20" ht="15.75">
      <c r="F122" s="29"/>
      <c r="H122" s="4"/>
      <c r="I122" s="4"/>
      <c r="T122" s="4"/>
    </row>
    <row r="123" spans="6:20" ht="15.75">
      <c r="F123" s="29"/>
      <c r="H123" s="4"/>
      <c r="I123" s="4"/>
      <c r="T123" s="4"/>
    </row>
    <row r="124" spans="6:20" ht="15.75">
      <c r="F124" s="29"/>
      <c r="H124" s="4"/>
      <c r="I124" s="4"/>
      <c r="T124" s="4"/>
    </row>
    <row r="125" spans="6:20" ht="15.75">
      <c r="F125" s="29"/>
      <c r="H125" s="4"/>
      <c r="I125" s="4"/>
      <c r="T125" s="4"/>
    </row>
    <row r="126" spans="6:20" ht="15.75">
      <c r="F126" s="29"/>
      <c r="H126" s="4"/>
      <c r="I126" s="4"/>
      <c r="T126" s="4"/>
    </row>
    <row r="127" spans="6:20" ht="15.75">
      <c r="F127" s="29"/>
      <c r="H127" s="4"/>
      <c r="I127" s="4"/>
      <c r="T127" s="4"/>
    </row>
    <row r="128" spans="6:20" ht="15.75">
      <c r="F128" s="29"/>
      <c r="H128" s="4"/>
      <c r="I128" s="4"/>
      <c r="T128" s="4"/>
    </row>
    <row r="129" spans="6:20" ht="15.75">
      <c r="F129" s="29"/>
      <c r="H129" s="4"/>
      <c r="I129" s="4"/>
      <c r="T129" s="4"/>
    </row>
    <row r="130" spans="6:20" ht="15.75">
      <c r="F130" s="29"/>
      <c r="H130" s="4"/>
      <c r="I130" s="4"/>
      <c r="T130" s="4"/>
    </row>
    <row r="131" spans="6:20" ht="15.75">
      <c r="F131" s="29"/>
      <c r="H131" s="4"/>
      <c r="I131" s="4"/>
      <c r="T131" s="4"/>
    </row>
    <row r="132" spans="6:20" ht="15.75">
      <c r="F132" s="29"/>
      <c r="H132" s="4"/>
      <c r="I132" s="4"/>
      <c r="T132" s="4"/>
    </row>
    <row r="133" spans="6:20" ht="15.75">
      <c r="F133" s="29"/>
      <c r="H133" s="4"/>
      <c r="I133" s="4"/>
      <c r="T133" s="4"/>
    </row>
    <row r="134" spans="6:20" ht="15.75">
      <c r="F134" s="29"/>
      <c r="H134" s="4"/>
      <c r="I134" s="4"/>
      <c r="T134" s="4"/>
    </row>
    <row r="135" spans="6:20" ht="15.75">
      <c r="F135" s="29"/>
      <c r="H135" s="4"/>
      <c r="I135" s="4"/>
      <c r="T135" s="4"/>
    </row>
    <row r="136" spans="6:20" ht="15.75">
      <c r="F136" s="29"/>
      <c r="H136" s="4"/>
      <c r="I136" s="4"/>
      <c r="T136" s="4"/>
    </row>
    <row r="137" spans="6:20" ht="15.75">
      <c r="F137" s="29"/>
      <c r="H137" s="4"/>
      <c r="I137" s="4"/>
      <c r="T137" s="4"/>
    </row>
    <row r="138" spans="6:20" ht="15.75">
      <c r="F138" s="29"/>
      <c r="H138" s="4"/>
      <c r="I138" s="4"/>
      <c r="T138" s="4"/>
    </row>
    <row r="139" spans="6:20" ht="15.75">
      <c r="F139" s="29"/>
      <c r="H139" s="4"/>
      <c r="I139" s="4"/>
      <c r="T139" s="4"/>
    </row>
    <row r="140" spans="6:20" ht="15.75">
      <c r="F140" s="29"/>
      <c r="H140" s="4"/>
      <c r="I140" s="4"/>
      <c r="T140" s="4"/>
    </row>
    <row r="141" spans="6:20" ht="15.75">
      <c r="F141" s="29"/>
      <c r="H141" s="4"/>
      <c r="I141" s="4"/>
      <c r="T141" s="4"/>
    </row>
    <row r="142" spans="6:20" ht="15.75">
      <c r="F142" s="29"/>
      <c r="H142" s="4"/>
      <c r="I142" s="4"/>
      <c r="T142" s="4"/>
    </row>
    <row r="143" spans="6:20" ht="15.75">
      <c r="F143" s="29"/>
      <c r="H143" s="4"/>
      <c r="I143" s="4"/>
      <c r="T143" s="4"/>
    </row>
    <row r="144" spans="6:20" ht="15.75">
      <c r="F144" s="29"/>
      <c r="H144" s="4"/>
      <c r="I144" s="4"/>
      <c r="T144" s="4"/>
    </row>
    <row r="145" spans="6:20" ht="15.75">
      <c r="F145" s="29"/>
      <c r="H145" s="4"/>
      <c r="I145" s="4"/>
      <c r="T145" s="4"/>
    </row>
    <row r="146" spans="6:20" ht="15.75">
      <c r="F146" s="29"/>
      <c r="H146" s="4"/>
      <c r="I146" s="4"/>
      <c r="T146" s="4"/>
    </row>
    <row r="147" spans="6:20" ht="15.75">
      <c r="F147" s="29"/>
      <c r="H147" s="4"/>
      <c r="I147" s="4"/>
      <c r="T147" s="4"/>
    </row>
    <row r="148" spans="6:20" ht="15.75">
      <c r="F148" s="29"/>
      <c r="H148" s="4"/>
      <c r="I148" s="4"/>
      <c r="T148" s="4"/>
    </row>
    <row r="149" spans="6:20" ht="15.75">
      <c r="F149" s="29"/>
      <c r="H149" s="4"/>
      <c r="I149" s="4"/>
      <c r="T149" s="4"/>
    </row>
    <row r="150" spans="6:20" ht="15.75">
      <c r="F150" s="29"/>
      <c r="H150" s="4"/>
      <c r="I150" s="4"/>
      <c r="T150" s="4"/>
    </row>
    <row r="151" spans="6:20" ht="15.75">
      <c r="F151" s="29"/>
      <c r="H151" s="4"/>
      <c r="I151" s="4"/>
      <c r="T151" s="4"/>
    </row>
    <row r="152" spans="6:20" ht="15.75">
      <c r="F152" s="29"/>
      <c r="H152" s="4"/>
      <c r="I152" s="4"/>
      <c r="T152" s="4"/>
    </row>
    <row r="153" spans="6:20" ht="15.75">
      <c r="F153" s="29"/>
      <c r="H153" s="4"/>
      <c r="I153" s="4"/>
      <c r="T153" s="4"/>
    </row>
    <row r="154" spans="6:20" ht="15.75">
      <c r="F154" s="29"/>
      <c r="H154" s="4"/>
      <c r="I154" s="4"/>
      <c r="T154" s="4"/>
    </row>
    <row r="155" spans="6:20" ht="15.75">
      <c r="F155" s="29"/>
      <c r="H155" s="4"/>
      <c r="I155" s="4"/>
      <c r="T155" s="4"/>
    </row>
    <row r="156" spans="6:20" ht="15.75">
      <c r="F156" s="29"/>
      <c r="H156" s="4"/>
      <c r="I156" s="4"/>
      <c r="T156" s="4"/>
    </row>
    <row r="157" spans="6:20" ht="15.75">
      <c r="F157" s="29"/>
      <c r="H157" s="4"/>
      <c r="I157" s="4"/>
      <c r="T157" s="4"/>
    </row>
    <row r="158" spans="6:9" ht="15.75">
      <c r="F158" s="29"/>
      <c r="H158" s="4"/>
      <c r="I158" s="4"/>
    </row>
    <row r="159" spans="6:9" ht="15.75">
      <c r="F159" s="29"/>
      <c r="H159" s="4"/>
      <c r="I159" s="4"/>
    </row>
    <row r="160" spans="6:9" ht="15.75">
      <c r="F160" s="29"/>
      <c r="H160" s="4"/>
      <c r="I160" s="4"/>
    </row>
    <row r="161" spans="6:9" ht="15.75">
      <c r="F161" s="29"/>
      <c r="H161" s="4"/>
      <c r="I161" s="4"/>
    </row>
    <row r="162" spans="6:9" ht="15.75">
      <c r="F162" s="29"/>
      <c r="H162" s="4"/>
      <c r="I162" s="4"/>
    </row>
    <row r="163" spans="6:9" ht="15.75">
      <c r="F163" s="29"/>
      <c r="H163" s="4"/>
      <c r="I163" s="29"/>
    </row>
    <row r="164" spans="6:9" ht="15.75">
      <c r="F164" s="29"/>
      <c r="H164" s="4"/>
      <c r="I164" s="29"/>
    </row>
    <row r="165" spans="6:9" ht="15.75">
      <c r="F165" s="27"/>
      <c r="I165" s="27"/>
    </row>
  </sheetData>
  <hyperlinks>
    <hyperlink ref="A111" r:id="rId1" display="www.census.gov/govs/www/index.html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9"/>
  <sheetViews>
    <sheetView showGridLines="0" tabSelected="1" zoomScale="75" zoomScaleNormal="75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24" sqref="A24"/>
      <selection pane="bottomRight" activeCell="A1" sqref="A1"/>
    </sheetView>
  </sheetViews>
  <sheetFormatPr defaultColWidth="8.796875" defaultRowHeight="15.75"/>
  <cols>
    <col min="1" max="1" width="23.296875" style="0" customWidth="1"/>
    <col min="2" max="2" width="9.8984375" style="0" bestFit="1" customWidth="1"/>
    <col min="3" max="4" width="19" style="0" customWidth="1"/>
    <col min="5" max="8" width="8.8984375" style="0" bestFit="1" customWidth="1"/>
    <col min="9" max="9" width="11.19921875" style="0" customWidth="1"/>
    <col min="10" max="10" width="12.19921875" style="0" customWidth="1"/>
    <col min="11" max="11" width="8.8984375" style="0" bestFit="1" customWidth="1"/>
    <col min="12" max="12" width="12.796875" style="0" customWidth="1"/>
    <col min="13" max="13" width="8.8984375" style="0" bestFit="1" customWidth="1"/>
    <col min="14" max="14" width="10.19921875" style="0" customWidth="1"/>
    <col min="15" max="15" width="10.09765625" style="0" customWidth="1"/>
    <col min="19" max="19" width="11.59765625" style="0" customWidth="1"/>
    <col min="22" max="22" width="10.796875" style="0" customWidth="1"/>
  </cols>
  <sheetData>
    <row r="1" spans="1:22" ht="16.5">
      <c r="A1" s="7" t="s">
        <v>307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</row>
    <row r="2" spans="2:22" ht="15.75"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</row>
    <row r="3" spans="1:22" ht="15.75">
      <c r="A3" s="121" t="s">
        <v>325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</row>
    <row r="5" spans="1:22" ht="15.75">
      <c r="A5" s="115"/>
      <c r="B5" s="136" t="s">
        <v>329</v>
      </c>
      <c r="C5" s="159" t="s">
        <v>304</v>
      </c>
      <c r="D5" s="160"/>
      <c r="E5" s="160"/>
      <c r="F5" s="160"/>
      <c r="G5" s="160"/>
      <c r="H5" s="160"/>
      <c r="I5" s="160"/>
      <c r="J5" s="160"/>
      <c r="K5" s="160"/>
      <c r="L5" s="162" t="s">
        <v>304</v>
      </c>
      <c r="M5" s="157"/>
      <c r="N5" s="157"/>
      <c r="O5" s="157"/>
      <c r="P5" s="157"/>
      <c r="Q5" s="157"/>
      <c r="R5" s="157"/>
      <c r="S5" s="158"/>
      <c r="T5" s="127" t="s">
        <v>313</v>
      </c>
      <c r="U5" s="130" t="s">
        <v>314</v>
      </c>
      <c r="V5" s="130" t="s">
        <v>315</v>
      </c>
    </row>
    <row r="6" spans="1:22" ht="15.75">
      <c r="A6" s="109"/>
      <c r="B6" s="137"/>
      <c r="C6" s="136" t="s">
        <v>328</v>
      </c>
      <c r="D6" s="136" t="s">
        <v>330</v>
      </c>
      <c r="E6" s="159" t="s">
        <v>305</v>
      </c>
      <c r="F6" s="160"/>
      <c r="G6" s="160"/>
      <c r="H6" s="160"/>
      <c r="I6" s="160"/>
      <c r="J6" s="160"/>
      <c r="K6" s="160"/>
      <c r="L6" s="156" t="s">
        <v>305</v>
      </c>
      <c r="M6" s="157"/>
      <c r="N6" s="157"/>
      <c r="O6" s="157"/>
      <c r="P6" s="157"/>
      <c r="Q6" s="157"/>
      <c r="R6" s="157"/>
      <c r="S6" s="158"/>
      <c r="T6" s="140"/>
      <c r="U6" s="148"/>
      <c r="V6" s="148"/>
    </row>
    <row r="7" spans="1:22" ht="15.75" customHeight="1">
      <c r="A7" s="109"/>
      <c r="B7" s="137"/>
      <c r="C7" s="137"/>
      <c r="D7" s="137"/>
      <c r="E7" s="114"/>
      <c r="F7" s="156" t="s">
        <v>300</v>
      </c>
      <c r="G7" s="161"/>
      <c r="H7" s="161"/>
      <c r="I7" s="161"/>
      <c r="J7" s="161"/>
      <c r="K7" s="161"/>
      <c r="L7" s="149" t="s">
        <v>309</v>
      </c>
      <c r="M7" s="152" t="s">
        <v>310</v>
      </c>
      <c r="N7" s="153"/>
      <c r="O7" s="153"/>
      <c r="P7" s="154"/>
      <c r="Q7" s="152" t="s">
        <v>311</v>
      </c>
      <c r="R7" s="153"/>
      <c r="S7" s="154"/>
      <c r="T7" s="140"/>
      <c r="U7" s="148"/>
      <c r="V7" s="148"/>
    </row>
    <row r="8" spans="1:22" ht="15.75">
      <c r="A8" s="109"/>
      <c r="B8" s="137"/>
      <c r="C8" s="137"/>
      <c r="D8" s="137"/>
      <c r="E8" s="145" t="s">
        <v>37</v>
      </c>
      <c r="F8" s="139" t="s">
        <v>37</v>
      </c>
      <c r="G8" s="142" t="s">
        <v>67</v>
      </c>
      <c r="H8" s="142" t="s">
        <v>331</v>
      </c>
      <c r="I8" s="142" t="s">
        <v>332</v>
      </c>
      <c r="J8" s="142" t="s">
        <v>333</v>
      </c>
      <c r="K8" s="163" t="s">
        <v>334</v>
      </c>
      <c r="L8" s="150"/>
      <c r="M8" s="127" t="s">
        <v>290</v>
      </c>
      <c r="N8" s="130" t="s">
        <v>73</v>
      </c>
      <c r="O8" s="130" t="s">
        <v>301</v>
      </c>
      <c r="P8" s="133" t="s">
        <v>75</v>
      </c>
      <c r="Q8" s="127" t="s">
        <v>290</v>
      </c>
      <c r="R8" s="130" t="s">
        <v>326</v>
      </c>
      <c r="S8" s="155" t="s">
        <v>312</v>
      </c>
      <c r="T8" s="140"/>
      <c r="U8" s="148"/>
      <c r="V8" s="148"/>
    </row>
    <row r="9" spans="1:22" ht="15.75">
      <c r="A9" s="109"/>
      <c r="B9" s="137"/>
      <c r="C9" s="137"/>
      <c r="D9" s="137"/>
      <c r="E9" s="146"/>
      <c r="F9" s="140"/>
      <c r="G9" s="143"/>
      <c r="H9" s="143"/>
      <c r="I9" s="143"/>
      <c r="J9" s="143"/>
      <c r="K9" s="164"/>
      <c r="L9" s="150"/>
      <c r="M9" s="128"/>
      <c r="N9" s="131"/>
      <c r="O9" s="131"/>
      <c r="P9" s="134"/>
      <c r="Q9" s="128"/>
      <c r="R9" s="131"/>
      <c r="S9" s="134"/>
      <c r="T9" s="140"/>
      <c r="U9" s="148"/>
      <c r="V9" s="148"/>
    </row>
    <row r="10" spans="1:22" ht="15.75">
      <c r="A10" s="116" t="s">
        <v>303</v>
      </c>
      <c r="B10" s="137"/>
      <c r="C10" s="137"/>
      <c r="D10" s="137"/>
      <c r="E10" s="146"/>
      <c r="F10" s="140"/>
      <c r="G10" s="143"/>
      <c r="H10" s="143"/>
      <c r="I10" s="143"/>
      <c r="J10" s="143"/>
      <c r="K10" s="164"/>
      <c r="L10" s="150"/>
      <c r="M10" s="128"/>
      <c r="N10" s="131"/>
      <c r="O10" s="131"/>
      <c r="P10" s="134"/>
      <c r="Q10" s="128"/>
      <c r="R10" s="131"/>
      <c r="S10" s="134"/>
      <c r="T10" s="140"/>
      <c r="U10" s="148"/>
      <c r="V10" s="148"/>
    </row>
    <row r="11" spans="1:22" ht="15.75">
      <c r="A11" s="107"/>
      <c r="B11" s="138"/>
      <c r="C11" s="138"/>
      <c r="D11" s="138"/>
      <c r="E11" s="147"/>
      <c r="F11" s="141"/>
      <c r="G11" s="144"/>
      <c r="H11" s="144"/>
      <c r="I11" s="144"/>
      <c r="J11" s="144"/>
      <c r="K11" s="165"/>
      <c r="L11" s="151"/>
      <c r="M11" s="129"/>
      <c r="N11" s="132"/>
      <c r="O11" s="132"/>
      <c r="P11" s="135"/>
      <c r="Q11" s="129"/>
      <c r="R11" s="132"/>
      <c r="S11" s="135"/>
      <c r="T11" s="141"/>
      <c r="U11" s="144"/>
      <c r="V11" s="144"/>
    </row>
    <row r="12" spans="1:22" ht="16.5">
      <c r="A12" s="108" t="s">
        <v>77</v>
      </c>
      <c r="B12" s="112">
        <v>1308507.02</v>
      </c>
      <c r="C12" s="112">
        <v>1161451.358</v>
      </c>
      <c r="D12" s="112">
        <v>451843.594</v>
      </c>
      <c r="E12" s="112">
        <v>709607.764</v>
      </c>
      <c r="F12" s="112">
        <v>448587.708</v>
      </c>
      <c r="G12" s="112">
        <v>324638.644</v>
      </c>
      <c r="H12" s="112">
        <v>71798.35</v>
      </c>
      <c r="I12" s="112">
        <v>20675.556</v>
      </c>
      <c r="J12" s="112">
        <v>4446.955</v>
      </c>
      <c r="K12" s="123">
        <v>27028.203</v>
      </c>
      <c r="L12" s="110">
        <v>261020.056</v>
      </c>
      <c r="M12" s="112">
        <v>185639.335</v>
      </c>
      <c r="N12" s="112">
        <v>21142.837</v>
      </c>
      <c r="O12" s="112">
        <v>49713.568</v>
      </c>
      <c r="P12" s="110">
        <v>31570.533</v>
      </c>
      <c r="Q12" s="112">
        <v>75380.721</v>
      </c>
      <c r="R12" s="112">
        <v>27094.064</v>
      </c>
      <c r="S12" s="112">
        <v>5570.728</v>
      </c>
      <c r="T12" s="112">
        <v>99225.363</v>
      </c>
      <c r="U12" s="112">
        <v>871.843</v>
      </c>
      <c r="V12" s="112">
        <v>46958.456</v>
      </c>
    </row>
    <row r="13" spans="1:22" ht="15.75">
      <c r="A13" s="1" t="s">
        <v>80</v>
      </c>
      <c r="B13" s="112">
        <v>16397.795</v>
      </c>
      <c r="C13" s="112">
        <v>13777.918</v>
      </c>
      <c r="D13" s="112">
        <v>5300.748</v>
      </c>
      <c r="E13" s="112">
        <v>8477.17</v>
      </c>
      <c r="F13" s="112">
        <v>3886.797</v>
      </c>
      <c r="G13" s="112">
        <v>1561.254</v>
      </c>
      <c r="H13" s="112">
        <v>1743.966</v>
      </c>
      <c r="I13" s="112">
        <v>108.205</v>
      </c>
      <c r="J13" s="112">
        <v>0</v>
      </c>
      <c r="K13" s="110">
        <v>473.372</v>
      </c>
      <c r="L13" s="110">
        <v>4590.373</v>
      </c>
      <c r="M13" s="112">
        <v>3753.024</v>
      </c>
      <c r="N13" s="112">
        <v>316.637</v>
      </c>
      <c r="O13" s="112">
        <v>2463.336</v>
      </c>
      <c r="P13" s="110">
        <v>337.724</v>
      </c>
      <c r="Q13" s="112">
        <v>837.349</v>
      </c>
      <c r="R13" s="112">
        <v>370.501</v>
      </c>
      <c r="S13" s="112">
        <v>19.876</v>
      </c>
      <c r="T13" s="112">
        <v>2158.808</v>
      </c>
      <c r="U13" s="117" t="s">
        <v>21</v>
      </c>
      <c r="V13" s="112">
        <v>461.069</v>
      </c>
    </row>
    <row r="14" spans="1:22" ht="15.75">
      <c r="A14" s="1" t="s">
        <v>83</v>
      </c>
      <c r="B14" s="112">
        <v>3138.314</v>
      </c>
      <c r="C14" s="112">
        <v>2863.905</v>
      </c>
      <c r="D14" s="112">
        <v>1155.734</v>
      </c>
      <c r="E14" s="112">
        <v>1708.171</v>
      </c>
      <c r="F14" s="112">
        <v>1088.723</v>
      </c>
      <c r="G14" s="112">
        <v>849.395</v>
      </c>
      <c r="H14" s="112">
        <v>201.273</v>
      </c>
      <c r="I14" s="112">
        <v>0</v>
      </c>
      <c r="J14" s="112">
        <v>0</v>
      </c>
      <c r="K14" s="110">
        <v>38.055</v>
      </c>
      <c r="L14" s="110">
        <v>619.448</v>
      </c>
      <c r="M14" s="112">
        <v>416.958</v>
      </c>
      <c r="N14" s="112">
        <v>38.897</v>
      </c>
      <c r="O14" s="112">
        <v>82.407</v>
      </c>
      <c r="P14" s="110">
        <v>63.974</v>
      </c>
      <c r="Q14" s="112">
        <v>202.49</v>
      </c>
      <c r="R14" s="112">
        <v>118.413</v>
      </c>
      <c r="S14" s="112">
        <v>12.581</v>
      </c>
      <c r="T14" s="112">
        <v>230.003</v>
      </c>
      <c r="U14" s="117" t="s">
        <v>21</v>
      </c>
      <c r="V14" s="112">
        <v>44.405</v>
      </c>
    </row>
    <row r="15" spans="1:22" ht="15.75">
      <c r="A15" s="1" t="s">
        <v>86</v>
      </c>
      <c r="B15" s="112">
        <v>23864.141</v>
      </c>
      <c r="C15" s="112">
        <v>20324.915</v>
      </c>
      <c r="D15" s="112">
        <v>8744.509</v>
      </c>
      <c r="E15" s="112">
        <v>11580.406</v>
      </c>
      <c r="F15" s="112">
        <v>7322.689</v>
      </c>
      <c r="G15" s="112">
        <v>4752.052</v>
      </c>
      <c r="H15" s="112">
        <v>2050.963</v>
      </c>
      <c r="I15" s="112">
        <v>0</v>
      </c>
      <c r="J15" s="112">
        <v>0</v>
      </c>
      <c r="K15" s="110">
        <v>519.674</v>
      </c>
      <c r="L15" s="110">
        <v>4257.717</v>
      </c>
      <c r="M15" s="112">
        <v>2820.094</v>
      </c>
      <c r="N15" s="112">
        <v>456.803</v>
      </c>
      <c r="O15" s="112">
        <v>466.83</v>
      </c>
      <c r="P15" s="110">
        <v>487.092</v>
      </c>
      <c r="Q15" s="112">
        <v>1437.623</v>
      </c>
      <c r="R15" s="112">
        <v>546.962</v>
      </c>
      <c r="S15" s="112">
        <v>43.999</v>
      </c>
      <c r="T15" s="112">
        <v>3332.496</v>
      </c>
      <c r="U15" s="117" t="s">
        <v>21</v>
      </c>
      <c r="V15" s="112">
        <v>206.73</v>
      </c>
    </row>
    <row r="16" spans="1:22" ht="15.75">
      <c r="A16" s="1" t="s">
        <v>89</v>
      </c>
      <c r="B16" s="112">
        <v>7650.58</v>
      </c>
      <c r="C16" s="112">
        <v>6891.68</v>
      </c>
      <c r="D16" s="112">
        <v>3931.218</v>
      </c>
      <c r="E16" s="112">
        <v>2960.462</v>
      </c>
      <c r="F16" s="112">
        <v>1501.477</v>
      </c>
      <c r="G16" s="112">
        <v>615.7</v>
      </c>
      <c r="H16" s="112">
        <v>857.162</v>
      </c>
      <c r="I16" s="112">
        <v>0</v>
      </c>
      <c r="J16" s="112">
        <v>0.004</v>
      </c>
      <c r="K16" s="110">
        <v>28.611</v>
      </c>
      <c r="L16" s="110">
        <v>1458.985</v>
      </c>
      <c r="M16" s="112">
        <v>968.812</v>
      </c>
      <c r="N16" s="112">
        <v>150.677</v>
      </c>
      <c r="O16" s="112">
        <v>214.603</v>
      </c>
      <c r="P16" s="110">
        <v>198.479</v>
      </c>
      <c r="Q16" s="112">
        <v>490.173</v>
      </c>
      <c r="R16" s="112">
        <v>237.66</v>
      </c>
      <c r="S16" s="112">
        <v>9.057</v>
      </c>
      <c r="T16" s="112">
        <v>730.795</v>
      </c>
      <c r="U16" s="117" t="s">
        <v>21</v>
      </c>
      <c r="V16" s="112">
        <v>28.105</v>
      </c>
    </row>
    <row r="17" spans="1:22" ht="15.75">
      <c r="A17" s="1" t="s">
        <v>92</v>
      </c>
      <c r="B17" s="112">
        <v>213738.577</v>
      </c>
      <c r="C17" s="112">
        <v>181820.326</v>
      </c>
      <c r="D17" s="112">
        <v>85441.01</v>
      </c>
      <c r="E17" s="112">
        <v>96379.316</v>
      </c>
      <c r="F17" s="112">
        <v>48257.352</v>
      </c>
      <c r="G17" s="112">
        <v>31919.184</v>
      </c>
      <c r="H17" s="112">
        <v>11370.987</v>
      </c>
      <c r="I17" s="112">
        <v>0</v>
      </c>
      <c r="J17" s="112">
        <v>0.001</v>
      </c>
      <c r="K17" s="110">
        <v>4967.18</v>
      </c>
      <c r="L17" s="110">
        <v>48121.964</v>
      </c>
      <c r="M17" s="112">
        <v>34634.631</v>
      </c>
      <c r="N17" s="112">
        <v>2255.51</v>
      </c>
      <c r="O17" s="112">
        <v>8145.973</v>
      </c>
      <c r="P17" s="110">
        <v>4582.997</v>
      </c>
      <c r="Q17" s="112">
        <v>13487.333</v>
      </c>
      <c r="R17" s="112">
        <v>4486.737</v>
      </c>
      <c r="S17" s="112">
        <v>1066.187</v>
      </c>
      <c r="T17" s="112">
        <v>16629.783</v>
      </c>
      <c r="U17" s="117" t="s">
        <v>21</v>
      </c>
      <c r="V17" s="112">
        <v>15288.468</v>
      </c>
    </row>
    <row r="18" spans="1:22" ht="15.75">
      <c r="A18" s="1" t="s">
        <v>95</v>
      </c>
      <c r="B18" s="112">
        <v>21285.192</v>
      </c>
      <c r="C18" s="112">
        <v>18753.646</v>
      </c>
      <c r="D18" s="112">
        <v>5390.058</v>
      </c>
      <c r="E18" s="112">
        <v>13363.588</v>
      </c>
      <c r="F18" s="112">
        <v>8034.167</v>
      </c>
      <c r="G18" s="112">
        <v>4942.19</v>
      </c>
      <c r="H18" s="112">
        <v>2639.29</v>
      </c>
      <c r="I18" s="112">
        <v>0</v>
      </c>
      <c r="J18" s="112">
        <v>0</v>
      </c>
      <c r="K18" s="110">
        <v>452.687</v>
      </c>
      <c r="L18" s="110">
        <v>5329.421</v>
      </c>
      <c r="M18" s="112">
        <v>3716.285</v>
      </c>
      <c r="N18" s="112">
        <v>371.048</v>
      </c>
      <c r="O18" s="112">
        <v>908.508</v>
      </c>
      <c r="P18" s="110">
        <v>558.38</v>
      </c>
      <c r="Q18" s="112">
        <v>1613.136</v>
      </c>
      <c r="R18" s="112">
        <v>507.827</v>
      </c>
      <c r="S18" s="112">
        <v>301.661</v>
      </c>
      <c r="T18" s="112">
        <v>1907.597</v>
      </c>
      <c r="U18" s="117" t="s">
        <v>21</v>
      </c>
      <c r="V18" s="112">
        <v>623.949</v>
      </c>
    </row>
    <row r="19" spans="1:22" ht="15.75">
      <c r="A19" s="1" t="s">
        <v>98</v>
      </c>
      <c r="B19" s="112">
        <v>13827.133</v>
      </c>
      <c r="C19" s="112">
        <v>12790.143</v>
      </c>
      <c r="D19" s="112">
        <v>4229.958</v>
      </c>
      <c r="E19" s="112">
        <v>8560.185</v>
      </c>
      <c r="F19" s="112">
        <v>7312.084</v>
      </c>
      <c r="G19" s="112">
        <v>7155.644</v>
      </c>
      <c r="H19" s="112">
        <v>0</v>
      </c>
      <c r="I19" s="112">
        <v>0</v>
      </c>
      <c r="J19" s="112">
        <v>0</v>
      </c>
      <c r="K19" s="110">
        <v>156.44</v>
      </c>
      <c r="L19" s="110">
        <v>1248.101</v>
      </c>
      <c r="M19" s="112">
        <v>865.152</v>
      </c>
      <c r="N19" s="112">
        <v>122.629</v>
      </c>
      <c r="O19" s="119" t="s">
        <v>21</v>
      </c>
      <c r="P19" s="110">
        <v>248.996</v>
      </c>
      <c r="Q19" s="112">
        <v>382.949</v>
      </c>
      <c r="R19" s="112">
        <v>102.609</v>
      </c>
      <c r="S19" s="112">
        <v>31.343</v>
      </c>
      <c r="T19" s="112">
        <v>531.44</v>
      </c>
      <c r="U19" s="117" t="s">
        <v>21</v>
      </c>
      <c r="V19" s="112">
        <v>505.55</v>
      </c>
    </row>
    <row r="20" spans="1:22" ht="15.75">
      <c r="A20" s="1" t="s">
        <v>101</v>
      </c>
      <c r="B20" s="112">
        <v>2567.559</v>
      </c>
      <c r="C20" s="112">
        <v>2268.817</v>
      </c>
      <c r="D20" s="112">
        <v>1122.486</v>
      </c>
      <c r="E20" s="112">
        <v>1146.331</v>
      </c>
      <c r="F20" s="112">
        <v>687.17</v>
      </c>
      <c r="G20" s="112">
        <v>485.848</v>
      </c>
      <c r="H20" s="112">
        <v>8.187</v>
      </c>
      <c r="I20" s="112">
        <v>49.782</v>
      </c>
      <c r="J20" s="112">
        <v>0</v>
      </c>
      <c r="K20" s="110">
        <v>143.353</v>
      </c>
      <c r="L20" s="110">
        <v>459.161</v>
      </c>
      <c r="M20" s="112">
        <v>309.924</v>
      </c>
      <c r="N20" s="112">
        <v>17.454</v>
      </c>
      <c r="O20" s="119" t="s">
        <v>21</v>
      </c>
      <c r="P20" s="110">
        <v>125.887</v>
      </c>
      <c r="Q20" s="112">
        <v>149.237</v>
      </c>
      <c r="R20" s="112">
        <v>57.862</v>
      </c>
      <c r="S20" s="112">
        <v>21.869</v>
      </c>
      <c r="T20" s="112">
        <v>240.253</v>
      </c>
      <c r="U20" s="117" t="s">
        <v>21</v>
      </c>
      <c r="V20" s="112">
        <v>58.489</v>
      </c>
    </row>
    <row r="21" spans="1:22" ht="15.75">
      <c r="A21" s="1" t="s">
        <v>104</v>
      </c>
      <c r="B21" s="112">
        <v>9919.39</v>
      </c>
      <c r="C21" s="112">
        <v>8297.359</v>
      </c>
      <c r="D21" s="112">
        <v>2793.922</v>
      </c>
      <c r="E21" s="112">
        <v>5503.437</v>
      </c>
      <c r="F21" s="112">
        <v>4235.265</v>
      </c>
      <c r="G21" s="112">
        <v>1135.527</v>
      </c>
      <c r="H21" s="112">
        <v>1211.211</v>
      </c>
      <c r="I21" s="112">
        <v>1147.94</v>
      </c>
      <c r="J21" s="112">
        <v>199.31</v>
      </c>
      <c r="K21" s="110">
        <v>541.277</v>
      </c>
      <c r="L21" s="110">
        <v>1268.172</v>
      </c>
      <c r="M21" s="112">
        <v>520.461</v>
      </c>
      <c r="N21" s="112">
        <v>28.59</v>
      </c>
      <c r="O21" s="119" t="s">
        <v>21</v>
      </c>
      <c r="P21" s="110">
        <v>163.258</v>
      </c>
      <c r="Q21" s="112">
        <v>747.711</v>
      </c>
      <c r="R21" s="112">
        <v>144.333</v>
      </c>
      <c r="S21" s="112">
        <v>1.061</v>
      </c>
      <c r="T21" s="112">
        <v>752.953</v>
      </c>
      <c r="U21" s="117" t="s">
        <v>21</v>
      </c>
      <c r="V21" s="112">
        <v>869.078</v>
      </c>
    </row>
    <row r="22" spans="1:22" ht="15.75">
      <c r="A22" s="1" t="s">
        <v>107</v>
      </c>
      <c r="B22" s="112">
        <v>76346.16</v>
      </c>
      <c r="C22" s="112">
        <v>68059.495</v>
      </c>
      <c r="D22" s="112">
        <v>20887.568</v>
      </c>
      <c r="E22" s="112">
        <v>47171.927</v>
      </c>
      <c r="F22" s="112">
        <v>25971.674</v>
      </c>
      <c r="G22" s="112">
        <v>20092.054</v>
      </c>
      <c r="H22" s="112">
        <v>4299.385</v>
      </c>
      <c r="I22" s="112">
        <v>0</v>
      </c>
      <c r="J22" s="112">
        <v>0.41</v>
      </c>
      <c r="K22" s="110">
        <v>1579.825</v>
      </c>
      <c r="L22" s="110">
        <v>21200.253</v>
      </c>
      <c r="M22" s="112">
        <v>14567.584</v>
      </c>
      <c r="N22" s="112">
        <v>1672.813</v>
      </c>
      <c r="O22" s="112">
        <v>4189.666</v>
      </c>
      <c r="P22" s="110">
        <v>1995.146</v>
      </c>
      <c r="Q22" s="112">
        <v>6632.669</v>
      </c>
      <c r="R22" s="112">
        <v>2268.16</v>
      </c>
      <c r="S22" s="112">
        <v>1111.949</v>
      </c>
      <c r="T22" s="112">
        <v>6627.191</v>
      </c>
      <c r="U22" s="117" t="s">
        <v>21</v>
      </c>
      <c r="V22" s="112">
        <v>1659.474</v>
      </c>
    </row>
    <row r="23" spans="1:22" ht="15.75">
      <c r="A23" s="1" t="s">
        <v>110</v>
      </c>
      <c r="B23" s="112">
        <v>33523.988</v>
      </c>
      <c r="C23" s="112">
        <v>29469.881</v>
      </c>
      <c r="D23" s="112">
        <v>10057.287</v>
      </c>
      <c r="E23" s="112">
        <v>19412.594</v>
      </c>
      <c r="F23" s="112">
        <v>11810.718</v>
      </c>
      <c r="G23" s="112">
        <v>8147.534</v>
      </c>
      <c r="H23" s="112">
        <v>3170.195</v>
      </c>
      <c r="I23" s="112">
        <v>0</v>
      </c>
      <c r="J23" s="112">
        <v>0</v>
      </c>
      <c r="K23" s="110">
        <v>492.989</v>
      </c>
      <c r="L23" s="110">
        <v>7601.876</v>
      </c>
      <c r="M23" s="112">
        <v>5756.351</v>
      </c>
      <c r="N23" s="112">
        <v>505.394</v>
      </c>
      <c r="O23" s="112">
        <v>2726.31</v>
      </c>
      <c r="P23" s="110">
        <v>770.31</v>
      </c>
      <c r="Q23" s="112">
        <v>1845.525</v>
      </c>
      <c r="R23" s="112">
        <v>701.358</v>
      </c>
      <c r="S23" s="112">
        <v>30.111</v>
      </c>
      <c r="T23" s="112">
        <v>3573.679</v>
      </c>
      <c r="U23" s="117" t="s">
        <v>21</v>
      </c>
      <c r="V23" s="112">
        <v>480.428</v>
      </c>
    </row>
    <row r="24" spans="1:22" ht="15.75">
      <c r="A24" s="1" t="s">
        <v>113</v>
      </c>
      <c r="B24" s="112">
        <v>2107.119</v>
      </c>
      <c r="C24" s="112">
        <v>1888.654</v>
      </c>
      <c r="D24" s="112">
        <v>377.106</v>
      </c>
      <c r="E24" s="112">
        <v>1511.548</v>
      </c>
      <c r="F24" s="112">
        <v>1089.391</v>
      </c>
      <c r="G24" s="112">
        <v>818.239</v>
      </c>
      <c r="H24" s="112">
        <v>146.656</v>
      </c>
      <c r="I24" s="112">
        <v>0</v>
      </c>
      <c r="J24" s="112">
        <v>0</v>
      </c>
      <c r="K24" s="110">
        <v>124.496</v>
      </c>
      <c r="L24" s="110">
        <v>422.157</v>
      </c>
      <c r="M24" s="112">
        <v>313.555</v>
      </c>
      <c r="N24" s="119" t="s">
        <v>21</v>
      </c>
      <c r="O24" s="119" t="s">
        <v>21</v>
      </c>
      <c r="P24" s="110">
        <v>155.288</v>
      </c>
      <c r="Q24" s="112">
        <v>108.602</v>
      </c>
      <c r="R24" s="112">
        <v>32.274</v>
      </c>
      <c r="S24" s="112">
        <v>10.867</v>
      </c>
      <c r="T24" s="112">
        <v>218.465</v>
      </c>
      <c r="U24" s="117" t="s">
        <v>21</v>
      </c>
      <c r="V24" s="119" t="s">
        <v>21</v>
      </c>
    </row>
    <row r="25" spans="1:22" ht="15.75">
      <c r="A25" s="1" t="s">
        <v>116</v>
      </c>
      <c r="B25" s="112">
        <v>4372.851</v>
      </c>
      <c r="C25" s="112">
        <v>4193.369</v>
      </c>
      <c r="D25" s="112">
        <v>1700.092</v>
      </c>
      <c r="E25" s="112">
        <v>2493.277</v>
      </c>
      <c r="F25" s="112">
        <v>1248.413</v>
      </c>
      <c r="G25" s="112">
        <v>1154.118</v>
      </c>
      <c r="H25" s="112">
        <v>22.506</v>
      </c>
      <c r="I25" s="112">
        <v>0</v>
      </c>
      <c r="J25" s="112">
        <v>0</v>
      </c>
      <c r="K25" s="110">
        <v>71.789</v>
      </c>
      <c r="L25" s="110">
        <v>1244.864</v>
      </c>
      <c r="M25" s="112">
        <v>1072.453</v>
      </c>
      <c r="N25" s="112">
        <v>82.134</v>
      </c>
      <c r="O25" s="112">
        <v>534.691</v>
      </c>
      <c r="P25" s="110">
        <v>132.762</v>
      </c>
      <c r="Q25" s="112">
        <v>172.411</v>
      </c>
      <c r="R25" s="112">
        <v>47.552</v>
      </c>
      <c r="S25" s="112">
        <v>29.829</v>
      </c>
      <c r="T25" s="112">
        <v>178.234</v>
      </c>
      <c r="U25" s="117" t="s">
        <v>21</v>
      </c>
      <c r="V25" s="112">
        <v>1.248</v>
      </c>
    </row>
    <row r="26" spans="1:22" ht="15.75">
      <c r="A26" s="1" t="s">
        <v>119</v>
      </c>
      <c r="B26" s="112">
        <v>55666.502</v>
      </c>
      <c r="C26" s="112">
        <v>48322.329</v>
      </c>
      <c r="D26" s="112">
        <v>17138.438</v>
      </c>
      <c r="E26" s="112">
        <v>31183.891</v>
      </c>
      <c r="F26" s="112">
        <v>22348.365</v>
      </c>
      <c r="G26" s="112">
        <v>18255.549</v>
      </c>
      <c r="H26" s="112">
        <v>3338.001</v>
      </c>
      <c r="I26" s="112">
        <v>0</v>
      </c>
      <c r="J26" s="112">
        <v>0.06</v>
      </c>
      <c r="K26" s="110">
        <v>754.755</v>
      </c>
      <c r="L26" s="110">
        <v>8835.526</v>
      </c>
      <c r="M26" s="112">
        <v>6082.557</v>
      </c>
      <c r="N26" s="112">
        <v>1139.325</v>
      </c>
      <c r="O26" s="112">
        <v>798.589</v>
      </c>
      <c r="P26" s="110">
        <v>896.713</v>
      </c>
      <c r="Q26" s="112">
        <v>2752.969</v>
      </c>
      <c r="R26" s="112">
        <v>898.466</v>
      </c>
      <c r="S26" s="112">
        <v>299.937</v>
      </c>
      <c r="T26" s="112">
        <v>2954.255</v>
      </c>
      <c r="U26" s="117" t="s">
        <v>21</v>
      </c>
      <c r="V26" s="112">
        <v>4389.918</v>
      </c>
    </row>
    <row r="27" spans="1:22" ht="15.75">
      <c r="A27" s="1" t="s">
        <v>122</v>
      </c>
      <c r="B27" s="112">
        <v>25034.374</v>
      </c>
      <c r="C27" s="112">
        <v>23211.901</v>
      </c>
      <c r="D27" s="112">
        <v>8131.101</v>
      </c>
      <c r="E27" s="112">
        <v>15080.8</v>
      </c>
      <c r="F27" s="112">
        <v>9146.473</v>
      </c>
      <c r="G27" s="112">
        <v>8293.712</v>
      </c>
      <c r="H27" s="112">
        <v>84.632</v>
      </c>
      <c r="I27" s="112">
        <v>598.112</v>
      </c>
      <c r="J27" s="112">
        <v>0.001</v>
      </c>
      <c r="K27" s="110">
        <v>170.016</v>
      </c>
      <c r="L27" s="110">
        <v>5934.327</v>
      </c>
      <c r="M27" s="112">
        <v>4067.616</v>
      </c>
      <c r="N27" s="112">
        <v>361.048</v>
      </c>
      <c r="O27" s="112">
        <v>2228.351</v>
      </c>
      <c r="P27" s="110">
        <v>780.403</v>
      </c>
      <c r="Q27" s="112">
        <v>1866.711</v>
      </c>
      <c r="R27" s="112">
        <v>319.484</v>
      </c>
      <c r="S27" s="112">
        <v>37.855</v>
      </c>
      <c r="T27" s="112">
        <v>1734.655</v>
      </c>
      <c r="U27" s="117" t="s">
        <v>21</v>
      </c>
      <c r="V27" s="112">
        <v>87.818</v>
      </c>
    </row>
    <row r="28" spans="1:22" ht="15.75">
      <c r="A28" s="1" t="s">
        <v>125</v>
      </c>
      <c r="B28" s="112">
        <v>11179.491</v>
      </c>
      <c r="C28" s="112">
        <v>10456.262</v>
      </c>
      <c r="D28" s="112">
        <v>3882.959</v>
      </c>
      <c r="E28" s="112">
        <v>6573.303</v>
      </c>
      <c r="F28" s="112">
        <v>3954.284</v>
      </c>
      <c r="G28" s="112">
        <v>3302.317</v>
      </c>
      <c r="H28" s="112">
        <v>527.795</v>
      </c>
      <c r="I28" s="112">
        <v>58.791</v>
      </c>
      <c r="J28" s="112">
        <v>0</v>
      </c>
      <c r="K28" s="110">
        <v>65.381</v>
      </c>
      <c r="L28" s="110">
        <v>2619.019</v>
      </c>
      <c r="M28" s="112">
        <v>2093.628</v>
      </c>
      <c r="N28" s="112">
        <v>421.341</v>
      </c>
      <c r="O28" s="112">
        <v>919.391</v>
      </c>
      <c r="P28" s="110">
        <v>278.937</v>
      </c>
      <c r="Q28" s="112">
        <v>525.391</v>
      </c>
      <c r="R28" s="112">
        <v>176.372</v>
      </c>
      <c r="S28" s="112">
        <v>39.452</v>
      </c>
      <c r="T28" s="112">
        <v>719.461</v>
      </c>
      <c r="U28" s="117" t="s">
        <v>21</v>
      </c>
      <c r="V28" s="112">
        <v>3.768</v>
      </c>
    </row>
    <row r="29" spans="1:22" ht="15.75">
      <c r="A29" s="1" t="s">
        <v>128</v>
      </c>
      <c r="B29" s="112">
        <v>10685.091</v>
      </c>
      <c r="C29" s="112">
        <v>9664.367</v>
      </c>
      <c r="D29" s="112">
        <v>3431.176</v>
      </c>
      <c r="E29" s="112">
        <v>6233.191</v>
      </c>
      <c r="F29" s="112">
        <v>3822.073</v>
      </c>
      <c r="G29" s="112">
        <v>3044.928</v>
      </c>
      <c r="H29" s="112">
        <v>707.111</v>
      </c>
      <c r="I29" s="112">
        <v>0</v>
      </c>
      <c r="J29" s="112">
        <v>0.014</v>
      </c>
      <c r="K29" s="110">
        <v>70.02</v>
      </c>
      <c r="L29" s="110">
        <v>2411.118</v>
      </c>
      <c r="M29" s="112">
        <v>1584.285</v>
      </c>
      <c r="N29" s="112">
        <v>340.016</v>
      </c>
      <c r="O29" s="112">
        <v>495.505</v>
      </c>
      <c r="P29" s="110">
        <v>260.761</v>
      </c>
      <c r="Q29" s="112">
        <v>826.833</v>
      </c>
      <c r="R29" s="112">
        <v>340.514</v>
      </c>
      <c r="S29" s="112">
        <v>105.377</v>
      </c>
      <c r="T29" s="112">
        <v>938.355</v>
      </c>
      <c r="U29" s="117" t="s">
        <v>21</v>
      </c>
      <c r="V29" s="112">
        <v>82.369</v>
      </c>
    </row>
    <row r="30" spans="1:22" ht="15.75">
      <c r="A30" s="1" t="s">
        <v>131</v>
      </c>
      <c r="B30" s="112">
        <v>10617.446</v>
      </c>
      <c r="C30" s="112">
        <v>9496.259</v>
      </c>
      <c r="D30" s="112">
        <v>4097.509</v>
      </c>
      <c r="E30" s="112">
        <v>5398.75</v>
      </c>
      <c r="F30" s="112">
        <v>3170.93</v>
      </c>
      <c r="G30" s="112">
        <v>1771.373</v>
      </c>
      <c r="H30" s="112">
        <v>397.59</v>
      </c>
      <c r="I30" s="112">
        <v>756</v>
      </c>
      <c r="J30" s="112">
        <v>0</v>
      </c>
      <c r="K30" s="110">
        <v>245.967</v>
      </c>
      <c r="L30" s="110">
        <v>2227.82</v>
      </c>
      <c r="M30" s="112">
        <v>1325.712</v>
      </c>
      <c r="N30" s="112">
        <v>114.39</v>
      </c>
      <c r="O30" s="112">
        <v>360.644</v>
      </c>
      <c r="P30" s="110">
        <v>301.736</v>
      </c>
      <c r="Q30" s="112">
        <v>902.108</v>
      </c>
      <c r="R30" s="112">
        <v>609.156</v>
      </c>
      <c r="S30" s="112">
        <v>39.984</v>
      </c>
      <c r="T30" s="112">
        <v>1074.851</v>
      </c>
      <c r="U30" s="117" t="s">
        <v>21</v>
      </c>
      <c r="V30" s="112">
        <v>46.336</v>
      </c>
    </row>
    <row r="31" spans="1:22" ht="15.75">
      <c r="A31" s="1" t="s">
        <v>134</v>
      </c>
      <c r="B31" s="112">
        <v>15723.957</v>
      </c>
      <c r="C31" s="112">
        <v>14427.906</v>
      </c>
      <c r="D31" s="112">
        <v>5478.143</v>
      </c>
      <c r="E31" s="112">
        <v>8949.763</v>
      </c>
      <c r="F31" s="112">
        <v>5663.321</v>
      </c>
      <c r="G31" s="112">
        <v>2383.985</v>
      </c>
      <c r="H31" s="112">
        <v>3090.821</v>
      </c>
      <c r="I31" s="112">
        <v>0</v>
      </c>
      <c r="J31" s="112">
        <v>0</v>
      </c>
      <c r="K31" s="110">
        <v>188.515</v>
      </c>
      <c r="L31" s="110">
        <v>3286.442</v>
      </c>
      <c r="M31" s="112">
        <v>2426.045</v>
      </c>
      <c r="N31" s="112">
        <v>62.231</v>
      </c>
      <c r="O31" s="112">
        <v>1249.494</v>
      </c>
      <c r="P31" s="110">
        <v>305.982</v>
      </c>
      <c r="Q31" s="112">
        <v>860.397</v>
      </c>
      <c r="R31" s="112">
        <v>406.197</v>
      </c>
      <c r="S31" s="112">
        <v>24.97</v>
      </c>
      <c r="T31" s="112">
        <v>1068.216</v>
      </c>
      <c r="U31" s="117" t="s">
        <v>21</v>
      </c>
      <c r="V31" s="112">
        <v>227.835</v>
      </c>
    </row>
    <row r="32" spans="1:22" ht="15.75">
      <c r="A32" s="1" t="s">
        <v>137</v>
      </c>
      <c r="B32" s="112">
        <v>4065.72</v>
      </c>
      <c r="C32" s="112">
        <v>3975.642</v>
      </c>
      <c r="D32" s="112">
        <v>1257.224</v>
      </c>
      <c r="E32" s="112">
        <v>2718.418</v>
      </c>
      <c r="F32" s="112">
        <v>2148.547</v>
      </c>
      <c r="G32" s="112">
        <v>2108.308</v>
      </c>
      <c r="H32" s="112">
        <v>1.074</v>
      </c>
      <c r="I32" s="112">
        <v>0</v>
      </c>
      <c r="J32" s="112">
        <v>0</v>
      </c>
      <c r="K32" s="110">
        <v>39.165</v>
      </c>
      <c r="L32" s="110">
        <v>569.871</v>
      </c>
      <c r="M32" s="112">
        <v>427.359</v>
      </c>
      <c r="N32" s="112">
        <v>42.253</v>
      </c>
      <c r="O32" s="112">
        <v>69.436</v>
      </c>
      <c r="P32" s="110">
        <v>131.598</v>
      </c>
      <c r="Q32" s="112">
        <v>142.512</v>
      </c>
      <c r="R32" s="112">
        <v>47.75</v>
      </c>
      <c r="S32" s="112">
        <v>5.084</v>
      </c>
      <c r="T32" s="112">
        <v>90.078</v>
      </c>
      <c r="U32" s="117" t="s">
        <v>21</v>
      </c>
      <c r="V32" s="119" t="s">
        <v>21</v>
      </c>
    </row>
    <row r="33" spans="1:22" ht="15.75">
      <c r="A33" s="1" t="s">
        <v>140</v>
      </c>
      <c r="B33" s="112">
        <v>22031.704</v>
      </c>
      <c r="C33" s="112">
        <v>20194.545</v>
      </c>
      <c r="D33" s="112">
        <v>6440.208</v>
      </c>
      <c r="E33" s="112">
        <v>13754.337</v>
      </c>
      <c r="F33" s="112">
        <v>10384.169</v>
      </c>
      <c r="G33" s="112">
        <v>5065.733</v>
      </c>
      <c r="H33" s="112">
        <v>459.216</v>
      </c>
      <c r="I33" s="112">
        <v>3491.923</v>
      </c>
      <c r="J33" s="112">
        <v>0</v>
      </c>
      <c r="K33" s="110">
        <v>1367.297</v>
      </c>
      <c r="L33" s="110">
        <v>3370.168</v>
      </c>
      <c r="M33" s="112">
        <v>2356.824</v>
      </c>
      <c r="N33" s="112">
        <v>558.446</v>
      </c>
      <c r="O33" s="112">
        <v>0</v>
      </c>
      <c r="P33" s="110">
        <v>731.151</v>
      </c>
      <c r="Q33" s="112">
        <v>1013.344</v>
      </c>
      <c r="R33" s="112">
        <v>305.894</v>
      </c>
      <c r="S33" s="112">
        <v>107.038</v>
      </c>
      <c r="T33" s="112">
        <v>526.575</v>
      </c>
      <c r="U33" s="112">
        <v>179.103</v>
      </c>
      <c r="V33" s="112">
        <v>1131.481</v>
      </c>
    </row>
    <row r="34" spans="1:22" ht="15.75">
      <c r="A34" s="1" t="s">
        <v>143</v>
      </c>
      <c r="B34" s="112">
        <v>28783.89</v>
      </c>
      <c r="C34" s="112">
        <v>23642.209</v>
      </c>
      <c r="D34" s="112">
        <v>9746.874</v>
      </c>
      <c r="E34" s="112">
        <v>13895.335</v>
      </c>
      <c r="F34" s="112">
        <v>10741.973</v>
      </c>
      <c r="G34" s="112">
        <v>10341.056</v>
      </c>
      <c r="H34" s="112">
        <v>149.724</v>
      </c>
      <c r="I34" s="112">
        <v>0</v>
      </c>
      <c r="J34" s="112">
        <v>0</v>
      </c>
      <c r="K34" s="110">
        <v>251.193</v>
      </c>
      <c r="L34" s="110">
        <v>3153.362</v>
      </c>
      <c r="M34" s="112">
        <v>2345.722</v>
      </c>
      <c r="N34" s="112">
        <v>255.838</v>
      </c>
      <c r="O34" s="112">
        <v>441.682</v>
      </c>
      <c r="P34" s="110">
        <v>780.584</v>
      </c>
      <c r="Q34" s="112">
        <v>807.64</v>
      </c>
      <c r="R34" s="112">
        <v>183.951</v>
      </c>
      <c r="S34" s="112">
        <v>27.166</v>
      </c>
      <c r="T34" s="112">
        <v>2413.346</v>
      </c>
      <c r="U34" s="119" t="s">
        <v>21</v>
      </c>
      <c r="V34" s="112">
        <v>2728.335</v>
      </c>
    </row>
    <row r="35" spans="1:22" ht="15.75">
      <c r="A35" s="1" t="s">
        <v>146</v>
      </c>
      <c r="B35" s="112">
        <v>43853.516</v>
      </c>
      <c r="C35" s="112">
        <v>39224.628</v>
      </c>
      <c r="D35" s="112">
        <v>19399.553</v>
      </c>
      <c r="E35" s="112">
        <v>19825.075</v>
      </c>
      <c r="F35" s="112">
        <v>11770.323</v>
      </c>
      <c r="G35" s="112">
        <v>10767.217</v>
      </c>
      <c r="H35" s="112">
        <v>250.063</v>
      </c>
      <c r="I35" s="112">
        <v>456.252</v>
      </c>
      <c r="J35" s="112">
        <v>0</v>
      </c>
      <c r="K35" s="110">
        <v>296.791</v>
      </c>
      <c r="L35" s="110">
        <v>8054.752</v>
      </c>
      <c r="M35" s="112">
        <v>5894.324</v>
      </c>
      <c r="N35" s="112">
        <v>1009.469</v>
      </c>
      <c r="O35" s="112">
        <v>789.523</v>
      </c>
      <c r="P35" s="110">
        <v>1301.253</v>
      </c>
      <c r="Q35" s="112">
        <v>2160.428</v>
      </c>
      <c r="R35" s="112">
        <v>601.935</v>
      </c>
      <c r="S35" s="112">
        <v>171.854</v>
      </c>
      <c r="T35" s="112">
        <v>1930.142</v>
      </c>
      <c r="U35" s="119" t="s">
        <v>21</v>
      </c>
      <c r="V35" s="112">
        <v>2698.746</v>
      </c>
    </row>
    <row r="36" spans="1:22" ht="15.75">
      <c r="A36" s="1" t="s">
        <v>149</v>
      </c>
      <c r="B36" s="112">
        <v>23138.747</v>
      </c>
      <c r="C36" s="112">
        <v>20999.961</v>
      </c>
      <c r="D36" s="112">
        <v>10130.546</v>
      </c>
      <c r="E36" s="112">
        <v>10869.415</v>
      </c>
      <c r="F36" s="112">
        <v>5075.515</v>
      </c>
      <c r="G36" s="112">
        <v>4631.754</v>
      </c>
      <c r="H36" s="112">
        <v>191.277</v>
      </c>
      <c r="I36" s="112">
        <v>0</v>
      </c>
      <c r="J36" s="112">
        <v>0.085</v>
      </c>
      <c r="K36" s="110">
        <v>252.399</v>
      </c>
      <c r="L36" s="110">
        <v>5793.9</v>
      </c>
      <c r="M36" s="112">
        <v>3864.006</v>
      </c>
      <c r="N36" s="112">
        <v>393.679</v>
      </c>
      <c r="O36" s="112">
        <v>1003.014</v>
      </c>
      <c r="P36" s="110">
        <v>536.204</v>
      </c>
      <c r="Q36" s="112">
        <v>1929.894</v>
      </c>
      <c r="R36" s="112">
        <v>728.853</v>
      </c>
      <c r="S36" s="112">
        <v>321.417</v>
      </c>
      <c r="T36" s="112">
        <v>1448.531</v>
      </c>
      <c r="U36" s="112">
        <v>236.142</v>
      </c>
      <c r="V36" s="112">
        <v>454.113</v>
      </c>
    </row>
    <row r="37" spans="1:22" ht="15.75">
      <c r="A37" s="1" t="s">
        <v>152</v>
      </c>
      <c r="B37" s="112">
        <v>9335.055</v>
      </c>
      <c r="C37" s="112">
        <v>8723.916</v>
      </c>
      <c r="D37" s="112">
        <v>3978.243</v>
      </c>
      <c r="E37" s="112">
        <v>4745.673</v>
      </c>
      <c r="F37" s="112">
        <v>2058.535</v>
      </c>
      <c r="G37" s="112">
        <v>1923.377</v>
      </c>
      <c r="H37" s="112">
        <v>61.464</v>
      </c>
      <c r="I37" s="112">
        <v>0</v>
      </c>
      <c r="J37" s="112">
        <v>0.011</v>
      </c>
      <c r="K37" s="110">
        <v>73.683</v>
      </c>
      <c r="L37" s="110">
        <v>2687.138</v>
      </c>
      <c r="M37" s="112">
        <v>2218.354</v>
      </c>
      <c r="N37" s="112">
        <v>293.474</v>
      </c>
      <c r="O37" s="112">
        <v>1444.932</v>
      </c>
      <c r="P37" s="110">
        <v>161.089</v>
      </c>
      <c r="Q37" s="112">
        <v>468.784</v>
      </c>
      <c r="R37" s="112">
        <v>180.986</v>
      </c>
      <c r="S37" s="112">
        <v>8.004</v>
      </c>
      <c r="T37" s="112">
        <v>611.139</v>
      </c>
      <c r="U37" s="119" t="s">
        <v>21</v>
      </c>
      <c r="V37" s="112">
        <v>0</v>
      </c>
    </row>
    <row r="38" spans="1:22" ht="15.75">
      <c r="A38" s="1" t="s">
        <v>155</v>
      </c>
      <c r="B38" s="112">
        <v>19808.884</v>
      </c>
      <c r="C38" s="112">
        <v>17805.103</v>
      </c>
      <c r="D38" s="112">
        <v>5958.189</v>
      </c>
      <c r="E38" s="112">
        <v>11846.914</v>
      </c>
      <c r="F38" s="112">
        <v>7830.45</v>
      </c>
      <c r="G38" s="112">
        <v>4672.239</v>
      </c>
      <c r="H38" s="112">
        <v>2432.565</v>
      </c>
      <c r="I38" s="112">
        <v>303.931</v>
      </c>
      <c r="J38" s="112">
        <v>19.247</v>
      </c>
      <c r="K38" s="110">
        <v>402.468</v>
      </c>
      <c r="L38" s="110">
        <v>4016.464</v>
      </c>
      <c r="M38" s="112">
        <v>3035.844</v>
      </c>
      <c r="N38" s="112">
        <v>619.228</v>
      </c>
      <c r="O38" s="112">
        <v>994.743</v>
      </c>
      <c r="P38" s="110">
        <v>493.282</v>
      </c>
      <c r="Q38" s="112">
        <v>980.62</v>
      </c>
      <c r="R38" s="112">
        <v>430.256</v>
      </c>
      <c r="S38" s="112">
        <v>63.353</v>
      </c>
      <c r="T38" s="112">
        <v>1288.954</v>
      </c>
      <c r="U38" s="119" t="s">
        <v>21</v>
      </c>
      <c r="V38" s="112">
        <v>714.827</v>
      </c>
    </row>
    <row r="39" spans="1:22" ht="15.75">
      <c r="A39" s="1" t="s">
        <v>158</v>
      </c>
      <c r="B39" s="112">
        <v>2670.888</v>
      </c>
      <c r="C39" s="112">
        <v>2587.746</v>
      </c>
      <c r="D39" s="112">
        <v>1114.791</v>
      </c>
      <c r="E39" s="112">
        <v>1472.955</v>
      </c>
      <c r="F39" s="112">
        <v>845.313</v>
      </c>
      <c r="G39" s="112">
        <v>811.114</v>
      </c>
      <c r="H39" s="112">
        <v>3.875</v>
      </c>
      <c r="I39" s="112">
        <v>0</v>
      </c>
      <c r="J39" s="112">
        <v>0</v>
      </c>
      <c r="K39" s="110">
        <v>30.324</v>
      </c>
      <c r="L39" s="110">
        <v>627.642</v>
      </c>
      <c r="M39" s="112">
        <v>408.943</v>
      </c>
      <c r="N39" s="112">
        <v>61.566</v>
      </c>
      <c r="O39" s="112">
        <v>43.585</v>
      </c>
      <c r="P39" s="110">
        <v>64.845</v>
      </c>
      <c r="Q39" s="112">
        <v>218.699</v>
      </c>
      <c r="R39" s="112">
        <v>72.892</v>
      </c>
      <c r="S39" s="112">
        <v>59.85</v>
      </c>
      <c r="T39" s="112">
        <v>83.142</v>
      </c>
      <c r="U39" s="119" t="s">
        <v>21</v>
      </c>
      <c r="V39" s="119" t="s">
        <v>21</v>
      </c>
    </row>
    <row r="40" spans="1:22" ht="15.75">
      <c r="A40" s="1" t="s">
        <v>161</v>
      </c>
      <c r="B40" s="112">
        <v>8911.289</v>
      </c>
      <c r="C40" s="112">
        <v>6214.774</v>
      </c>
      <c r="D40" s="112">
        <v>1912.985</v>
      </c>
      <c r="E40" s="112">
        <v>4301.789</v>
      </c>
      <c r="F40" s="112">
        <v>2782.531</v>
      </c>
      <c r="G40" s="112">
        <v>2092.237</v>
      </c>
      <c r="H40" s="112">
        <v>341.204</v>
      </c>
      <c r="I40" s="112">
        <v>0</v>
      </c>
      <c r="J40" s="112">
        <v>0</v>
      </c>
      <c r="K40" s="110">
        <v>349.09</v>
      </c>
      <c r="L40" s="110">
        <v>1519.258</v>
      </c>
      <c r="M40" s="112">
        <v>961.562</v>
      </c>
      <c r="N40" s="112">
        <v>194.491</v>
      </c>
      <c r="O40" s="112">
        <v>324.897</v>
      </c>
      <c r="P40" s="110">
        <v>111.674</v>
      </c>
      <c r="Q40" s="112">
        <v>557.696</v>
      </c>
      <c r="R40" s="112">
        <v>150.828</v>
      </c>
      <c r="S40" s="112">
        <v>54.342</v>
      </c>
      <c r="T40" s="112">
        <v>2474.617</v>
      </c>
      <c r="U40" s="119" t="s">
        <v>21</v>
      </c>
      <c r="V40" s="112">
        <v>221.898</v>
      </c>
    </row>
    <row r="41" spans="1:22" ht="15.75">
      <c r="A41" s="1" t="s">
        <v>164</v>
      </c>
      <c r="B41" s="112">
        <v>11672.253</v>
      </c>
      <c r="C41" s="112">
        <v>10855.435</v>
      </c>
      <c r="D41" s="112">
        <v>4594.252</v>
      </c>
      <c r="E41" s="112">
        <v>6261.183</v>
      </c>
      <c r="F41" s="112">
        <v>3373.401</v>
      </c>
      <c r="G41" s="112">
        <v>2171.766</v>
      </c>
      <c r="H41" s="112">
        <v>736.951</v>
      </c>
      <c r="I41" s="112">
        <v>0</v>
      </c>
      <c r="J41" s="112">
        <v>0</v>
      </c>
      <c r="K41" s="110">
        <v>464.684</v>
      </c>
      <c r="L41" s="110">
        <v>2887.782</v>
      </c>
      <c r="M41" s="112">
        <v>1857.823</v>
      </c>
      <c r="N41" s="112">
        <v>110.177</v>
      </c>
      <c r="O41" s="112">
        <v>503.836</v>
      </c>
      <c r="P41" s="110">
        <v>334.719</v>
      </c>
      <c r="Q41" s="112">
        <v>1029.959</v>
      </c>
      <c r="R41" s="112">
        <v>294.72</v>
      </c>
      <c r="S41" s="112">
        <v>111.468</v>
      </c>
      <c r="T41" s="112">
        <v>816.818</v>
      </c>
      <c r="U41" s="119" t="s">
        <v>21</v>
      </c>
      <c r="V41" s="119" t="s">
        <v>21</v>
      </c>
    </row>
    <row r="42" spans="1:22" ht="15.75">
      <c r="A42" s="1" t="s">
        <v>167</v>
      </c>
      <c r="B42" s="112">
        <v>4284.3</v>
      </c>
      <c r="C42" s="112">
        <v>4182.907</v>
      </c>
      <c r="D42" s="112">
        <v>1396.558</v>
      </c>
      <c r="E42" s="112">
        <v>2786.349</v>
      </c>
      <c r="F42" s="112">
        <v>2297.631</v>
      </c>
      <c r="G42" s="112">
        <v>2258.061</v>
      </c>
      <c r="H42" s="112">
        <v>0</v>
      </c>
      <c r="I42" s="112">
        <v>0</v>
      </c>
      <c r="J42" s="112">
        <v>0</v>
      </c>
      <c r="K42" s="110">
        <v>39.57</v>
      </c>
      <c r="L42" s="110">
        <v>488.718</v>
      </c>
      <c r="M42" s="112">
        <v>361.024</v>
      </c>
      <c r="N42" s="112">
        <v>50.238</v>
      </c>
      <c r="O42" s="112">
        <v>0</v>
      </c>
      <c r="P42" s="110">
        <v>82.121</v>
      </c>
      <c r="Q42" s="112">
        <v>127.694</v>
      </c>
      <c r="R42" s="112">
        <v>31.587</v>
      </c>
      <c r="S42" s="112">
        <v>0.908</v>
      </c>
      <c r="T42" s="112">
        <v>85.805</v>
      </c>
      <c r="U42" s="119" t="s">
        <v>21</v>
      </c>
      <c r="V42" s="112">
        <v>15.588</v>
      </c>
    </row>
    <row r="43" spans="1:22" ht="15.75">
      <c r="A43" s="1" t="s">
        <v>170</v>
      </c>
      <c r="B43" s="112">
        <v>38303.15</v>
      </c>
      <c r="C43" s="112">
        <v>37406.992</v>
      </c>
      <c r="D43" s="112">
        <v>12207.483</v>
      </c>
      <c r="E43" s="112">
        <v>25199.509</v>
      </c>
      <c r="F43" s="112">
        <v>19623.355</v>
      </c>
      <c r="G43" s="112">
        <v>19193.115</v>
      </c>
      <c r="H43" s="112">
        <v>66.454</v>
      </c>
      <c r="I43" s="112">
        <v>0</v>
      </c>
      <c r="J43" s="112">
        <v>0</v>
      </c>
      <c r="K43" s="110">
        <v>363.786</v>
      </c>
      <c r="L43" s="110">
        <v>5576.154</v>
      </c>
      <c r="M43" s="112">
        <v>3613.478</v>
      </c>
      <c r="N43" s="112">
        <v>955.2</v>
      </c>
      <c r="O43" s="112">
        <v>114.845</v>
      </c>
      <c r="P43" s="110">
        <v>1134.74</v>
      </c>
      <c r="Q43" s="112">
        <v>1962.676</v>
      </c>
      <c r="R43" s="112">
        <v>418.197</v>
      </c>
      <c r="S43" s="112">
        <v>25.18</v>
      </c>
      <c r="T43" s="112">
        <v>878.627</v>
      </c>
      <c r="U43" s="119" t="s">
        <v>21</v>
      </c>
      <c r="V43" s="112">
        <v>17.531</v>
      </c>
    </row>
    <row r="44" spans="1:22" ht="15.75">
      <c r="A44" s="1" t="s">
        <v>173</v>
      </c>
      <c r="B44" s="112">
        <v>6638.415</v>
      </c>
      <c r="C44" s="112">
        <v>6207.654</v>
      </c>
      <c r="D44" s="112">
        <v>3606.099</v>
      </c>
      <c r="E44" s="112">
        <v>2601.555</v>
      </c>
      <c r="F44" s="112">
        <v>1597.851</v>
      </c>
      <c r="G44" s="112">
        <v>822.315</v>
      </c>
      <c r="H44" s="112">
        <v>683.824</v>
      </c>
      <c r="I44" s="112">
        <v>0</v>
      </c>
      <c r="J44" s="112">
        <v>0</v>
      </c>
      <c r="K44" s="110">
        <v>91.712</v>
      </c>
      <c r="L44" s="110">
        <v>1003.704</v>
      </c>
      <c r="M44" s="112">
        <v>670.643</v>
      </c>
      <c r="N44" s="112">
        <v>96.956</v>
      </c>
      <c r="O44" s="112">
        <v>99.616</v>
      </c>
      <c r="P44" s="110">
        <v>122.386</v>
      </c>
      <c r="Q44" s="112">
        <v>333.061</v>
      </c>
      <c r="R44" s="112">
        <v>118.16</v>
      </c>
      <c r="S44" s="112">
        <v>53.303</v>
      </c>
      <c r="T44" s="112">
        <v>430.761</v>
      </c>
      <c r="U44" s="119" t="s">
        <v>21</v>
      </c>
      <c r="V44" s="119" t="s">
        <v>21</v>
      </c>
    </row>
    <row r="45" spans="1:22" ht="15.75">
      <c r="A45" s="1" t="s">
        <v>176</v>
      </c>
      <c r="B45" s="112">
        <v>139104.444</v>
      </c>
      <c r="C45" s="112">
        <v>127906.119</v>
      </c>
      <c r="D45" s="112">
        <v>46258.471</v>
      </c>
      <c r="E45" s="112">
        <v>81647.648</v>
      </c>
      <c r="F45" s="112">
        <v>60917.223</v>
      </c>
      <c r="G45" s="112">
        <v>34149.967</v>
      </c>
      <c r="H45" s="112">
        <v>11814.004</v>
      </c>
      <c r="I45" s="112">
        <v>6743.657</v>
      </c>
      <c r="J45" s="112">
        <v>4209.379</v>
      </c>
      <c r="K45" s="110">
        <v>4000.216</v>
      </c>
      <c r="L45" s="110">
        <v>20730.425</v>
      </c>
      <c r="M45" s="112">
        <v>13718.289</v>
      </c>
      <c r="N45" s="112">
        <v>1234.631</v>
      </c>
      <c r="O45" s="112">
        <v>2892.822</v>
      </c>
      <c r="P45" s="110">
        <v>1545.151</v>
      </c>
      <c r="Q45" s="112">
        <v>7012.136</v>
      </c>
      <c r="R45" s="112">
        <v>1701.206</v>
      </c>
      <c r="S45" s="112">
        <v>112.905</v>
      </c>
      <c r="T45" s="112">
        <v>4689.559</v>
      </c>
      <c r="U45" s="119" t="s">
        <v>21</v>
      </c>
      <c r="V45" s="112">
        <v>6508.766</v>
      </c>
    </row>
    <row r="46" spans="1:22" ht="15.75">
      <c r="A46" s="1" t="s">
        <v>179</v>
      </c>
      <c r="B46" s="112">
        <v>31773.232</v>
      </c>
      <c r="C46" s="112">
        <v>28433.786</v>
      </c>
      <c r="D46" s="112">
        <v>12077.417</v>
      </c>
      <c r="E46" s="112">
        <v>16356.369</v>
      </c>
      <c r="F46" s="112">
        <v>8667.532</v>
      </c>
      <c r="G46" s="112">
        <v>6449.622</v>
      </c>
      <c r="H46" s="112">
        <v>1807.764</v>
      </c>
      <c r="I46" s="112">
        <v>0</v>
      </c>
      <c r="J46" s="112">
        <v>0</v>
      </c>
      <c r="K46" s="110">
        <v>410.146</v>
      </c>
      <c r="L46" s="110">
        <v>7688.837</v>
      </c>
      <c r="M46" s="112">
        <v>6272.011</v>
      </c>
      <c r="N46" s="112">
        <v>505.97</v>
      </c>
      <c r="O46" s="112">
        <v>2767.367</v>
      </c>
      <c r="P46" s="110">
        <v>1227.437</v>
      </c>
      <c r="Q46" s="112">
        <v>1416.826</v>
      </c>
      <c r="R46" s="112">
        <v>524.478</v>
      </c>
      <c r="S46" s="112">
        <v>47.157</v>
      </c>
      <c r="T46" s="112">
        <v>2862.346</v>
      </c>
      <c r="U46" s="112">
        <v>437.908</v>
      </c>
      <c r="V46" s="112">
        <v>39.192</v>
      </c>
    </row>
    <row r="47" spans="1:22" ht="15.75">
      <c r="A47" s="1" t="s">
        <v>182</v>
      </c>
      <c r="B47" s="112">
        <v>2056.077</v>
      </c>
      <c r="C47" s="112">
        <v>1936.713</v>
      </c>
      <c r="D47" s="112">
        <v>799.896</v>
      </c>
      <c r="E47" s="112">
        <v>1136.817</v>
      </c>
      <c r="F47" s="112">
        <v>717.896</v>
      </c>
      <c r="G47" s="112">
        <v>618.578</v>
      </c>
      <c r="H47" s="112">
        <v>81.54</v>
      </c>
      <c r="I47" s="112">
        <v>0</v>
      </c>
      <c r="J47" s="112">
        <v>0.002</v>
      </c>
      <c r="K47" s="110">
        <v>17.776</v>
      </c>
      <c r="L47" s="110">
        <v>418.921</v>
      </c>
      <c r="M47" s="112">
        <v>220.815</v>
      </c>
      <c r="N47" s="112">
        <v>43.861</v>
      </c>
      <c r="O47" s="119" t="s">
        <v>21</v>
      </c>
      <c r="P47" s="110">
        <v>35.418</v>
      </c>
      <c r="Q47" s="112">
        <v>198.106</v>
      </c>
      <c r="R47" s="112">
        <v>57.27</v>
      </c>
      <c r="S47" s="112">
        <v>57.173</v>
      </c>
      <c r="T47" s="112">
        <v>99.526</v>
      </c>
      <c r="U47" s="119" t="s">
        <v>21</v>
      </c>
      <c r="V47" s="112">
        <v>19.838</v>
      </c>
    </row>
    <row r="48" spans="1:22" ht="15.75">
      <c r="A48" s="1" t="s">
        <v>185</v>
      </c>
      <c r="B48" s="112">
        <v>47141.142</v>
      </c>
      <c r="C48" s="112">
        <v>44869.78</v>
      </c>
      <c r="D48" s="112">
        <v>18266.889</v>
      </c>
      <c r="E48" s="112">
        <v>26602.891</v>
      </c>
      <c r="F48" s="112">
        <v>17708.06</v>
      </c>
      <c r="G48" s="112">
        <v>11936.819</v>
      </c>
      <c r="H48" s="112">
        <v>1596.897</v>
      </c>
      <c r="I48" s="112">
        <v>3644.715</v>
      </c>
      <c r="J48" s="112">
        <v>18.426</v>
      </c>
      <c r="K48" s="110">
        <v>511.203</v>
      </c>
      <c r="L48" s="110">
        <v>8894.831</v>
      </c>
      <c r="M48" s="112">
        <v>6025.635</v>
      </c>
      <c r="N48" s="112">
        <v>1015.806</v>
      </c>
      <c r="O48" s="112">
        <v>1042.998</v>
      </c>
      <c r="P48" s="110">
        <v>1501.907</v>
      </c>
      <c r="Q48" s="112">
        <v>2869.196</v>
      </c>
      <c r="R48" s="112">
        <v>1287.434</v>
      </c>
      <c r="S48" s="112">
        <v>187.581</v>
      </c>
      <c r="T48" s="112">
        <v>2034.103</v>
      </c>
      <c r="U48" s="119" t="s">
        <v>21</v>
      </c>
      <c r="V48" s="112">
        <v>237.259</v>
      </c>
    </row>
    <row r="49" spans="1:22" ht="15.75">
      <c r="A49" s="1" t="s">
        <v>188</v>
      </c>
      <c r="B49" s="112">
        <v>10262.794</v>
      </c>
      <c r="C49" s="112">
        <v>9397.61</v>
      </c>
      <c r="D49" s="112">
        <v>3854.867</v>
      </c>
      <c r="E49" s="112">
        <v>5542.743</v>
      </c>
      <c r="F49" s="112">
        <v>3214.072</v>
      </c>
      <c r="G49" s="112">
        <v>1718.634</v>
      </c>
      <c r="H49" s="112">
        <v>1391.912</v>
      </c>
      <c r="I49" s="112">
        <v>0</v>
      </c>
      <c r="J49" s="112">
        <v>0</v>
      </c>
      <c r="K49" s="110">
        <v>103.526</v>
      </c>
      <c r="L49" s="110">
        <v>2328.671</v>
      </c>
      <c r="M49" s="112">
        <v>1755.35</v>
      </c>
      <c r="N49" s="112">
        <v>254.719</v>
      </c>
      <c r="O49" s="112">
        <v>635.016</v>
      </c>
      <c r="P49" s="110">
        <v>220.87</v>
      </c>
      <c r="Q49" s="112">
        <v>573.321</v>
      </c>
      <c r="R49" s="112">
        <v>208.126</v>
      </c>
      <c r="S49" s="112">
        <v>16.017</v>
      </c>
      <c r="T49" s="112">
        <v>774.393</v>
      </c>
      <c r="U49" s="119" t="s">
        <v>21</v>
      </c>
      <c r="V49" s="112">
        <v>90.791</v>
      </c>
    </row>
    <row r="50" spans="1:22" ht="15.75">
      <c r="A50" s="1" t="s">
        <v>191</v>
      </c>
      <c r="B50" s="112">
        <v>14480.391</v>
      </c>
      <c r="C50" s="112">
        <v>13236.088</v>
      </c>
      <c r="D50" s="112">
        <v>5461.334</v>
      </c>
      <c r="E50" s="112">
        <v>7774.754</v>
      </c>
      <c r="F50" s="112">
        <v>4583.064</v>
      </c>
      <c r="G50" s="112">
        <v>3537.266</v>
      </c>
      <c r="H50" s="112">
        <v>272.177</v>
      </c>
      <c r="I50" s="112">
        <v>130.187</v>
      </c>
      <c r="J50" s="112">
        <v>0</v>
      </c>
      <c r="K50" s="110">
        <v>643.434</v>
      </c>
      <c r="L50" s="110">
        <v>3191.69</v>
      </c>
      <c r="M50" s="112">
        <v>2319.891</v>
      </c>
      <c r="N50" s="112">
        <v>424.246</v>
      </c>
      <c r="O50" s="112">
        <v>233.871</v>
      </c>
      <c r="P50" s="110">
        <v>619.5</v>
      </c>
      <c r="Q50" s="112">
        <v>871.799</v>
      </c>
      <c r="R50" s="112">
        <v>262.855</v>
      </c>
      <c r="S50" s="112">
        <v>108.772</v>
      </c>
      <c r="T50" s="112">
        <v>1242.637</v>
      </c>
      <c r="U50" s="119" t="s">
        <v>21</v>
      </c>
      <c r="V50" s="112">
        <v>1.666</v>
      </c>
    </row>
    <row r="51" spans="1:22" ht="15.75">
      <c r="A51" s="18" t="s">
        <v>302</v>
      </c>
      <c r="B51" s="112">
        <v>51055.918</v>
      </c>
      <c r="C51" s="112">
        <v>47027.13</v>
      </c>
      <c r="D51" s="112">
        <v>19697.767</v>
      </c>
      <c r="E51" s="112">
        <v>27329.363</v>
      </c>
      <c r="F51" s="112">
        <v>18756.345</v>
      </c>
      <c r="G51" s="112">
        <v>13332.488</v>
      </c>
      <c r="H51" s="112">
        <v>410.68</v>
      </c>
      <c r="I51" s="112">
        <v>3186.061</v>
      </c>
      <c r="J51" s="112">
        <v>0</v>
      </c>
      <c r="K51" s="110">
        <v>1827.116</v>
      </c>
      <c r="L51" s="110">
        <v>8573.018</v>
      </c>
      <c r="M51" s="112">
        <v>5559.555</v>
      </c>
      <c r="N51" s="112">
        <v>768.325</v>
      </c>
      <c r="O51" s="112">
        <v>43.86</v>
      </c>
      <c r="P51" s="110">
        <v>1666.023</v>
      </c>
      <c r="Q51" s="112">
        <v>3013.463</v>
      </c>
      <c r="R51" s="112">
        <v>1803.706</v>
      </c>
      <c r="S51" s="112">
        <v>89.148</v>
      </c>
      <c r="T51" s="112">
        <v>2532.642</v>
      </c>
      <c r="U51" s="119" t="s">
        <v>21</v>
      </c>
      <c r="V51" s="112">
        <v>1496.146</v>
      </c>
    </row>
    <row r="52" spans="1:22" ht="15.75">
      <c r="A52" s="1" t="s">
        <v>197</v>
      </c>
      <c r="B52" s="112">
        <v>3586.759</v>
      </c>
      <c r="C52" s="112">
        <v>3360.565</v>
      </c>
      <c r="D52" s="112">
        <v>1137.687</v>
      </c>
      <c r="E52" s="112">
        <v>2222.878</v>
      </c>
      <c r="F52" s="112">
        <v>1870.877</v>
      </c>
      <c r="G52" s="112">
        <v>1817.825</v>
      </c>
      <c r="H52" s="112">
        <v>8.503</v>
      </c>
      <c r="I52" s="112">
        <v>0</v>
      </c>
      <c r="J52" s="112">
        <v>0</v>
      </c>
      <c r="K52" s="110">
        <v>44.549</v>
      </c>
      <c r="L52" s="110">
        <v>352.001</v>
      </c>
      <c r="M52" s="112">
        <v>255.603</v>
      </c>
      <c r="N52" s="112">
        <v>27.529</v>
      </c>
      <c r="O52" s="112">
        <v>0.601</v>
      </c>
      <c r="P52" s="110">
        <v>80.778</v>
      </c>
      <c r="Q52" s="112">
        <v>96.398</v>
      </c>
      <c r="R52" s="112">
        <v>24.618</v>
      </c>
      <c r="S52" s="112">
        <v>7.173</v>
      </c>
      <c r="T52" s="112">
        <v>143.248</v>
      </c>
      <c r="U52" s="119" t="s">
        <v>21</v>
      </c>
      <c r="V52" s="112">
        <v>82.946</v>
      </c>
    </row>
    <row r="53" spans="1:22" ht="15.75">
      <c r="A53" s="1" t="s">
        <v>200</v>
      </c>
      <c r="B53" s="112">
        <v>14720.881</v>
      </c>
      <c r="C53" s="112">
        <v>13313.999</v>
      </c>
      <c r="D53" s="112">
        <v>4354.565</v>
      </c>
      <c r="E53" s="112">
        <v>8959.434</v>
      </c>
      <c r="F53" s="112">
        <v>4482.252</v>
      </c>
      <c r="G53" s="112">
        <v>3729.185</v>
      </c>
      <c r="H53" s="112">
        <v>347.882</v>
      </c>
      <c r="I53" s="112">
        <v>0</v>
      </c>
      <c r="J53" s="112">
        <v>0</v>
      </c>
      <c r="K53" s="110">
        <v>405.185</v>
      </c>
      <c r="L53" s="110">
        <v>4477.182</v>
      </c>
      <c r="M53" s="112">
        <v>3505.953</v>
      </c>
      <c r="N53" s="112">
        <v>226.227</v>
      </c>
      <c r="O53" s="112">
        <v>2297.85</v>
      </c>
      <c r="P53" s="110">
        <v>309.008</v>
      </c>
      <c r="Q53" s="112">
        <v>971.229</v>
      </c>
      <c r="R53" s="112">
        <v>432.727</v>
      </c>
      <c r="S53" s="112">
        <v>38.701</v>
      </c>
      <c r="T53" s="112">
        <v>1403.044</v>
      </c>
      <c r="U53" s="119" t="s">
        <v>21</v>
      </c>
      <c r="V53" s="112">
        <v>3.838</v>
      </c>
    </row>
    <row r="54" spans="1:22" ht="15.75">
      <c r="A54" s="1" t="s">
        <v>203</v>
      </c>
      <c r="B54" s="112">
        <v>2372.762</v>
      </c>
      <c r="C54" s="112">
        <v>2127.546</v>
      </c>
      <c r="D54" s="112">
        <v>713.675</v>
      </c>
      <c r="E54" s="112">
        <v>1413.871</v>
      </c>
      <c r="F54" s="112">
        <v>1008.986</v>
      </c>
      <c r="G54" s="112">
        <v>736.262</v>
      </c>
      <c r="H54" s="112">
        <v>227.564</v>
      </c>
      <c r="I54" s="112">
        <v>0</v>
      </c>
      <c r="J54" s="112">
        <v>0</v>
      </c>
      <c r="K54" s="110">
        <v>45.16</v>
      </c>
      <c r="L54" s="110">
        <v>404.885</v>
      </c>
      <c r="M54" s="112">
        <v>302.203</v>
      </c>
      <c r="N54" s="112">
        <v>59.355</v>
      </c>
      <c r="O54" s="112">
        <v>36.158</v>
      </c>
      <c r="P54" s="110">
        <v>46.875</v>
      </c>
      <c r="Q54" s="112">
        <v>102.682</v>
      </c>
      <c r="R54" s="112">
        <v>37.612</v>
      </c>
      <c r="S54" s="112">
        <v>22.014</v>
      </c>
      <c r="T54" s="112">
        <v>189.544</v>
      </c>
      <c r="U54" s="112">
        <v>18.689</v>
      </c>
      <c r="V54" s="112">
        <v>36.983</v>
      </c>
    </row>
    <row r="55" spans="1:22" ht="15.75">
      <c r="A55" s="1" t="s">
        <v>206</v>
      </c>
      <c r="B55" s="112">
        <v>24222.489</v>
      </c>
      <c r="C55" s="112">
        <v>16773.159</v>
      </c>
      <c r="D55" s="112">
        <v>5617.499</v>
      </c>
      <c r="E55" s="112">
        <v>11155.66</v>
      </c>
      <c r="F55" s="112">
        <v>5986.01</v>
      </c>
      <c r="G55" s="112">
        <v>3894.539</v>
      </c>
      <c r="H55" s="112">
        <v>1733.536</v>
      </c>
      <c r="I55" s="112">
        <v>0</v>
      </c>
      <c r="J55" s="112">
        <v>0</v>
      </c>
      <c r="K55" s="110">
        <v>357.935</v>
      </c>
      <c r="L55" s="110">
        <v>5169.65</v>
      </c>
      <c r="M55" s="112">
        <v>4099.749</v>
      </c>
      <c r="N55" s="112">
        <v>412.704</v>
      </c>
      <c r="O55" s="112">
        <v>2070.866</v>
      </c>
      <c r="P55" s="110">
        <v>488.82</v>
      </c>
      <c r="Q55" s="112">
        <v>1069.901</v>
      </c>
      <c r="R55" s="112">
        <v>460.916</v>
      </c>
      <c r="S55" s="112">
        <v>89.307</v>
      </c>
      <c r="T55" s="112">
        <v>6773.777</v>
      </c>
      <c r="U55" s="119" t="s">
        <v>21</v>
      </c>
      <c r="V55" s="112">
        <v>675.553</v>
      </c>
    </row>
    <row r="56" spans="1:22" ht="15.75">
      <c r="A56" s="1" t="s">
        <v>209</v>
      </c>
      <c r="B56" s="112">
        <v>86834.016</v>
      </c>
      <c r="C56" s="112">
        <v>76101.931</v>
      </c>
      <c r="D56" s="112">
        <v>22170.501</v>
      </c>
      <c r="E56" s="112">
        <v>53931.43</v>
      </c>
      <c r="F56" s="112">
        <v>36368.342</v>
      </c>
      <c r="G56" s="112">
        <v>30289.045</v>
      </c>
      <c r="H56" s="112">
        <v>5265.87</v>
      </c>
      <c r="I56" s="112">
        <v>0</v>
      </c>
      <c r="J56" s="112">
        <v>0.001</v>
      </c>
      <c r="K56" s="110">
        <v>813.426</v>
      </c>
      <c r="L56" s="110">
        <v>17563.088</v>
      </c>
      <c r="M56" s="112">
        <v>12559.234</v>
      </c>
      <c r="N56" s="112">
        <v>1801.876</v>
      </c>
      <c r="O56" s="112">
        <v>3666.021</v>
      </c>
      <c r="P56" s="110">
        <v>2231.613</v>
      </c>
      <c r="Q56" s="112">
        <v>5003.854</v>
      </c>
      <c r="R56" s="112">
        <v>2642.658</v>
      </c>
      <c r="S56" s="112">
        <v>128.448</v>
      </c>
      <c r="T56" s="112">
        <v>8199.462</v>
      </c>
      <c r="U56" s="119" t="s">
        <v>21</v>
      </c>
      <c r="V56" s="112">
        <v>2532.623</v>
      </c>
    </row>
    <row r="57" spans="1:22" ht="15.75">
      <c r="A57" s="1" t="s">
        <v>212</v>
      </c>
      <c r="B57" s="112">
        <v>8460.556</v>
      </c>
      <c r="C57" s="112">
        <v>6996.242</v>
      </c>
      <c r="D57" s="112">
        <v>2655.115</v>
      </c>
      <c r="E57" s="112">
        <v>4341.127</v>
      </c>
      <c r="F57" s="112">
        <v>2617.591</v>
      </c>
      <c r="G57" s="112">
        <v>1792.458</v>
      </c>
      <c r="H57" s="112">
        <v>687.914</v>
      </c>
      <c r="I57" s="112">
        <v>0</v>
      </c>
      <c r="J57" s="112">
        <v>0</v>
      </c>
      <c r="K57" s="110">
        <v>137.219</v>
      </c>
      <c r="L57" s="110">
        <v>1723.536</v>
      </c>
      <c r="M57" s="112">
        <v>1141.737</v>
      </c>
      <c r="N57" s="112">
        <v>69.081</v>
      </c>
      <c r="O57" s="112">
        <v>28.822</v>
      </c>
      <c r="P57" s="110">
        <v>221.735</v>
      </c>
      <c r="Q57" s="112">
        <v>581.799</v>
      </c>
      <c r="R57" s="112">
        <v>204.513</v>
      </c>
      <c r="S57" s="112">
        <v>52.999</v>
      </c>
      <c r="T57" s="112">
        <v>1464.314</v>
      </c>
      <c r="U57" s="119" t="s">
        <v>21</v>
      </c>
      <c r="V57" s="119" t="s">
        <v>21</v>
      </c>
    </row>
    <row r="58" spans="1:22" ht="15.75">
      <c r="A58" s="1" t="s">
        <v>215</v>
      </c>
      <c r="B58" s="112">
        <v>2032.373</v>
      </c>
      <c r="C58" s="112">
        <v>1841.557</v>
      </c>
      <c r="D58" s="112">
        <v>1291.553</v>
      </c>
      <c r="E58" s="112">
        <v>550.004</v>
      </c>
      <c r="F58" s="112">
        <v>331.859</v>
      </c>
      <c r="G58" s="112">
        <v>311.82</v>
      </c>
      <c r="H58" s="112">
        <v>8.998</v>
      </c>
      <c r="I58" s="112">
        <v>0</v>
      </c>
      <c r="J58" s="112">
        <v>0</v>
      </c>
      <c r="K58" s="110">
        <v>11.041</v>
      </c>
      <c r="L58" s="110">
        <v>218.145</v>
      </c>
      <c r="M58" s="112">
        <v>138.55</v>
      </c>
      <c r="N58" s="112">
        <v>20.9</v>
      </c>
      <c r="O58" s="119" t="s">
        <v>21</v>
      </c>
      <c r="P58" s="110">
        <v>43.399</v>
      </c>
      <c r="Q58" s="112">
        <v>79.595</v>
      </c>
      <c r="R58" s="112">
        <v>13.859</v>
      </c>
      <c r="S58" s="112">
        <v>2.91</v>
      </c>
      <c r="T58" s="112">
        <v>182.304</v>
      </c>
      <c r="U58" s="119" t="s">
        <v>21</v>
      </c>
      <c r="V58" s="112">
        <v>8.512</v>
      </c>
    </row>
    <row r="59" spans="1:22" ht="15.75">
      <c r="A59" s="1" t="s">
        <v>218</v>
      </c>
      <c r="B59" s="112">
        <v>29040.979</v>
      </c>
      <c r="C59" s="112">
        <v>26565.961</v>
      </c>
      <c r="D59" s="112">
        <v>9950.189</v>
      </c>
      <c r="E59" s="112">
        <v>16615.772</v>
      </c>
      <c r="F59" s="112">
        <v>11740.339</v>
      </c>
      <c r="G59" s="112">
        <v>8371.52</v>
      </c>
      <c r="H59" s="112">
        <v>2161.63</v>
      </c>
      <c r="I59" s="112">
        <v>0</v>
      </c>
      <c r="J59" s="112">
        <v>0</v>
      </c>
      <c r="K59" s="110">
        <v>1207.189</v>
      </c>
      <c r="L59" s="110">
        <v>4875.433</v>
      </c>
      <c r="M59" s="112">
        <v>3445.162</v>
      </c>
      <c r="N59" s="112">
        <v>328.186</v>
      </c>
      <c r="O59" s="112">
        <v>220.13</v>
      </c>
      <c r="P59" s="110">
        <v>852.153</v>
      </c>
      <c r="Q59" s="112">
        <v>1430.271</v>
      </c>
      <c r="R59" s="112">
        <v>564.933</v>
      </c>
      <c r="S59" s="112">
        <v>155.87</v>
      </c>
      <c r="T59" s="112">
        <v>1431.913</v>
      </c>
      <c r="U59" s="119" t="s">
        <v>21</v>
      </c>
      <c r="V59" s="112">
        <v>1043.105</v>
      </c>
    </row>
    <row r="60" spans="1:22" ht="15.75">
      <c r="A60" s="1" t="s">
        <v>221</v>
      </c>
      <c r="B60" s="112">
        <v>29259.265</v>
      </c>
      <c r="C60" s="112">
        <v>23796.627</v>
      </c>
      <c r="D60" s="112">
        <v>9490.557</v>
      </c>
      <c r="E60" s="112">
        <v>14306.07</v>
      </c>
      <c r="F60" s="112">
        <v>8129.328</v>
      </c>
      <c r="G60" s="112">
        <v>5041.421</v>
      </c>
      <c r="H60" s="112">
        <v>2182.904</v>
      </c>
      <c r="I60" s="112">
        <v>0</v>
      </c>
      <c r="J60" s="112">
        <v>0.004</v>
      </c>
      <c r="K60" s="110">
        <v>904.999</v>
      </c>
      <c r="L60" s="110">
        <v>6176.742</v>
      </c>
      <c r="M60" s="112">
        <v>4876.194</v>
      </c>
      <c r="N60" s="112">
        <v>296.931</v>
      </c>
      <c r="O60" s="112">
        <v>1287.983</v>
      </c>
      <c r="P60" s="110">
        <v>1098.846</v>
      </c>
      <c r="Q60" s="112">
        <v>1300.548</v>
      </c>
      <c r="R60" s="112">
        <v>446.765</v>
      </c>
      <c r="S60" s="112">
        <v>97.864</v>
      </c>
      <c r="T60" s="112">
        <v>5088.748</v>
      </c>
      <c r="U60" s="119" t="s">
        <v>21</v>
      </c>
      <c r="V60" s="112">
        <v>373.89</v>
      </c>
    </row>
    <row r="61" spans="1:22" ht="15.75">
      <c r="A61" s="1" t="s">
        <v>224</v>
      </c>
      <c r="B61" s="112">
        <v>4463.534</v>
      </c>
      <c r="C61" s="112">
        <v>4273.165</v>
      </c>
      <c r="D61" s="112">
        <v>2095.247</v>
      </c>
      <c r="E61" s="112">
        <v>2177.918</v>
      </c>
      <c r="F61" s="112">
        <v>1249.715</v>
      </c>
      <c r="G61" s="112">
        <v>1004.782</v>
      </c>
      <c r="H61" s="112">
        <v>57.721</v>
      </c>
      <c r="I61" s="112">
        <v>0</v>
      </c>
      <c r="J61" s="112">
        <v>0</v>
      </c>
      <c r="K61" s="110">
        <v>187.212</v>
      </c>
      <c r="L61" s="110">
        <v>928.203</v>
      </c>
      <c r="M61" s="112">
        <v>618.558</v>
      </c>
      <c r="N61" s="112">
        <v>33.471</v>
      </c>
      <c r="O61" s="112">
        <v>197.415</v>
      </c>
      <c r="P61" s="110">
        <v>151.736</v>
      </c>
      <c r="Q61" s="112">
        <v>309.645</v>
      </c>
      <c r="R61" s="112">
        <v>146.884</v>
      </c>
      <c r="S61" s="112">
        <v>10.74</v>
      </c>
      <c r="T61" s="112">
        <v>165.483</v>
      </c>
      <c r="U61" s="119" t="s">
        <v>21</v>
      </c>
      <c r="V61" s="112">
        <v>24.886</v>
      </c>
    </row>
    <row r="62" spans="1:22" ht="15.75">
      <c r="A62" s="1" t="s">
        <v>227</v>
      </c>
      <c r="B62" s="112">
        <v>23287.862</v>
      </c>
      <c r="C62" s="112">
        <v>21405.419</v>
      </c>
      <c r="D62" s="112">
        <v>9702.888</v>
      </c>
      <c r="E62" s="112">
        <v>11702.531</v>
      </c>
      <c r="F62" s="112">
        <v>8251.276</v>
      </c>
      <c r="G62" s="112">
        <v>7683.856</v>
      </c>
      <c r="H62" s="112">
        <v>317.155</v>
      </c>
      <c r="I62" s="112">
        <v>0</v>
      </c>
      <c r="J62" s="112">
        <v>0</v>
      </c>
      <c r="K62" s="110">
        <v>250.265</v>
      </c>
      <c r="L62" s="110">
        <v>3451.255</v>
      </c>
      <c r="M62" s="112">
        <v>2679.477</v>
      </c>
      <c r="N62" s="112">
        <v>459.372</v>
      </c>
      <c r="O62" s="112">
        <v>67.711</v>
      </c>
      <c r="P62" s="110">
        <v>558.054</v>
      </c>
      <c r="Q62" s="112">
        <v>771.778</v>
      </c>
      <c r="R62" s="112">
        <v>271.838</v>
      </c>
      <c r="S62" s="112">
        <v>93.087</v>
      </c>
      <c r="T62" s="112">
        <v>1147.537</v>
      </c>
      <c r="U62" s="119" t="s">
        <v>21</v>
      </c>
      <c r="V62" s="112">
        <v>734.906</v>
      </c>
    </row>
    <row r="63" spans="1:22" ht="15.75">
      <c r="A63" s="39" t="s">
        <v>230</v>
      </c>
      <c r="B63" s="124">
        <v>3208.075</v>
      </c>
      <c r="C63" s="124">
        <v>3087.317</v>
      </c>
      <c r="D63" s="124">
        <v>1213.45</v>
      </c>
      <c r="E63" s="124">
        <v>1873.867</v>
      </c>
      <c r="F63" s="124">
        <v>905.981</v>
      </c>
      <c r="G63" s="124">
        <v>683.662</v>
      </c>
      <c r="H63" s="124">
        <v>178.277</v>
      </c>
      <c r="I63" s="124">
        <v>0</v>
      </c>
      <c r="J63" s="124">
        <v>0</v>
      </c>
      <c r="K63" s="125">
        <v>44.042</v>
      </c>
      <c r="L63" s="125">
        <v>967.886</v>
      </c>
      <c r="M63" s="124">
        <v>834.336</v>
      </c>
      <c r="N63" s="124">
        <v>61.695</v>
      </c>
      <c r="O63" s="124">
        <v>609.208</v>
      </c>
      <c r="P63" s="125">
        <v>40.739</v>
      </c>
      <c r="Q63" s="124">
        <v>133.55</v>
      </c>
      <c r="R63" s="124">
        <v>63.22</v>
      </c>
      <c r="S63" s="124">
        <v>5.93</v>
      </c>
      <c r="T63" s="124">
        <v>120.758</v>
      </c>
      <c r="U63" s="126" t="s">
        <v>21</v>
      </c>
      <c r="V63" s="126" t="s">
        <v>21</v>
      </c>
    </row>
    <row r="64" spans="1:22" ht="15.75">
      <c r="A64" s="95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1"/>
      <c r="M64" s="112"/>
      <c r="N64" s="112"/>
      <c r="O64" s="112"/>
      <c r="P64" s="111"/>
      <c r="Q64" s="112"/>
      <c r="R64" s="112"/>
      <c r="S64" s="112"/>
      <c r="T64" s="112"/>
      <c r="U64" s="119"/>
      <c r="V64" s="119"/>
    </row>
    <row r="65" spans="1:22" ht="15.75">
      <c r="A65" s="18" t="s">
        <v>327</v>
      </c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</row>
    <row r="66" spans="1:22" ht="13.5" customHeight="1">
      <c r="A66" s="18" t="s">
        <v>291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</row>
    <row r="67" spans="2:22" ht="15.75"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</row>
    <row r="68" spans="2:19" ht="15.75"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</row>
    <row r="69" spans="2:11" ht="15.75">
      <c r="B69" s="113"/>
      <c r="C69" s="113"/>
      <c r="D69" s="113"/>
      <c r="E69" s="113"/>
      <c r="F69" s="113"/>
      <c r="G69" s="113"/>
      <c r="H69" s="113"/>
      <c r="I69" s="113"/>
      <c r="J69" s="113"/>
      <c r="K69" s="113"/>
    </row>
  </sheetData>
  <mergeCells count="28">
    <mergeCell ref="L5:S5"/>
    <mergeCell ref="C6:C11"/>
    <mergeCell ref="H8:H11"/>
    <mergeCell ref="I8:I11"/>
    <mergeCell ref="J8:J11"/>
    <mergeCell ref="K8:K11"/>
    <mergeCell ref="V5:V11"/>
    <mergeCell ref="L7:L11"/>
    <mergeCell ref="T5:T11"/>
    <mergeCell ref="U5:U11"/>
    <mergeCell ref="M7:P7"/>
    <mergeCell ref="Q7:S7"/>
    <mergeCell ref="Q8:Q11"/>
    <mergeCell ref="R8:R11"/>
    <mergeCell ref="S8:S11"/>
    <mergeCell ref="L6:S6"/>
    <mergeCell ref="B5:B11"/>
    <mergeCell ref="D6:D11"/>
    <mergeCell ref="F8:F11"/>
    <mergeCell ref="G8:G11"/>
    <mergeCell ref="E8:E11"/>
    <mergeCell ref="C5:K5"/>
    <mergeCell ref="E6:K6"/>
    <mergeCell ref="F7:K7"/>
    <mergeCell ref="M8:M11"/>
    <mergeCell ref="N8:N11"/>
    <mergeCell ref="O8:O11"/>
    <mergeCell ref="P8:P11"/>
  </mergeCells>
  <hyperlinks>
    <hyperlink ref="A3" location="Notes!A1" display="See Notes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9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7" t="s">
        <v>307</v>
      </c>
    </row>
    <row r="3" ht="15.75">
      <c r="A3" s="120" t="s">
        <v>319</v>
      </c>
    </row>
    <row r="5" ht="15.75">
      <c r="A5" t="s">
        <v>320</v>
      </c>
    </row>
    <row r="6" ht="16.5">
      <c r="A6" s="88" t="s">
        <v>306</v>
      </c>
    </row>
    <row r="7" ht="16.5">
      <c r="A7" s="88" t="s">
        <v>308</v>
      </c>
    </row>
    <row r="9" ht="15.75">
      <c r="A9" t="s">
        <v>321</v>
      </c>
    </row>
    <row r="10" ht="15.75">
      <c r="A10" s="118" t="s">
        <v>317</v>
      </c>
    </row>
    <row r="12" ht="15.75">
      <c r="A12" t="s">
        <v>322</v>
      </c>
    </row>
    <row r="13" ht="15.75">
      <c r="A13" s="18" t="s">
        <v>253</v>
      </c>
    </row>
    <row r="15" ht="15.75">
      <c r="A15" s="18" t="s">
        <v>318</v>
      </c>
    </row>
    <row r="16" ht="15.75">
      <c r="A16" s="18" t="s">
        <v>316</v>
      </c>
    </row>
    <row r="18" ht="15.75">
      <c r="A18" t="s">
        <v>323</v>
      </c>
    </row>
    <row r="19" s="120" customFormat="1" ht="15.75">
      <c r="A19" s="122" t="s">
        <v>324</v>
      </c>
    </row>
  </sheetData>
  <hyperlinks>
    <hyperlink ref="A3" location="Data!A1" display="Back to Data"/>
    <hyperlink ref="A19:IV19" r:id="rId1" display="\&lt;http://www.census.gov/govs/www/estimate05.html\&gt;; (accessed April 2008).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Local Governments--Revenue by State</dc:title>
  <dc:subject/>
  <dc:creator>US Census Bureau</dc:creator>
  <cp:keywords/>
  <dc:description/>
  <cp:lastModifiedBy>obrie014</cp:lastModifiedBy>
  <cp:lastPrinted>2008-07-02T14:21:50Z</cp:lastPrinted>
  <dcterms:created xsi:type="dcterms:W3CDTF">2005-05-04T17:21:09Z</dcterms:created>
  <dcterms:modified xsi:type="dcterms:W3CDTF">2008-11-24T15:09:14Z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