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729" activeTab="0"/>
  </bookViews>
  <sheets>
    <sheet name="Read me" sheetId="1" r:id="rId1"/>
    <sheet name="TRB Record" sheetId="2" r:id="rId2"/>
    <sheet name="Lignin" sheetId="3" r:id="rId3"/>
    <sheet name="Monomeric sugars" sheetId="4" r:id="rId4"/>
    <sheet name="Total sugars" sheetId="5" r:id="rId5"/>
    <sheet name="Organic Acids" sheetId="6" r:id="rId6"/>
    <sheet name="Duplicate mass closure" sheetId="7" r:id="rId7"/>
    <sheet name="Average whole mass closure" sheetId="8" r:id="rId8"/>
    <sheet name="Sugar concentration chart" sheetId="9" r:id="rId9"/>
    <sheet name="Error Flags" sheetId="10" r:id="rId10"/>
    <sheet name="Comments" sheetId="11" r:id="rId11"/>
  </sheets>
  <definedNames>
    <definedName name="_xlnm.Print_Area" localSheetId="6">'Duplicate mass closure'!$B$1:$Q$10</definedName>
    <definedName name="_xlnm.Print_Area" localSheetId="2">'Lignin'!$C$1:$K$15</definedName>
    <definedName name="_xlnm.Print_Area" localSheetId="4">'Total sugars'!$B$1:$Q$54</definedName>
    <definedName name="_xlnm.Print_Titles" localSheetId="7">'Average whole mass closure'!$2:$2</definedName>
    <definedName name="_xlnm.Print_Titles" localSheetId="10">'Comments'!$1:$1</definedName>
    <definedName name="_xlnm.Print_Titles" localSheetId="2">'Lignin'!$A:$B,'Lignin'!$1:$1</definedName>
    <definedName name="_xlnm.Print_Titles" localSheetId="5">'Organic Acids'!$1:$1</definedName>
    <definedName name="_xlnm.Print_Titles" localSheetId="4">'Total sugars'!$A:$B,'Total sugars'!$1:$6</definedName>
    <definedName name="_xlnm.Print_Titles" localSheetId="1">'TRB Record'!$A:$C,'TRB Record'!$1:$1</definedName>
  </definedNames>
  <calcPr fullCalcOnLoad="1"/>
</workbook>
</file>

<file path=xl/sharedStrings.xml><?xml version="1.0" encoding="utf-8"?>
<sst xmlns="http://schemas.openxmlformats.org/spreadsheetml/2006/main" count="218" uniqueCount="86">
  <si>
    <t>Master Ref</t>
  </si>
  <si>
    <t>Sample ID</t>
  </si>
  <si>
    <t>TRB log-in.</t>
  </si>
  <si>
    <t>TRB  Lignin</t>
  </si>
  <si>
    <t>TRB Monomeric sugars</t>
  </si>
  <si>
    <t>TRB Total Sugars</t>
  </si>
  <si>
    <t>TRB Organic acids</t>
  </si>
  <si>
    <t>replicate 1</t>
  </si>
  <si>
    <t>replicate 2</t>
  </si>
  <si>
    <t>replicate 3</t>
  </si>
  <si>
    <t>replicate 4</t>
  </si>
  <si>
    <t>replicate 5</t>
  </si>
  <si>
    <t>replicate 6</t>
  </si>
  <si>
    <t>replicate 7</t>
  </si>
  <si>
    <t>replicate 8</t>
  </si>
  <si>
    <t>replicate 9</t>
  </si>
  <si>
    <t>replicate 10</t>
  </si>
  <si>
    <t>replicate 11</t>
  </si>
  <si>
    <t>replicate 12</t>
  </si>
  <si>
    <t>replicate 13</t>
  </si>
  <si>
    <t>replicate 14</t>
  </si>
  <si>
    <t>replicate 15</t>
  </si>
  <si>
    <t>replicate 16</t>
  </si>
  <si>
    <t>replicate 17</t>
  </si>
  <si>
    <t>replicate 18</t>
  </si>
  <si>
    <t>replicate 19</t>
  </si>
  <si>
    <t>replicate 20</t>
  </si>
  <si>
    <t>replicate 21</t>
  </si>
  <si>
    <t>replicate 22</t>
  </si>
  <si>
    <t>replicate 23</t>
  </si>
  <si>
    <t>replicate 24</t>
  </si>
  <si>
    <t>replicate 25</t>
  </si>
  <si>
    <t>replicate 26</t>
  </si>
  <si>
    <t>replicate 27</t>
  </si>
  <si>
    <t>replicate 28</t>
  </si>
  <si>
    <t>replicate 29</t>
  </si>
  <si>
    <t>replicate 30</t>
  </si>
  <si>
    <t>TRB Lignin</t>
  </si>
  <si>
    <t>Sample Description</t>
  </si>
  <si>
    <t>UV Absorbance</t>
  </si>
  <si>
    <t>Sample volume used (ml)</t>
  </si>
  <si>
    <t>Water volume used (ml)</t>
  </si>
  <si>
    <t>Dilution</t>
  </si>
  <si>
    <t>Extinction Coefficient</t>
  </si>
  <si>
    <t>Sol Lig (mg/ml)</t>
  </si>
  <si>
    <t>Average Lignin</t>
  </si>
  <si>
    <t>Raw Data</t>
  </si>
  <si>
    <t>TRB Monomeric Sugars</t>
  </si>
  <si>
    <t>Dilution factor</t>
  </si>
  <si>
    <t>Cellobiose(mg/ml)</t>
  </si>
  <si>
    <t>Glucose (mg/ml)</t>
  </si>
  <si>
    <t>Xylose (mg/ml)</t>
  </si>
  <si>
    <t>Galactose (mg/ml)</t>
  </si>
  <si>
    <t>Arabinose (mg/ml)</t>
  </si>
  <si>
    <t>Mannose (mg/ml)</t>
  </si>
  <si>
    <t>Concentration adjustment</t>
  </si>
  <si>
    <t>pH</t>
  </si>
  <si>
    <t>Vol. sample used (ml)</t>
  </si>
  <si>
    <t>Vol. H2SO4 used (ul)</t>
  </si>
  <si>
    <t>Acetic acid (mg/ml)</t>
  </si>
  <si>
    <t>HMF (mg/ml)</t>
  </si>
  <si>
    <t>Furfural (mg/ml)</t>
  </si>
  <si>
    <t>Monomeric Sugars</t>
  </si>
  <si>
    <t>Total Sugars</t>
  </si>
  <si>
    <t>Organic Acids</t>
  </si>
  <si>
    <t>Lignin (mg/ml)</t>
  </si>
  <si>
    <t>Cellobiose (mg/ml)</t>
  </si>
  <si>
    <t>Tolerance of Error:</t>
  </si>
  <si>
    <t>comments</t>
  </si>
  <si>
    <r>
      <t>l</t>
    </r>
    <r>
      <rPr>
        <sz val="9"/>
        <rFont val="Geneva"/>
        <family val="0"/>
      </rPr>
      <t xml:space="preserve"> meas (nm)</t>
    </r>
  </si>
  <si>
    <t>Owner name</t>
  </si>
  <si>
    <t>Total Dilution factor</t>
  </si>
  <si>
    <t>Post-hydrolysis dilution</t>
  </si>
  <si>
    <t>Pre-hydrolysis dilution</t>
  </si>
  <si>
    <t>Volume hydrolyzed sample used (ml)</t>
  </si>
  <si>
    <t>Optional: Water added pre-hydrolysis (ml)</t>
  </si>
  <si>
    <t>Optional: Water added post-hydrolysis (ml)</t>
  </si>
  <si>
    <t>Optional: Water used for dilution (ml)</t>
  </si>
  <si>
    <t>Sample dilution</t>
  </si>
  <si>
    <r>
      <t xml:space="preserve">Mark this cell if duplicates were  </t>
    </r>
    <r>
      <rPr>
        <b/>
        <sz val="9"/>
        <rFont val="Geneva"/>
        <family val="0"/>
      </rPr>
      <t>NOT</t>
    </r>
    <r>
      <rPr>
        <sz val="9"/>
        <rFont val="Geneva"/>
        <family val="0"/>
      </rPr>
      <t xml:space="preserve"> run</t>
    </r>
  </si>
  <si>
    <t>HPLC Sequence:</t>
  </si>
  <si>
    <t>Original SRS concentration (mg/ml)</t>
  </si>
  <si>
    <t>SRS recovered concentration (mg/ml)</t>
  </si>
  <si>
    <t>Loss factor:</t>
  </si>
  <si>
    <t>Sugar Recovery Standards</t>
  </si>
  <si>
    <t>Loss Factor correction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</si>
</sst>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00000"/>
    <numFmt numFmtId="169" formatCode="0.0000000"/>
    <numFmt numFmtId="170" formatCode="0.00000000"/>
    <numFmt numFmtId="171" formatCode="0.000000000"/>
  </numFmts>
  <fonts count="11">
    <font>
      <sz val="10"/>
      <name val="Arial"/>
      <family val="0"/>
    </font>
    <font>
      <sz val="9"/>
      <name val="Geneva"/>
      <family val="0"/>
    </font>
    <font>
      <u val="single"/>
      <sz val="9"/>
      <color indexed="36"/>
      <name val="Geneva"/>
      <family val="0"/>
    </font>
    <font>
      <u val="single"/>
      <sz val="9"/>
      <color indexed="12"/>
      <name val="Geneva"/>
      <family val="0"/>
    </font>
    <font>
      <sz val="9"/>
      <name val="Symbol"/>
      <family val="0"/>
    </font>
    <font>
      <b/>
      <sz val="9"/>
      <name val="Geneva"/>
      <family val="0"/>
    </font>
    <font>
      <b/>
      <sz val="10"/>
      <name val="Arial"/>
      <family val="0"/>
    </font>
    <font>
      <sz val="9"/>
      <name val="Arial"/>
      <family val="2"/>
    </font>
    <font>
      <b/>
      <sz val="11.75"/>
      <name val="Arial"/>
      <family val="0"/>
    </font>
    <font>
      <b/>
      <sz val="9.75"/>
      <name val="Arial"/>
      <family val="0"/>
    </font>
    <font>
      <sz val="9.75"/>
      <name val="Arial"/>
      <family val="0"/>
    </font>
  </fonts>
  <fills count="3">
    <fill>
      <patternFill/>
    </fill>
    <fill>
      <patternFill patternType="gray125"/>
    </fill>
    <fill>
      <patternFill patternType="solid">
        <fgColor indexed="44"/>
        <bgColor indexed="64"/>
      </patternFill>
    </fill>
  </fills>
  <borders count="40">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56">
    <xf numFmtId="0" fontId="0" fillId="0" borderId="0" xfId="0" applyAlignment="1">
      <alignment/>
    </xf>
    <xf numFmtId="0" fontId="1" fillId="0" borderId="0" xfId="21" applyAlignment="1" applyProtection="1">
      <alignment horizontal="center"/>
      <protection/>
    </xf>
    <xf numFmtId="0" fontId="1" fillId="2" borderId="1" xfId="21" applyFill="1" applyBorder="1" applyAlignment="1" applyProtection="1">
      <alignment horizontal="center"/>
      <protection locked="0"/>
    </xf>
    <xf numFmtId="0" fontId="1" fillId="0" borderId="0" xfId="21" applyFill="1" applyBorder="1" applyAlignment="1" applyProtection="1">
      <alignment horizontal="center"/>
      <protection/>
    </xf>
    <xf numFmtId="0" fontId="1" fillId="0" borderId="0" xfId="21" applyBorder="1" applyAlignment="1" applyProtection="1">
      <alignment horizontal="center"/>
      <protection/>
    </xf>
    <xf numFmtId="0" fontId="1" fillId="0" borderId="0" xfId="21" applyAlignment="1">
      <alignment horizontal="center"/>
      <protection/>
    </xf>
    <xf numFmtId="0" fontId="1" fillId="0" borderId="0" xfId="21" applyAlignment="1" applyProtection="1">
      <alignment horizontal="center" textRotation="90"/>
      <protection/>
    </xf>
    <xf numFmtId="0" fontId="1" fillId="0" borderId="1" xfId="21" applyFill="1" applyBorder="1" applyAlignment="1" applyProtection="1">
      <alignment horizontal="center" textRotation="90"/>
      <protection/>
    </xf>
    <xf numFmtId="164" fontId="1" fillId="0" borderId="0" xfId="21" applyNumberFormat="1" applyAlignment="1" applyProtection="1">
      <alignment horizontal="center" textRotation="90"/>
      <protection/>
    </xf>
    <xf numFmtId="0" fontId="1" fillId="0" borderId="1" xfId="21" applyFill="1" applyBorder="1" applyAlignment="1" applyProtection="1">
      <alignment horizontal="center"/>
      <protection/>
    </xf>
    <xf numFmtId="2" fontId="1" fillId="2" borderId="1" xfId="21" applyNumberFormat="1" applyFill="1" applyBorder="1" applyAlignment="1" applyProtection="1">
      <alignment horizontal="center"/>
      <protection locked="0"/>
    </xf>
    <xf numFmtId="164" fontId="1" fillId="0" borderId="0" xfId="21" applyNumberFormat="1" applyAlignment="1" applyProtection="1">
      <alignment horizontal="center"/>
      <protection/>
    </xf>
    <xf numFmtId="0" fontId="1" fillId="0" borderId="0" xfId="21" applyFill="1" applyAlignment="1">
      <alignment horizontal="center"/>
      <protection/>
    </xf>
    <xf numFmtId="0" fontId="1" fillId="2" borderId="2" xfId="21" applyFill="1" applyBorder="1" applyAlignment="1" applyProtection="1">
      <alignment horizontal="center"/>
      <protection locked="0"/>
    </xf>
    <xf numFmtId="0" fontId="1" fillId="0" borderId="0" xfId="21" applyBorder="1" applyAlignment="1">
      <alignment horizontal="center"/>
      <protection/>
    </xf>
    <xf numFmtId="164" fontId="1" fillId="2" borderId="1" xfId="21" applyNumberFormat="1" applyFill="1" applyBorder="1" applyAlignment="1" applyProtection="1">
      <alignment horizontal="center"/>
      <protection locked="0"/>
    </xf>
    <xf numFmtId="0" fontId="1" fillId="0" borderId="0" xfId="21" applyAlignment="1" applyProtection="1">
      <alignment horizontal="center" textRotation="90" wrapText="1"/>
      <protection/>
    </xf>
    <xf numFmtId="0" fontId="1" fillId="0" borderId="1" xfId="21" applyFill="1" applyBorder="1" applyAlignment="1" applyProtection="1">
      <alignment horizontal="center" textRotation="90" wrapText="1"/>
      <protection/>
    </xf>
    <xf numFmtId="0" fontId="1" fillId="0" borderId="0" xfId="21" applyAlignment="1">
      <alignment horizontal="center" textRotation="90" wrapText="1"/>
      <protection/>
    </xf>
    <xf numFmtId="0" fontId="1" fillId="0" borderId="0" xfId="21" applyFill="1" applyAlignment="1" applyProtection="1">
      <alignment horizontal="center"/>
      <protection/>
    </xf>
    <xf numFmtId="2" fontId="1" fillId="0" borderId="0" xfId="21" applyNumberFormat="1" applyFill="1" applyAlignment="1">
      <alignment horizontal="center"/>
      <protection/>
    </xf>
    <xf numFmtId="0" fontId="1" fillId="0" borderId="0" xfId="21" applyBorder="1" applyAlignment="1" applyProtection="1">
      <alignment horizontal="center" textRotation="90" wrapText="1"/>
      <protection/>
    </xf>
    <xf numFmtId="2" fontId="1" fillId="0" borderId="0" xfId="21" applyNumberFormat="1" applyAlignment="1" applyProtection="1">
      <alignment horizontal="center"/>
      <protection/>
    </xf>
    <xf numFmtId="0" fontId="1" fillId="0" borderId="0" xfId="21">
      <alignment/>
      <protection/>
    </xf>
    <xf numFmtId="0" fontId="1" fillId="0" borderId="0" xfId="21" applyBorder="1" applyAlignment="1">
      <alignment horizontal="center" wrapText="1"/>
      <protection/>
    </xf>
    <xf numFmtId="0" fontId="1" fillId="0" borderId="0" xfId="21" applyAlignment="1">
      <alignment horizontal="center" wrapText="1"/>
      <protection/>
    </xf>
    <xf numFmtId="0" fontId="1" fillId="0" borderId="0" xfId="21" applyFill="1" applyBorder="1" applyAlignment="1" applyProtection="1">
      <alignment horizontal="center" textRotation="90"/>
      <protection/>
    </xf>
    <xf numFmtId="0" fontId="1" fillId="0" borderId="0" xfId="21" applyBorder="1" applyAlignment="1" applyProtection="1">
      <alignment horizontal="center" textRotation="90"/>
      <protection/>
    </xf>
    <xf numFmtId="0" fontId="1" fillId="2" borderId="0" xfId="21" applyFill="1" applyAlignment="1">
      <alignment horizontal="center"/>
      <protection/>
    </xf>
    <xf numFmtId="0" fontId="1" fillId="0" borderId="0" xfId="21" applyFont="1" applyAlignment="1">
      <alignment horizontal="center"/>
      <protection/>
    </xf>
    <xf numFmtId="0" fontId="1" fillId="0" borderId="3" xfId="21" applyFont="1" applyBorder="1" applyAlignment="1">
      <alignment horizontal="center"/>
      <protection/>
    </xf>
    <xf numFmtId="2" fontId="1" fillId="0" borderId="1" xfId="21" applyNumberFormat="1" applyFill="1" applyBorder="1" applyAlignment="1" applyProtection="1">
      <alignment horizontal="center" textRotation="90"/>
      <protection/>
    </xf>
    <xf numFmtId="2" fontId="1" fillId="0" borderId="1" xfId="21" applyNumberFormat="1" applyFill="1" applyBorder="1" applyAlignment="1" applyProtection="1">
      <alignment horizontal="center"/>
      <protection/>
    </xf>
    <xf numFmtId="0" fontId="5" fillId="0" borderId="4" xfId="21" applyFont="1" applyFill="1" applyBorder="1" applyAlignment="1" applyProtection="1">
      <alignment horizontal="center"/>
      <protection/>
    </xf>
    <xf numFmtId="0" fontId="5" fillId="0" borderId="0" xfId="21" applyFont="1" applyAlignment="1" applyProtection="1">
      <alignment horizontal="center"/>
      <protection/>
    </xf>
    <xf numFmtId="0" fontId="1" fillId="0" borderId="5" xfId="21" applyFont="1" applyFill="1" applyBorder="1" applyAlignment="1" applyProtection="1">
      <alignment horizontal="center" textRotation="90"/>
      <protection/>
    </xf>
    <xf numFmtId="2" fontId="1" fillId="0" borderId="2" xfId="21" applyNumberFormat="1" applyFill="1" applyBorder="1" applyAlignment="1" applyProtection="1">
      <alignment horizontal="center"/>
      <protection/>
    </xf>
    <xf numFmtId="0" fontId="5" fillId="0" borderId="0" xfId="21" applyFont="1" applyBorder="1" applyAlignment="1" applyProtection="1">
      <alignment horizontal="center"/>
      <protection/>
    </xf>
    <xf numFmtId="2" fontId="1" fillId="0" borderId="0" xfId="21" applyNumberFormat="1" applyFill="1" applyBorder="1" applyAlignment="1" applyProtection="1">
      <alignment horizontal="center"/>
      <protection/>
    </xf>
    <xf numFmtId="2" fontId="1" fillId="2" borderId="2" xfId="21" applyNumberFormat="1" applyFill="1" applyBorder="1" applyAlignment="1" applyProtection="1">
      <alignment horizontal="center"/>
      <protection locked="0"/>
    </xf>
    <xf numFmtId="0" fontId="1" fillId="0" borderId="2" xfId="21" applyFill="1" applyBorder="1" applyAlignment="1" applyProtection="1">
      <alignment horizontal="center"/>
      <protection/>
    </xf>
    <xf numFmtId="166" fontId="1" fillId="2" borderId="1" xfId="21" applyNumberFormat="1" applyFill="1" applyBorder="1" applyAlignment="1" applyProtection="1" quotePrefix="1">
      <alignment horizontal="center"/>
      <protection locked="0"/>
    </xf>
    <xf numFmtId="166" fontId="1" fillId="2" borderId="1" xfId="21" applyNumberFormat="1" applyFill="1" applyBorder="1" applyAlignment="1" applyProtection="1">
      <alignment horizontal="center"/>
      <protection locked="0"/>
    </xf>
    <xf numFmtId="0" fontId="1" fillId="2" borderId="6" xfId="21" applyFill="1" applyBorder="1" applyAlignment="1" applyProtection="1">
      <alignment horizontal="center"/>
      <protection locked="0"/>
    </xf>
    <xf numFmtId="0" fontId="0" fillId="0" borderId="0" xfId="0" applyFill="1" applyAlignment="1">
      <alignment horizontal="center"/>
    </xf>
    <xf numFmtId="2" fontId="1" fillId="0" borderId="1" xfId="21" applyNumberFormat="1" applyFill="1" applyBorder="1" applyAlignment="1">
      <alignment horizontal="center"/>
      <protection/>
    </xf>
    <xf numFmtId="0" fontId="1" fillId="0" borderId="1" xfId="21" applyFill="1" applyBorder="1" applyAlignment="1">
      <alignment horizontal="center"/>
      <protection/>
    </xf>
    <xf numFmtId="0" fontId="1" fillId="2" borderId="0" xfId="21" applyFill="1" applyAlignment="1" applyProtection="1">
      <alignment horizontal="center"/>
      <protection locked="0"/>
    </xf>
    <xf numFmtId="2" fontId="1" fillId="2" borderId="6" xfId="21" applyNumberFormat="1" applyFill="1" applyBorder="1" applyAlignment="1" applyProtection="1">
      <alignment horizontal="center"/>
      <protection locked="0"/>
    </xf>
    <xf numFmtId="0" fontId="1" fillId="0" borderId="1" xfId="21" applyFill="1" applyBorder="1" applyAlignment="1" applyProtection="1">
      <alignment horizontal="center"/>
      <protection locked="0"/>
    </xf>
    <xf numFmtId="0" fontId="1" fillId="0" borderId="0" xfId="21" applyBorder="1" applyAlignment="1">
      <alignment horizontal="center" textRotation="90" wrapText="1"/>
      <protection/>
    </xf>
    <xf numFmtId="2" fontId="1" fillId="0" borderId="0" xfId="21" applyNumberFormat="1" applyFill="1" applyBorder="1" applyAlignment="1">
      <alignment horizontal="center"/>
      <protection/>
    </xf>
    <xf numFmtId="0" fontId="1" fillId="0" borderId="7" xfId="21" applyBorder="1" applyAlignment="1">
      <alignment horizontal="center" textRotation="90" wrapText="1"/>
      <protection/>
    </xf>
    <xf numFmtId="0" fontId="1" fillId="0" borderId="8" xfId="21" applyBorder="1" applyAlignment="1">
      <alignment horizontal="center" textRotation="90" wrapText="1"/>
      <protection/>
    </xf>
    <xf numFmtId="2" fontId="1" fillId="0" borderId="7" xfId="21" applyNumberFormat="1" applyFill="1" applyBorder="1" applyAlignment="1">
      <alignment horizontal="center"/>
      <protection/>
    </xf>
    <xf numFmtId="2" fontId="1" fillId="0" borderId="8" xfId="21" applyNumberFormat="1" applyFill="1" applyBorder="1" applyAlignment="1">
      <alignment horizontal="center"/>
      <protection/>
    </xf>
    <xf numFmtId="2" fontId="1" fillId="0" borderId="9" xfId="21" applyNumberFormat="1" applyFill="1" applyBorder="1" applyAlignment="1">
      <alignment horizontal="center"/>
      <protection/>
    </xf>
    <xf numFmtId="2" fontId="1" fillId="0" borderId="10" xfId="21" applyNumberFormat="1" applyFill="1" applyBorder="1" applyAlignment="1">
      <alignment horizontal="center"/>
      <protection/>
    </xf>
    <xf numFmtId="2" fontId="1" fillId="0" borderId="11" xfId="21" applyNumberFormat="1" applyFill="1" applyBorder="1" applyAlignment="1">
      <alignment horizontal="center"/>
      <protection/>
    </xf>
    <xf numFmtId="0" fontId="1" fillId="0" borderId="12" xfId="21" applyFill="1" applyBorder="1" applyAlignment="1" applyProtection="1">
      <alignment horizontal="center"/>
      <protection/>
    </xf>
    <xf numFmtId="2" fontId="1" fillId="0" borderId="7" xfId="21" applyNumberFormat="1" applyBorder="1" applyAlignment="1" applyProtection="1">
      <alignment horizontal="center"/>
      <protection/>
    </xf>
    <xf numFmtId="2" fontId="1" fillId="0" borderId="0" xfId="21" applyNumberFormat="1" applyBorder="1" applyAlignment="1" applyProtection="1">
      <alignment horizontal="center"/>
      <protection/>
    </xf>
    <xf numFmtId="2" fontId="1" fillId="0" borderId="8" xfId="21" applyNumberFormat="1" applyBorder="1" applyAlignment="1" applyProtection="1">
      <alignment horizontal="center"/>
      <protection/>
    </xf>
    <xf numFmtId="2" fontId="1" fillId="0" borderId="9" xfId="21" applyNumberFormat="1" applyBorder="1" applyAlignment="1" applyProtection="1">
      <alignment horizontal="center"/>
      <protection/>
    </xf>
    <xf numFmtId="2" fontId="1" fillId="0" borderId="10" xfId="21" applyNumberFormat="1" applyBorder="1" applyAlignment="1" applyProtection="1">
      <alignment horizontal="center"/>
      <protection/>
    </xf>
    <xf numFmtId="2" fontId="1" fillId="0" borderId="11" xfId="21" applyNumberFormat="1" applyBorder="1" applyAlignment="1" applyProtection="1">
      <alignment horizontal="center"/>
      <protection/>
    </xf>
    <xf numFmtId="0" fontId="1" fillId="0" borderId="12" xfId="21" applyBorder="1" applyAlignment="1" applyProtection="1">
      <alignment horizontal="center" textRotation="90" wrapText="1"/>
      <protection/>
    </xf>
    <xf numFmtId="0" fontId="1" fillId="0" borderId="13" xfId="21" applyBorder="1" applyAlignment="1" applyProtection="1">
      <alignment horizontal="center" textRotation="90" wrapText="1"/>
      <protection/>
    </xf>
    <xf numFmtId="0" fontId="1" fillId="0" borderId="14" xfId="21" applyBorder="1" applyAlignment="1" applyProtection="1">
      <alignment horizontal="center" textRotation="90" wrapText="1"/>
      <protection/>
    </xf>
    <xf numFmtId="0" fontId="1" fillId="0" borderId="6" xfId="21" applyFill="1" applyBorder="1" applyAlignment="1" applyProtection="1">
      <alignment horizontal="center"/>
      <protection locked="0"/>
    </xf>
    <xf numFmtId="0" fontId="1" fillId="2" borderId="6" xfId="21" applyFont="1" applyFill="1" applyBorder="1" applyAlignment="1" applyProtection="1">
      <alignment horizontal="center" textRotation="90" wrapText="1"/>
      <protection locked="0"/>
    </xf>
    <xf numFmtId="0" fontId="5" fillId="0" borderId="0" xfId="21" applyFont="1" applyFill="1" applyBorder="1" applyAlignment="1" applyProtection="1">
      <alignment horizontal="center"/>
      <protection/>
    </xf>
    <xf numFmtId="0" fontId="1" fillId="2" borderId="1" xfId="21" applyFont="1" applyFill="1" applyBorder="1" applyAlignment="1" applyProtection="1">
      <alignment horizontal="center" textRotation="90"/>
      <protection/>
    </xf>
    <xf numFmtId="0" fontId="1" fillId="2" borderId="1" xfId="21" applyFill="1" applyBorder="1" applyAlignment="1" applyProtection="1">
      <alignment horizontal="center" textRotation="90"/>
      <protection/>
    </xf>
    <xf numFmtId="0" fontId="4" fillId="2" borderId="1" xfId="21" applyFont="1" applyFill="1" applyBorder="1" applyAlignment="1" applyProtection="1">
      <alignment horizontal="center" textRotation="90"/>
      <protection/>
    </xf>
    <xf numFmtId="2" fontId="1" fillId="2" borderId="1" xfId="21" applyNumberFormat="1" applyFill="1" applyBorder="1" applyAlignment="1" applyProtection="1">
      <alignment horizontal="center" textRotation="90"/>
      <protection/>
    </xf>
    <xf numFmtId="0" fontId="1" fillId="2" borderId="1" xfId="21" applyFill="1" applyBorder="1" applyAlignment="1" applyProtection="1">
      <alignment horizontal="center" textRotation="90" wrapText="1"/>
      <protection/>
    </xf>
    <xf numFmtId="0" fontId="1" fillId="2" borderId="1" xfId="21" applyFont="1" applyFill="1" applyBorder="1" applyAlignment="1" applyProtection="1">
      <alignment horizontal="center" textRotation="90" wrapText="1"/>
      <protection/>
    </xf>
    <xf numFmtId="0" fontId="1" fillId="2" borderId="2" xfId="21" applyFill="1" applyBorder="1" applyAlignment="1" applyProtection="1">
      <alignment horizontal="center" textRotation="90"/>
      <protection/>
    </xf>
    <xf numFmtId="0" fontId="1" fillId="2" borderId="1" xfId="21" applyFill="1" applyBorder="1" applyAlignment="1" applyProtection="1">
      <alignment horizontal="center"/>
      <protection/>
    </xf>
    <xf numFmtId="0" fontId="1" fillId="2" borderId="15" xfId="21" applyFill="1" applyBorder="1" applyAlignment="1" applyProtection="1">
      <alignment horizontal="center" textRotation="90"/>
      <protection/>
    </xf>
    <xf numFmtId="0" fontId="1" fillId="2" borderId="15" xfId="21" applyFont="1" applyFill="1" applyBorder="1" applyAlignment="1" applyProtection="1">
      <alignment horizontal="center" textRotation="90" wrapText="1"/>
      <protection/>
    </xf>
    <xf numFmtId="0" fontId="1" fillId="2" borderId="5" xfId="21" applyFont="1" applyFill="1" applyBorder="1" applyAlignment="1" applyProtection="1">
      <alignment horizontal="center" textRotation="90" wrapText="1"/>
      <protection/>
    </xf>
    <xf numFmtId="0" fontId="1" fillId="2" borderId="6" xfId="21" applyFill="1" applyBorder="1" applyAlignment="1" applyProtection="1">
      <alignment horizontal="center" textRotation="90"/>
      <protection/>
    </xf>
    <xf numFmtId="0" fontId="1" fillId="2" borderId="16" xfId="0" applyFont="1" applyFill="1" applyBorder="1" applyAlignment="1" applyProtection="1">
      <alignment horizontal="left"/>
      <protection locked="0"/>
    </xf>
    <xf numFmtId="0" fontId="5" fillId="0" borderId="17"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0" fontId="0" fillId="0" borderId="10" xfId="0" applyFill="1" applyBorder="1" applyAlignment="1" applyProtection="1">
      <alignment horizontal="center"/>
      <protection/>
    </xf>
    <xf numFmtId="0" fontId="5" fillId="0" borderId="19" xfId="0" applyFont="1" applyFill="1" applyBorder="1" applyAlignment="1" applyProtection="1">
      <alignment horizontal="center"/>
      <protection/>
    </xf>
    <xf numFmtId="0" fontId="1" fillId="0" borderId="1" xfId="21" applyFont="1" applyFill="1" applyBorder="1" applyAlignment="1" applyProtection="1">
      <alignment horizontal="center"/>
      <protection locked="0"/>
    </xf>
    <xf numFmtId="0" fontId="6" fillId="0" borderId="0" xfId="0" applyFont="1" applyBorder="1" applyAlignment="1" applyProtection="1">
      <alignment horizontal="center" wrapText="1"/>
      <protection/>
    </xf>
    <xf numFmtId="0" fontId="5" fillId="0" borderId="0" xfId="21" applyFont="1" applyFill="1" applyBorder="1" applyAlignment="1" applyProtection="1">
      <alignment horizontal="center" wrapText="1"/>
      <protection/>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 fillId="0" borderId="0" xfId="2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5" fillId="2" borderId="25" xfId="0" applyFont="1" applyFill="1" applyBorder="1" applyAlignment="1" applyProtection="1">
      <alignment horizontal="center"/>
      <protection locked="0"/>
    </xf>
    <xf numFmtId="0" fontId="5" fillId="2" borderId="26"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5" fillId="2" borderId="29" xfId="0" applyFont="1" applyFill="1" applyBorder="1" applyAlignment="1" applyProtection="1">
      <alignment horizontal="center"/>
      <protection locked="0"/>
    </xf>
    <xf numFmtId="0" fontId="0" fillId="0" borderId="30" xfId="0" applyFill="1" applyBorder="1" applyAlignment="1" applyProtection="1">
      <alignment horizontal="center"/>
      <protection/>
    </xf>
    <xf numFmtId="0" fontId="0" fillId="0" borderId="31" xfId="0" applyFill="1" applyBorder="1" applyAlignment="1" applyProtection="1">
      <alignment horizontal="center"/>
      <protection/>
    </xf>
    <xf numFmtId="2" fontId="1" fillId="0" borderId="12" xfId="21" applyNumberFormat="1" applyBorder="1" applyAlignment="1" applyProtection="1">
      <alignment horizontal="center"/>
      <protection/>
    </xf>
    <xf numFmtId="2" fontId="1" fillId="0" borderId="13" xfId="21" applyNumberFormat="1" applyBorder="1" applyAlignment="1" applyProtection="1">
      <alignment horizontal="center"/>
      <protection/>
    </xf>
    <xf numFmtId="2" fontId="1" fillId="0" borderId="14" xfId="21" applyNumberFormat="1" applyBorder="1" applyAlignment="1" applyProtection="1">
      <alignment horizontal="center"/>
      <protection/>
    </xf>
    <xf numFmtId="0" fontId="1" fillId="2" borderId="6" xfId="21" applyFont="1" applyFill="1" applyBorder="1" applyAlignment="1" applyProtection="1">
      <alignment horizontal="center"/>
      <protection locked="0"/>
    </xf>
    <xf numFmtId="164" fontId="1" fillId="2" borderId="15" xfId="21" applyNumberFormat="1" applyFill="1" applyBorder="1" applyAlignment="1" applyProtection="1">
      <alignment horizontal="center"/>
      <protection locked="0"/>
    </xf>
    <xf numFmtId="0" fontId="1" fillId="0" borderId="9" xfId="21" applyBorder="1" applyAlignment="1">
      <alignment horizontal="center" wrapText="1"/>
      <protection/>
    </xf>
    <xf numFmtId="0" fontId="1" fillId="0" borderId="10" xfId="21" applyBorder="1" applyAlignment="1">
      <alignment horizontal="center" wrapText="1"/>
      <protection/>
    </xf>
    <xf numFmtId="0" fontId="1" fillId="0" borderId="11" xfId="21" applyBorder="1" applyAlignment="1">
      <alignment horizontal="center" wrapText="1"/>
      <protection/>
    </xf>
    <xf numFmtId="0" fontId="5" fillId="2" borderId="2" xfId="0" applyFont="1" applyFill="1" applyBorder="1" applyAlignment="1">
      <alignment horizontal="center"/>
    </xf>
    <xf numFmtId="0" fontId="5" fillId="0" borderId="4" xfId="21" applyFont="1" applyBorder="1" applyAlignment="1" applyProtection="1">
      <alignment horizontal="center"/>
      <protection/>
    </xf>
    <xf numFmtId="0" fontId="5" fillId="0" borderId="0" xfId="21" applyFont="1" applyAlignment="1" applyProtection="1">
      <alignment horizontal="center"/>
      <protection/>
    </xf>
    <xf numFmtId="0" fontId="1" fillId="0" borderId="0" xfId="21" applyFont="1" applyAlignment="1" applyProtection="1">
      <alignment horizontal="center"/>
      <protection/>
    </xf>
    <xf numFmtId="0" fontId="1" fillId="0" borderId="3" xfId="21" applyFont="1" applyBorder="1" applyAlignment="1" applyProtection="1">
      <alignment horizontal="center"/>
      <protection/>
    </xf>
    <xf numFmtId="0" fontId="5" fillId="0" borderId="1" xfId="21" applyFont="1" applyFill="1" applyBorder="1" applyAlignment="1" applyProtection="1">
      <alignment horizontal="center"/>
      <protection/>
    </xf>
    <xf numFmtId="0" fontId="5" fillId="2" borderId="6" xfId="21" applyFont="1" applyFill="1" applyBorder="1" applyAlignment="1" applyProtection="1">
      <alignment horizontal="center"/>
      <protection/>
    </xf>
    <xf numFmtId="0" fontId="5" fillId="2" borderId="32" xfId="21" applyFont="1" applyFill="1" applyBorder="1" applyAlignment="1" applyProtection="1">
      <alignment horizontal="center"/>
      <protection/>
    </xf>
    <xf numFmtId="0" fontId="5" fillId="2" borderId="2" xfId="21" applyFont="1" applyFill="1" applyBorder="1" applyAlignment="1" applyProtection="1">
      <alignment horizontal="center"/>
      <protection/>
    </xf>
    <xf numFmtId="0" fontId="5" fillId="2" borderId="6" xfId="21" applyFont="1" applyFill="1" applyBorder="1" applyAlignment="1" applyProtection="1">
      <alignment horizontal="center"/>
      <protection locked="0"/>
    </xf>
    <xf numFmtId="0" fontId="5" fillId="2" borderId="32" xfId="21" applyFont="1" applyFill="1" applyBorder="1" applyAlignment="1" applyProtection="1">
      <alignment horizontal="center"/>
      <protection locked="0"/>
    </xf>
    <xf numFmtId="0" fontId="5" fillId="2" borderId="2" xfId="21" applyFont="1" applyFill="1" applyBorder="1" applyAlignment="1" applyProtection="1">
      <alignment horizontal="center"/>
      <protection locked="0"/>
    </xf>
    <xf numFmtId="0" fontId="5" fillId="0" borderId="0" xfId="21" applyFont="1" applyBorder="1" applyAlignment="1" applyProtection="1">
      <alignment horizontal="center"/>
      <protection/>
    </xf>
    <xf numFmtId="0" fontId="5" fillId="0" borderId="15" xfId="21" applyFont="1" applyFill="1" applyBorder="1" applyAlignment="1" applyProtection="1">
      <alignment horizontal="center"/>
      <protection/>
    </xf>
    <xf numFmtId="0" fontId="5" fillId="2" borderId="1" xfId="21" applyFont="1" applyFill="1" applyBorder="1" applyAlignment="1" applyProtection="1">
      <alignment horizontal="center"/>
      <protection/>
    </xf>
    <xf numFmtId="0" fontId="5" fillId="2" borderId="6" xfId="0" applyFont="1" applyFill="1" applyBorder="1" applyAlignment="1">
      <alignment horizontal="center"/>
    </xf>
    <xf numFmtId="0" fontId="5" fillId="2" borderId="32" xfId="0" applyFont="1" applyFill="1" applyBorder="1" applyAlignment="1">
      <alignment horizontal="center"/>
    </xf>
    <xf numFmtId="0" fontId="7" fillId="0" borderId="33" xfId="0" applyFont="1" applyBorder="1" applyAlignment="1" applyProtection="1">
      <alignment horizontal="center" vertical="center" textRotation="90" wrapText="1"/>
      <protection/>
    </xf>
    <xf numFmtId="0" fontId="7" fillId="0" borderId="34" xfId="0" applyFont="1" applyBorder="1" applyAlignment="1" applyProtection="1">
      <alignment horizontal="center" vertical="center" textRotation="90" wrapText="1"/>
      <protection/>
    </xf>
    <xf numFmtId="0" fontId="7" fillId="0" borderId="35" xfId="0" applyFont="1" applyBorder="1" applyAlignment="1" applyProtection="1">
      <alignment horizontal="center" vertical="center" textRotation="90" wrapText="1"/>
      <protection/>
    </xf>
    <xf numFmtId="0" fontId="5" fillId="2" borderId="1" xfId="21" applyFont="1" applyFill="1" applyBorder="1" applyAlignment="1" applyProtection="1">
      <alignment horizontal="center" wrapText="1"/>
      <protection/>
    </xf>
    <xf numFmtId="0" fontId="5" fillId="2" borderId="36" xfId="21" applyFont="1" applyFill="1" applyBorder="1" applyAlignment="1" applyProtection="1">
      <alignment horizontal="center"/>
      <protection locked="0"/>
    </xf>
    <xf numFmtId="0" fontId="0" fillId="0" borderId="28" xfId="0" applyBorder="1" applyAlignment="1" applyProtection="1">
      <alignment horizontal="center"/>
      <protection locked="0"/>
    </xf>
    <xf numFmtId="0" fontId="1" fillId="2" borderId="0" xfId="21" applyFont="1" applyFill="1" applyAlignment="1" applyProtection="1">
      <alignment horizontal="center"/>
      <protection locked="0"/>
    </xf>
    <xf numFmtId="0" fontId="1" fillId="2" borderId="3" xfId="21" applyFont="1" applyFill="1" applyBorder="1" applyAlignment="1" applyProtection="1">
      <alignment horizontal="center"/>
      <protection locked="0"/>
    </xf>
    <xf numFmtId="0" fontId="5" fillId="0" borderId="1" xfId="21" applyFont="1" applyFill="1" applyBorder="1" applyAlignment="1" applyProtection="1">
      <alignment/>
      <protection locked="0"/>
    </xf>
    <xf numFmtId="0" fontId="1" fillId="2" borderId="6" xfId="21" applyFill="1" applyBorder="1" applyAlignment="1" applyProtection="1">
      <alignment horizontal="center"/>
      <protection locked="0"/>
    </xf>
    <xf numFmtId="0" fontId="1" fillId="2" borderId="32" xfId="21" applyFill="1" applyBorder="1" applyAlignment="1" applyProtection="1">
      <alignment horizontal="center"/>
      <protection locked="0"/>
    </xf>
    <xf numFmtId="0" fontId="1" fillId="2" borderId="2" xfId="21" applyFill="1" applyBorder="1" applyAlignment="1" applyProtection="1">
      <alignment horizontal="center"/>
      <protection locked="0"/>
    </xf>
    <xf numFmtId="0" fontId="5" fillId="0" borderId="12" xfId="21" applyFont="1" applyBorder="1" applyAlignment="1">
      <alignment horizontal="center"/>
      <protection/>
    </xf>
    <xf numFmtId="0" fontId="5" fillId="0" borderId="13" xfId="21" applyFont="1" applyBorder="1" applyAlignment="1">
      <alignment horizontal="center"/>
      <protection/>
    </xf>
    <xf numFmtId="0" fontId="5" fillId="0" borderId="14" xfId="21" applyFont="1" applyBorder="1" applyAlignment="1">
      <alignment horizontal="center"/>
      <protection/>
    </xf>
    <xf numFmtId="0" fontId="5" fillId="0" borderId="0" xfId="21" applyFont="1" applyAlignment="1">
      <alignment horizontal="center"/>
      <protection/>
    </xf>
    <xf numFmtId="0" fontId="5" fillId="0" borderId="37" xfId="21" applyFont="1" applyBorder="1" applyAlignment="1" applyProtection="1">
      <alignment horizontal="center"/>
      <protection/>
    </xf>
    <xf numFmtId="0" fontId="5" fillId="0" borderId="12" xfId="21" applyFont="1" applyBorder="1" applyAlignment="1" applyProtection="1">
      <alignment horizontal="center"/>
      <protection/>
    </xf>
    <xf numFmtId="0" fontId="5" fillId="0" borderId="13" xfId="21" applyFont="1" applyBorder="1" applyAlignment="1" applyProtection="1">
      <alignment horizontal="center"/>
      <protection/>
    </xf>
    <xf numFmtId="0" fontId="5" fillId="0" borderId="14" xfId="21" applyFont="1" applyBorder="1" applyAlignment="1" applyProtection="1">
      <alignment horizontal="center"/>
      <protection/>
    </xf>
    <xf numFmtId="0" fontId="5" fillId="0" borderId="38" xfId="21" applyFont="1" applyBorder="1" applyAlignment="1" applyProtection="1">
      <alignment horizontal="center"/>
      <protection/>
    </xf>
    <xf numFmtId="0" fontId="5" fillId="0" borderId="39" xfId="21" applyFont="1" applyBorder="1" applyAlignment="1" applyProtection="1">
      <alignment horizontal="center"/>
      <protection/>
    </xf>
    <xf numFmtId="0" fontId="5" fillId="2" borderId="1" xfId="21" applyFont="1" applyFill="1" applyBorder="1" applyAlignment="1" applyProtection="1">
      <alignment horizont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Calc sheet-liquors 5-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Sugar concentrations</a:t>
            </a:r>
          </a:p>
        </c:rich>
      </c:tx>
      <c:layout/>
      <c:spPr>
        <a:noFill/>
        <a:ln>
          <a:noFill/>
        </a:ln>
      </c:spPr>
    </c:title>
    <c:plotArea>
      <c:layout>
        <c:manualLayout>
          <c:xMode val="edge"/>
          <c:yMode val="edge"/>
          <c:x val="0.0385"/>
          <c:y val="0.104"/>
          <c:w val="0.77725"/>
          <c:h val="0.841"/>
        </c:manualLayout>
      </c:layout>
      <c:barChart>
        <c:barDir val="col"/>
        <c:grouping val="clustered"/>
        <c:varyColors val="0"/>
        <c:ser>
          <c:idx val="0"/>
          <c:order val="0"/>
          <c:tx>
            <c:v>Glucose- monomeric</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'Average whole mass closure'!$F$3:$F$32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1"/>
          <c:tx>
            <c:v>Xylose- monomeric</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'Average whole mass closure'!$G$3:$G$32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2"/>
          <c:tx>
            <c:v>Glucose- total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'Average whole mass closure'!$K$3:$K$32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3"/>
          <c:order val="3"/>
          <c:tx>
            <c:v>Xylose- total</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val>
            <c:numRef>
              <c:f>'Average whole mass closure'!$L$3:$L$32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4179739"/>
        <c:axId val="37617652"/>
      </c:barChart>
      <c:catAx>
        <c:axId val="4179739"/>
        <c:scaling>
          <c:orientation val="minMax"/>
        </c:scaling>
        <c:axPos val="b"/>
        <c:title>
          <c:tx>
            <c:rich>
              <a:bodyPr vert="horz" rot="0" anchor="ctr"/>
              <a:lstStyle/>
              <a:p>
                <a:pPr algn="ctr">
                  <a:defRPr/>
                </a:pPr>
                <a:r>
                  <a:rPr lang="en-US" cap="none" sz="975" b="1" i="0" u="none" baseline="0">
                    <a:latin typeface="Arial"/>
                    <a:ea typeface="Arial"/>
                    <a:cs typeface="Arial"/>
                  </a:rPr>
                  <a:t>Master Reference</a:t>
                </a:r>
              </a:p>
            </c:rich>
          </c:tx>
          <c:layout/>
          <c:overlay val="0"/>
          <c:spPr>
            <a:noFill/>
            <a:ln>
              <a:noFill/>
            </a:ln>
          </c:spPr>
        </c:title>
        <c:delete val="0"/>
        <c:numFmt formatCode="General" sourceLinked="1"/>
        <c:majorTickMark val="out"/>
        <c:minorTickMark val="none"/>
        <c:tickLblPos val="nextTo"/>
        <c:crossAx val="37617652"/>
        <c:crosses val="autoZero"/>
        <c:auto val="1"/>
        <c:lblOffset val="100"/>
        <c:noMultiLvlLbl val="0"/>
      </c:catAx>
      <c:valAx>
        <c:axId val="37617652"/>
        <c:scaling>
          <c:orientation val="minMax"/>
        </c:scaling>
        <c:axPos val="l"/>
        <c:title>
          <c:tx>
            <c:rich>
              <a:bodyPr vert="horz" rot="-5400000" anchor="ctr"/>
              <a:lstStyle/>
              <a:p>
                <a:pPr algn="ctr">
                  <a:defRPr/>
                </a:pPr>
                <a:r>
                  <a:rPr lang="en-US" cap="none" sz="975" b="1" i="0" u="none" baseline="0">
                    <a:latin typeface="Arial"/>
                    <a:ea typeface="Arial"/>
                    <a:cs typeface="Arial"/>
                  </a:rPr>
                  <a:t>mg/ml</a:t>
                </a:r>
              </a:p>
            </c:rich>
          </c:tx>
          <c:layout/>
          <c:overlay val="0"/>
          <c:spPr>
            <a:noFill/>
            <a:ln>
              <a:noFill/>
            </a:ln>
          </c:spPr>
        </c:title>
        <c:majorGridlines/>
        <c:delete val="0"/>
        <c:numFmt formatCode="General" sourceLinked="1"/>
        <c:majorTickMark val="out"/>
        <c:minorTickMark val="none"/>
        <c:tickLblPos val="nextTo"/>
        <c:crossAx val="4179739"/>
        <c:crossesAt val="1"/>
        <c:crossBetween val="between"/>
        <c:dispUnits/>
      </c:valAx>
    </c:plotArea>
    <c:legend>
      <c:legendPos val="r"/>
      <c:layout>
        <c:manualLayout>
          <c:xMode val="edge"/>
          <c:yMode val="edge"/>
          <c:x val="0.8195"/>
          <c:y val="0.337"/>
          <c:w val="0.1805"/>
          <c:h val="0.3425"/>
        </c:manualLayout>
      </c:layout>
      <c:overlay val="0"/>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38100</xdr:colOff>
      <xdr:row>36</xdr:row>
      <xdr:rowOff>76200</xdr:rowOff>
    </xdr:to>
    <xdr:sp>
      <xdr:nvSpPr>
        <xdr:cNvPr id="1" name="TextBox 1"/>
        <xdr:cNvSpPr txBox="1">
          <a:spLocks noChangeArrowheads="1"/>
        </xdr:cNvSpPr>
      </xdr:nvSpPr>
      <xdr:spPr>
        <a:xfrm>
          <a:off x="0" y="0"/>
          <a:ext cx="9182100" cy="590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Legal Disclaimer:
Neither MRI the government, nor persons acting on their behalf make any warranty, express or implied:
(1) with respect to the merchantability, accuracy, completeness, or usefulness of any services, materials, or information furnished hereunder;
(2) that the use of any such services, materials, or information may not infringe privately owned rights;
(3) that the services, materials, or information furnished hereunder will not result in injury or damage when used for any purpose; or
(4) that the services, materials, or information furnished hereunder will accomplish the intended results or are safe or fit for any purpose, including the intended or particular purpose.
Furthermore, MRI and the government hereby specifically disclaim any and all warranties, express or implied, for any products manufactured, used, or sold that use these workbooks, calculations, or information. Neither MRI nor the government shall be liable for lost profits, lost savings, special, consequential, incidental or other indirect damages in any event, even if such party is made aware of the possibility thereof.
Instructions for use:
- This workbook is intended for use in conjunction with National Renewable Energy Laboratory (NREL) approved Laboratory Analytical Procedures (LAPs) only.
- Cells highlighted in blue are areas where values or information should be entered.
- Cells in white are calculations or references that should not be changed unless necessary.
- The pages in this workbook are locked to protect the integrity of the workbook.  Many of the cells contain calculations that can be inadvertently changed or copied over.  To unlock a sheet, choose the Tools option from the menu, choose Protection, and highlight the Unprotect Sheet option.  This will unlock all of the cells in the page.  Unlocking is not recommended unless product specific changes must be made.
- This workbook may be distributed to other organizations in its original form only.
- Abbreviations:
MRI- Midwest Research Institute; MRI operates NREL on behalf of the U.S. Department of Energy
TRB- Technical Record Book
ADW- Air dry weight, the weight of a sample or apparatus after air drying or vacuum oven drying
ODW- Oven dry weight, the weight of a sample or apparatus corrected for moisture content
For questions, comments, or suggestions, please contact biomass_laps@nrel.gov.
Revision: 7-15-2005</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0.82575</cdr:x>
      <cdr:y>0.70775</cdr:y>
    </cdr:from>
    <cdr:to>
      <cdr:x>1</cdr:x>
      <cdr:y>0.912</cdr:y>
    </cdr:to>
    <cdr:sp>
      <cdr:nvSpPr>
        <cdr:cNvPr id="1" name="Rectangle 1"/>
        <cdr:cNvSpPr>
          <a:spLocks/>
        </cdr:cNvSpPr>
      </cdr:nvSpPr>
      <cdr:spPr>
        <a:xfrm>
          <a:off x="7162800" y="4191000"/>
          <a:ext cx="1514475" cy="120967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sz="975" b="0" i="0" u="none" baseline="0">
              <a:latin typeface="Arial"/>
              <a:ea typeface="Arial"/>
              <a:cs typeface="Arial"/>
            </a:rPr>
            <a:t>Note:
The concentration of each monomeric sugar should be less than or equal to the concentration of each total sugar.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90" zoomScaleNormal="90" workbookViewId="0" topLeftCell="A1">
      <selection activeCell="P30" sqref="P30"/>
    </sheetView>
  </sheetViews>
  <sheetFormatPr defaultColWidth="9.140625" defaultRowHeight="12.75"/>
  <sheetData/>
  <sheetProtection sheet="1" objects="1" scenarios="1"/>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C61"/>
  <sheetViews>
    <sheetView workbookViewId="0" topLeftCell="A1">
      <selection activeCell="A1" sqref="A1"/>
    </sheetView>
  </sheetViews>
  <sheetFormatPr defaultColWidth="9.140625" defaultRowHeight="12.75"/>
  <cols>
    <col min="1" max="1" width="10.8515625" style="1" customWidth="1"/>
    <col min="2" max="2" width="16.421875" style="9" customWidth="1"/>
    <col min="3" max="3" width="97.7109375" style="2" customWidth="1"/>
    <col min="4" max="16384" width="10.8515625" style="5" customWidth="1"/>
  </cols>
  <sheetData>
    <row r="1" spans="1:3" ht="12">
      <c r="A1" s="1" t="s">
        <v>0</v>
      </c>
      <c r="B1" s="9" t="s">
        <v>38</v>
      </c>
      <c r="C1" s="2" t="s">
        <v>68</v>
      </c>
    </row>
    <row r="2" spans="1:2" ht="12">
      <c r="A2" s="1">
        <f>'TRB Record'!A2</f>
        <v>1</v>
      </c>
      <c r="B2" s="9">
        <f>'TRB Record'!B2</f>
        <v>0</v>
      </c>
    </row>
    <row r="3" spans="1:2" ht="12">
      <c r="A3" s="1" t="str">
        <f>'TRB Record'!A3</f>
        <v>replicate 1</v>
      </c>
      <c r="B3" s="9">
        <f>'TRB Record'!B3</f>
        <v>0</v>
      </c>
    </row>
    <row r="4" spans="1:2" ht="12">
      <c r="A4" s="1">
        <f>'TRB Record'!A4</f>
        <v>2</v>
      </c>
      <c r="B4" s="9">
        <f>'TRB Record'!B4</f>
        <v>0</v>
      </c>
    </row>
    <row r="5" spans="1:2" ht="12">
      <c r="A5" s="1" t="str">
        <f>'TRB Record'!A5</f>
        <v>replicate 2</v>
      </c>
      <c r="B5" s="9">
        <f>'TRB Record'!B5</f>
        <v>0</v>
      </c>
    </row>
    <row r="6" spans="1:2" ht="12">
      <c r="A6" s="1">
        <f>'TRB Record'!A6</f>
        <v>3</v>
      </c>
      <c r="B6" s="9">
        <f>'TRB Record'!B6</f>
        <v>0</v>
      </c>
    </row>
    <row r="7" spans="1:2" ht="12">
      <c r="A7" s="1" t="str">
        <f>'TRB Record'!A7</f>
        <v>replicate 3</v>
      </c>
      <c r="B7" s="9">
        <f>'TRB Record'!B7</f>
        <v>0</v>
      </c>
    </row>
    <row r="8" spans="1:2" ht="12">
      <c r="A8" s="1">
        <f>'TRB Record'!A8</f>
        <v>4</v>
      </c>
      <c r="B8" s="9">
        <f>'TRB Record'!B8</f>
        <v>0</v>
      </c>
    </row>
    <row r="9" spans="1:2" ht="12">
      <c r="A9" s="1" t="str">
        <f>'TRB Record'!A9</f>
        <v>replicate 4</v>
      </c>
      <c r="B9" s="9">
        <f>'TRB Record'!B9</f>
        <v>0</v>
      </c>
    </row>
    <row r="10" spans="1:2" ht="12">
      <c r="A10" s="1">
        <f>'TRB Record'!A10</f>
        <v>5</v>
      </c>
      <c r="B10" s="9">
        <f>'TRB Record'!B10</f>
        <v>0</v>
      </c>
    </row>
    <row r="11" spans="1:2" ht="12">
      <c r="A11" s="1" t="str">
        <f>'TRB Record'!A11</f>
        <v>replicate 5</v>
      </c>
      <c r="B11" s="9">
        <f>'TRB Record'!B11</f>
        <v>0</v>
      </c>
    </row>
    <row r="12" spans="1:2" ht="12">
      <c r="A12" s="1">
        <f>'TRB Record'!A12</f>
        <v>6</v>
      </c>
      <c r="B12" s="9">
        <f>'TRB Record'!B12</f>
        <v>0</v>
      </c>
    </row>
    <row r="13" spans="1:2" ht="12">
      <c r="A13" s="1" t="str">
        <f>'TRB Record'!A13</f>
        <v>replicate 6</v>
      </c>
      <c r="B13" s="9">
        <f>'TRB Record'!B13</f>
        <v>0</v>
      </c>
    </row>
    <row r="14" spans="1:2" ht="12">
      <c r="A14" s="1">
        <f>'TRB Record'!A14</f>
        <v>7</v>
      </c>
      <c r="B14" s="9">
        <f>'TRB Record'!B14</f>
        <v>0</v>
      </c>
    </row>
    <row r="15" spans="1:2" ht="12">
      <c r="A15" s="1" t="str">
        <f>'TRB Record'!A15</f>
        <v>replicate 7</v>
      </c>
      <c r="B15" s="9">
        <f>'TRB Record'!B15</f>
        <v>0</v>
      </c>
    </row>
    <row r="16" spans="1:2" ht="12">
      <c r="A16" s="1">
        <f>'TRB Record'!A16</f>
        <v>8</v>
      </c>
      <c r="B16" s="9">
        <f>'TRB Record'!B16</f>
        <v>0</v>
      </c>
    </row>
    <row r="17" spans="1:2" ht="12">
      <c r="A17" s="1" t="str">
        <f>'TRB Record'!A17</f>
        <v>replicate 8</v>
      </c>
      <c r="B17" s="9">
        <f>'TRB Record'!B17</f>
        <v>0</v>
      </c>
    </row>
    <row r="18" spans="1:2" ht="12">
      <c r="A18" s="1">
        <f>'TRB Record'!A18</f>
        <v>9</v>
      </c>
      <c r="B18" s="9">
        <f>'TRB Record'!B18</f>
        <v>0</v>
      </c>
    </row>
    <row r="19" spans="1:2" ht="12">
      <c r="A19" s="1" t="str">
        <f>'TRB Record'!A19</f>
        <v>replicate 9</v>
      </c>
      <c r="B19" s="9">
        <f>'TRB Record'!B19</f>
        <v>0</v>
      </c>
    </row>
    <row r="20" spans="1:2" ht="12">
      <c r="A20" s="1">
        <f>'TRB Record'!A20</f>
        <v>10</v>
      </c>
      <c r="B20" s="9">
        <f>'TRB Record'!B20</f>
        <v>0</v>
      </c>
    </row>
    <row r="21" spans="1:2" ht="12">
      <c r="A21" s="1" t="str">
        <f>'TRB Record'!A21</f>
        <v>replicate 10</v>
      </c>
      <c r="B21" s="9">
        <f>'TRB Record'!B21</f>
        <v>0</v>
      </c>
    </row>
    <row r="22" spans="1:2" ht="12">
      <c r="A22" s="1">
        <f>'TRB Record'!A22</f>
        <v>11</v>
      </c>
      <c r="B22" s="9">
        <f>'TRB Record'!B22</f>
        <v>0</v>
      </c>
    </row>
    <row r="23" spans="1:2" ht="12">
      <c r="A23" s="1" t="str">
        <f>'TRB Record'!A23</f>
        <v>replicate 11</v>
      </c>
      <c r="B23" s="9">
        <f>'TRB Record'!B23</f>
        <v>0</v>
      </c>
    </row>
    <row r="24" spans="1:2" ht="12">
      <c r="A24" s="1">
        <f>'TRB Record'!A24</f>
        <v>12</v>
      </c>
      <c r="B24" s="9">
        <f>'TRB Record'!B24</f>
        <v>0</v>
      </c>
    </row>
    <row r="25" spans="1:2" ht="12">
      <c r="A25" s="1" t="str">
        <f>'TRB Record'!A25</f>
        <v>replicate 12</v>
      </c>
      <c r="B25" s="9">
        <f>'TRB Record'!B25</f>
        <v>0</v>
      </c>
    </row>
    <row r="26" spans="1:2" ht="12">
      <c r="A26" s="1">
        <f>'TRB Record'!A26</f>
        <v>13</v>
      </c>
      <c r="B26" s="9">
        <f>'TRB Record'!B26</f>
        <v>0</v>
      </c>
    </row>
    <row r="27" spans="1:2" ht="12">
      <c r="A27" s="1" t="str">
        <f>'TRB Record'!A27</f>
        <v>replicate 13</v>
      </c>
      <c r="B27" s="9">
        <f>'TRB Record'!B27</f>
        <v>0</v>
      </c>
    </row>
    <row r="28" spans="1:2" ht="12">
      <c r="A28" s="1">
        <f>'TRB Record'!A28</f>
        <v>14</v>
      </c>
      <c r="B28" s="9">
        <f>'TRB Record'!B28</f>
        <v>0</v>
      </c>
    </row>
    <row r="29" spans="1:2" ht="12">
      <c r="A29" s="1" t="str">
        <f>'TRB Record'!A29</f>
        <v>replicate 14</v>
      </c>
      <c r="B29" s="9">
        <f>'TRB Record'!B29</f>
        <v>0</v>
      </c>
    </row>
    <row r="30" spans="1:2" ht="12">
      <c r="A30" s="1">
        <f>'TRB Record'!A30</f>
        <v>15</v>
      </c>
      <c r="B30" s="9">
        <f>'TRB Record'!B30</f>
        <v>0</v>
      </c>
    </row>
    <row r="31" spans="1:2" ht="12">
      <c r="A31" s="1" t="str">
        <f>'TRB Record'!A31</f>
        <v>replicate 15</v>
      </c>
      <c r="B31" s="9">
        <f>'TRB Record'!B31</f>
        <v>0</v>
      </c>
    </row>
    <row r="32" spans="1:2" ht="12">
      <c r="A32" s="1">
        <f>'TRB Record'!A32</f>
        <v>16</v>
      </c>
      <c r="B32" s="9">
        <f>'TRB Record'!B32</f>
        <v>0</v>
      </c>
    </row>
    <row r="33" spans="1:2" ht="12">
      <c r="A33" s="1" t="str">
        <f>'TRB Record'!A33</f>
        <v>replicate 16</v>
      </c>
      <c r="B33" s="9">
        <f>'TRB Record'!B33</f>
        <v>0</v>
      </c>
    </row>
    <row r="34" spans="1:2" ht="12">
      <c r="A34" s="1">
        <f>'TRB Record'!A34</f>
        <v>17</v>
      </c>
      <c r="B34" s="9">
        <f>'TRB Record'!B34</f>
        <v>0</v>
      </c>
    </row>
    <row r="35" spans="1:2" ht="12">
      <c r="A35" s="1" t="str">
        <f>'TRB Record'!A35</f>
        <v>replicate 17</v>
      </c>
      <c r="B35" s="9">
        <f>'TRB Record'!B35</f>
        <v>0</v>
      </c>
    </row>
    <row r="36" spans="1:2" ht="12">
      <c r="A36" s="1">
        <f>'TRB Record'!A36</f>
        <v>18</v>
      </c>
      <c r="B36" s="9">
        <f>'TRB Record'!B36</f>
        <v>0</v>
      </c>
    </row>
    <row r="37" spans="1:2" ht="12">
      <c r="A37" s="1" t="str">
        <f>'TRB Record'!A37</f>
        <v>replicate 18</v>
      </c>
      <c r="B37" s="9">
        <f>'TRB Record'!B37</f>
        <v>0</v>
      </c>
    </row>
    <row r="38" spans="1:2" ht="12">
      <c r="A38" s="1">
        <f>'TRB Record'!A38</f>
        <v>19</v>
      </c>
      <c r="B38" s="9">
        <f>'TRB Record'!B38</f>
        <v>0</v>
      </c>
    </row>
    <row r="39" spans="1:2" ht="12">
      <c r="A39" s="1" t="str">
        <f>'TRB Record'!A39</f>
        <v>replicate 19</v>
      </c>
      <c r="B39" s="9">
        <f>'TRB Record'!B39</f>
        <v>0</v>
      </c>
    </row>
    <row r="40" spans="1:2" ht="12">
      <c r="A40" s="1">
        <f>'TRB Record'!A40</f>
        <v>20</v>
      </c>
      <c r="B40" s="9">
        <f>'TRB Record'!B40</f>
        <v>0</v>
      </c>
    </row>
    <row r="41" spans="1:2" ht="12">
      <c r="A41" s="1" t="str">
        <f>'TRB Record'!A41</f>
        <v>replicate 20</v>
      </c>
      <c r="B41" s="9">
        <f>'TRB Record'!B41</f>
        <v>0</v>
      </c>
    </row>
    <row r="42" spans="1:2" ht="12">
      <c r="A42" s="1">
        <f>'TRB Record'!A42</f>
        <v>21</v>
      </c>
      <c r="B42" s="9">
        <f>'TRB Record'!B42</f>
        <v>0</v>
      </c>
    </row>
    <row r="43" spans="1:2" ht="12">
      <c r="A43" s="1" t="str">
        <f>'TRB Record'!A43</f>
        <v>replicate 21</v>
      </c>
      <c r="B43" s="9">
        <f>'TRB Record'!B43</f>
        <v>0</v>
      </c>
    </row>
    <row r="44" spans="1:2" ht="12">
      <c r="A44" s="1">
        <f>'TRB Record'!A44</f>
        <v>22</v>
      </c>
      <c r="B44" s="9">
        <f>'TRB Record'!B44</f>
        <v>0</v>
      </c>
    </row>
    <row r="45" spans="1:2" ht="12">
      <c r="A45" s="1" t="str">
        <f>'TRB Record'!A45</f>
        <v>replicate 22</v>
      </c>
      <c r="B45" s="9">
        <f>'TRB Record'!B45</f>
        <v>0</v>
      </c>
    </row>
    <row r="46" spans="1:2" ht="12">
      <c r="A46" s="1">
        <f>'TRB Record'!A46</f>
        <v>23</v>
      </c>
      <c r="B46" s="9">
        <f>'TRB Record'!B46</f>
        <v>0</v>
      </c>
    </row>
    <row r="47" spans="1:2" ht="12">
      <c r="A47" s="1" t="str">
        <f>'TRB Record'!A47</f>
        <v>replicate 23</v>
      </c>
      <c r="B47" s="9">
        <f>'TRB Record'!B47</f>
        <v>0</v>
      </c>
    </row>
    <row r="48" spans="1:2" ht="12">
      <c r="A48" s="1">
        <f>'TRB Record'!A48</f>
        <v>24</v>
      </c>
      <c r="B48" s="9">
        <f>'TRB Record'!B48</f>
        <v>0</v>
      </c>
    </row>
    <row r="49" spans="1:2" ht="12">
      <c r="A49" s="1" t="str">
        <f>'TRB Record'!A49</f>
        <v>replicate 24</v>
      </c>
      <c r="B49" s="9">
        <f>'TRB Record'!B49</f>
        <v>0</v>
      </c>
    </row>
    <row r="50" spans="1:2" ht="12">
      <c r="A50" s="1">
        <f>'TRB Record'!A50</f>
        <v>25</v>
      </c>
      <c r="B50" s="9">
        <f>'TRB Record'!B50</f>
        <v>0</v>
      </c>
    </row>
    <row r="51" spans="1:2" ht="12">
      <c r="A51" s="1" t="str">
        <f>'TRB Record'!A51</f>
        <v>replicate 25</v>
      </c>
      <c r="B51" s="9">
        <f>'TRB Record'!B51</f>
        <v>0</v>
      </c>
    </row>
    <row r="52" spans="1:2" ht="12">
      <c r="A52" s="1">
        <f>'TRB Record'!A52</f>
        <v>26</v>
      </c>
      <c r="B52" s="9">
        <f>'TRB Record'!B52</f>
        <v>0</v>
      </c>
    </row>
    <row r="53" spans="1:2" ht="12">
      <c r="A53" s="1" t="str">
        <f>'TRB Record'!A53</f>
        <v>replicate 26</v>
      </c>
      <c r="B53" s="9">
        <f>'TRB Record'!B53</f>
        <v>0</v>
      </c>
    </row>
    <row r="54" spans="1:2" ht="12">
      <c r="A54" s="1">
        <f>'TRB Record'!A54</f>
        <v>27</v>
      </c>
      <c r="B54" s="9">
        <f>'TRB Record'!B54</f>
        <v>0</v>
      </c>
    </row>
    <row r="55" spans="1:2" ht="12">
      <c r="A55" s="1" t="str">
        <f>'TRB Record'!A55</f>
        <v>replicate 27</v>
      </c>
      <c r="B55" s="9">
        <f>'TRB Record'!B55</f>
        <v>0</v>
      </c>
    </row>
    <row r="56" spans="1:2" ht="12">
      <c r="A56" s="1">
        <f>'TRB Record'!A56</f>
        <v>28</v>
      </c>
      <c r="B56" s="9">
        <f>'TRB Record'!B56</f>
        <v>0</v>
      </c>
    </row>
    <row r="57" spans="1:2" ht="12">
      <c r="A57" s="1" t="str">
        <f>'TRB Record'!A57</f>
        <v>replicate 28</v>
      </c>
      <c r="B57" s="9">
        <f>'TRB Record'!B57</f>
        <v>0</v>
      </c>
    </row>
    <row r="58" spans="1:2" ht="12">
      <c r="A58" s="1">
        <f>'TRB Record'!A58</f>
        <v>29</v>
      </c>
      <c r="B58" s="9">
        <f>'TRB Record'!B58</f>
        <v>0</v>
      </c>
    </row>
    <row r="59" spans="1:2" ht="12">
      <c r="A59" s="1" t="str">
        <f>'TRB Record'!A59</f>
        <v>replicate 29</v>
      </c>
      <c r="B59" s="9">
        <f>'TRB Record'!B59</f>
        <v>0</v>
      </c>
    </row>
    <row r="60" spans="1:2" ht="12">
      <c r="A60" s="1">
        <f>'TRB Record'!A60</f>
        <v>30</v>
      </c>
      <c r="B60" s="9">
        <f>'TRB Record'!B60</f>
        <v>0</v>
      </c>
    </row>
    <row r="61" spans="1:2" ht="12">
      <c r="A61" s="1" t="str">
        <f>'TRB Record'!A61</f>
        <v>replicate 30</v>
      </c>
      <c r="B61" s="9">
        <f>'TRB Record'!B61</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H61"/>
  <sheetViews>
    <sheetView workbookViewId="0" topLeftCell="A1">
      <selection activeCell="C2" sqref="C2"/>
    </sheetView>
  </sheetViews>
  <sheetFormatPr defaultColWidth="9.140625" defaultRowHeight="12.75"/>
  <cols>
    <col min="1" max="1" width="10.8515625" style="1" customWidth="1"/>
    <col min="2" max="2" width="9.7109375" style="2" customWidth="1"/>
    <col min="3" max="3" width="14.28125" style="2" customWidth="1"/>
    <col min="4" max="4" width="11.8515625" style="2" customWidth="1"/>
    <col min="5" max="7" width="9.7109375" style="3" customWidth="1"/>
    <col min="8" max="8" width="9.7109375" style="4" customWidth="1"/>
    <col min="9" max="16384" width="10.8515625" style="5" customWidth="1"/>
  </cols>
  <sheetData>
    <row r="1" spans="1:8" s="6" customFormat="1" ht="96.75">
      <c r="A1" s="6" t="s">
        <v>0</v>
      </c>
      <c r="B1" s="72" t="s">
        <v>70</v>
      </c>
      <c r="C1" s="73" t="s">
        <v>1</v>
      </c>
      <c r="D1" s="73" t="s">
        <v>2</v>
      </c>
      <c r="E1" s="26" t="s">
        <v>3</v>
      </c>
      <c r="F1" s="27" t="s">
        <v>4</v>
      </c>
      <c r="G1" s="27" t="s">
        <v>5</v>
      </c>
      <c r="H1" s="27" t="s">
        <v>6</v>
      </c>
    </row>
    <row r="2" spans="1:8" ht="12">
      <c r="A2" s="1">
        <v>1</v>
      </c>
      <c r="E2" s="3">
        <f>Lignin!B2</f>
        <v>0</v>
      </c>
      <c r="F2" s="4">
        <f>'Monomeric sugars'!B4</f>
        <v>0</v>
      </c>
      <c r="G2" s="4">
        <f>'Total sugars'!B7</f>
        <v>0</v>
      </c>
      <c r="H2" s="4">
        <f>'Organic Acids'!B3</f>
        <v>0</v>
      </c>
    </row>
    <row r="3" spans="1:8" ht="12">
      <c r="A3" s="1" t="s">
        <v>7</v>
      </c>
      <c r="E3" s="3">
        <f>Lignin!B3</f>
        <v>0</v>
      </c>
      <c r="F3" s="4">
        <f>'Monomeric sugars'!B5</f>
        <v>0</v>
      </c>
      <c r="G3" s="4">
        <f>'Total sugars'!B8</f>
        <v>0</v>
      </c>
      <c r="H3" s="4">
        <f>'Organic Acids'!B4</f>
        <v>0</v>
      </c>
    </row>
    <row r="4" spans="1:8" ht="12">
      <c r="A4" s="1">
        <v>2</v>
      </c>
      <c r="E4" s="3">
        <f>Lignin!B4</f>
        <v>0</v>
      </c>
      <c r="F4" s="4">
        <f>'Monomeric sugars'!B6</f>
        <v>0</v>
      </c>
      <c r="G4" s="4">
        <f>'Total sugars'!B9</f>
        <v>0</v>
      </c>
      <c r="H4" s="4">
        <f>'Organic Acids'!B5</f>
        <v>0</v>
      </c>
    </row>
    <row r="5" spans="1:8" ht="12">
      <c r="A5" s="1" t="s">
        <v>8</v>
      </c>
      <c r="E5" s="3">
        <f>Lignin!B5</f>
        <v>0</v>
      </c>
      <c r="F5" s="4">
        <f>'Monomeric sugars'!B7</f>
        <v>0</v>
      </c>
      <c r="G5" s="4">
        <f>'Total sugars'!B10</f>
        <v>0</v>
      </c>
      <c r="H5" s="4">
        <f>'Organic Acids'!B6</f>
        <v>0</v>
      </c>
    </row>
    <row r="6" spans="1:8" ht="12">
      <c r="A6" s="1">
        <v>3</v>
      </c>
      <c r="E6" s="3">
        <f>Lignin!B6</f>
        <v>0</v>
      </c>
      <c r="F6" s="4">
        <f>'Monomeric sugars'!B8</f>
        <v>0</v>
      </c>
      <c r="G6" s="4">
        <f>'Total sugars'!B11</f>
        <v>0</v>
      </c>
      <c r="H6" s="4">
        <f>'Organic Acids'!B7</f>
        <v>0</v>
      </c>
    </row>
    <row r="7" spans="1:8" ht="12">
      <c r="A7" s="1" t="s">
        <v>9</v>
      </c>
      <c r="E7" s="3">
        <f>Lignin!B7</f>
        <v>0</v>
      </c>
      <c r="F7" s="4">
        <f>'Monomeric sugars'!B9</f>
        <v>0</v>
      </c>
      <c r="G7" s="4">
        <f>'Total sugars'!B12</f>
        <v>0</v>
      </c>
      <c r="H7" s="4">
        <f>'Organic Acids'!B8</f>
        <v>0</v>
      </c>
    </row>
    <row r="8" spans="1:8" ht="12">
      <c r="A8" s="1">
        <v>4</v>
      </c>
      <c r="E8" s="3">
        <f>Lignin!B8</f>
        <v>0</v>
      </c>
      <c r="F8" s="4">
        <f>'Monomeric sugars'!B10</f>
        <v>0</v>
      </c>
      <c r="G8" s="4">
        <f>'Total sugars'!B13</f>
        <v>0</v>
      </c>
      <c r="H8" s="4">
        <f>'Organic Acids'!B9</f>
        <v>0</v>
      </c>
    </row>
    <row r="9" spans="1:8" ht="12">
      <c r="A9" s="1" t="s">
        <v>10</v>
      </c>
      <c r="E9" s="3">
        <f>Lignin!B9</f>
        <v>0</v>
      </c>
      <c r="F9" s="4">
        <f>'Monomeric sugars'!B11</f>
        <v>0</v>
      </c>
      <c r="G9" s="4">
        <f>'Total sugars'!B14</f>
        <v>0</v>
      </c>
      <c r="H9" s="4">
        <f>'Organic Acids'!B10</f>
        <v>0</v>
      </c>
    </row>
    <row r="10" spans="1:8" ht="12">
      <c r="A10" s="1">
        <v>5</v>
      </c>
      <c r="E10" s="3">
        <f>Lignin!B10</f>
        <v>0</v>
      </c>
      <c r="F10" s="4">
        <f>'Monomeric sugars'!B12</f>
        <v>0</v>
      </c>
      <c r="G10" s="4">
        <f>'Total sugars'!B15</f>
        <v>0</v>
      </c>
      <c r="H10" s="4">
        <f>'Organic Acids'!B11</f>
        <v>0</v>
      </c>
    </row>
    <row r="11" spans="1:8" ht="12">
      <c r="A11" s="1" t="s">
        <v>11</v>
      </c>
      <c r="E11" s="3">
        <f>Lignin!B11</f>
        <v>0</v>
      </c>
      <c r="F11" s="4">
        <f>'Monomeric sugars'!B13</f>
        <v>0</v>
      </c>
      <c r="G11" s="4">
        <f>'Total sugars'!B16</f>
        <v>0</v>
      </c>
      <c r="H11" s="4">
        <f>'Organic Acids'!B12</f>
        <v>0</v>
      </c>
    </row>
    <row r="12" spans="1:8" ht="12">
      <c r="A12" s="1">
        <v>6</v>
      </c>
      <c r="E12" s="3">
        <f>Lignin!B12</f>
        <v>0</v>
      </c>
      <c r="F12" s="4">
        <f>'Monomeric sugars'!B14</f>
        <v>0</v>
      </c>
      <c r="G12" s="4">
        <f>'Total sugars'!B17</f>
        <v>0</v>
      </c>
      <c r="H12" s="4">
        <f>'Organic Acids'!B13</f>
        <v>0</v>
      </c>
    </row>
    <row r="13" spans="1:8" ht="12">
      <c r="A13" s="1" t="s">
        <v>12</v>
      </c>
      <c r="E13" s="3">
        <f>Lignin!B13</f>
        <v>0</v>
      </c>
      <c r="F13" s="4">
        <f>'Monomeric sugars'!B15</f>
        <v>0</v>
      </c>
      <c r="G13" s="4">
        <f>'Total sugars'!B18</f>
        <v>0</v>
      </c>
      <c r="H13" s="4">
        <f>'Organic Acids'!B14</f>
        <v>0</v>
      </c>
    </row>
    <row r="14" spans="1:8" ht="12">
      <c r="A14" s="1">
        <v>7</v>
      </c>
      <c r="E14" s="3">
        <f>Lignin!B14</f>
        <v>0</v>
      </c>
      <c r="F14" s="4">
        <f>'Monomeric sugars'!B16</f>
        <v>0</v>
      </c>
      <c r="G14" s="4">
        <f>'Total sugars'!B19</f>
        <v>0</v>
      </c>
      <c r="H14" s="4">
        <f>'Organic Acids'!B15</f>
        <v>0</v>
      </c>
    </row>
    <row r="15" spans="1:8" ht="12">
      <c r="A15" s="1" t="s">
        <v>13</v>
      </c>
      <c r="E15" s="3">
        <f>Lignin!B15</f>
        <v>0</v>
      </c>
      <c r="F15" s="4">
        <f>'Monomeric sugars'!B17</f>
        <v>0</v>
      </c>
      <c r="G15" s="4">
        <f>'Total sugars'!B20</f>
        <v>0</v>
      </c>
      <c r="H15" s="4">
        <f>'Organic Acids'!B16</f>
        <v>0</v>
      </c>
    </row>
    <row r="16" spans="1:8" ht="12">
      <c r="A16" s="1">
        <v>8</v>
      </c>
      <c r="E16" s="3">
        <f>Lignin!B16</f>
        <v>0</v>
      </c>
      <c r="F16" s="4">
        <f>'Monomeric sugars'!B18</f>
        <v>0</v>
      </c>
      <c r="G16" s="4">
        <f>'Total sugars'!B21</f>
        <v>0</v>
      </c>
      <c r="H16" s="4">
        <f>'Organic Acids'!B17</f>
        <v>0</v>
      </c>
    </row>
    <row r="17" spans="1:8" ht="12">
      <c r="A17" s="1" t="s">
        <v>14</v>
      </c>
      <c r="E17" s="3">
        <f>Lignin!B17</f>
        <v>0</v>
      </c>
      <c r="F17" s="4">
        <f>'Monomeric sugars'!B19</f>
        <v>0</v>
      </c>
      <c r="G17" s="4">
        <f>'Total sugars'!B22</f>
        <v>0</v>
      </c>
      <c r="H17" s="4">
        <f>'Organic Acids'!B18</f>
        <v>0</v>
      </c>
    </row>
    <row r="18" spans="1:8" ht="12">
      <c r="A18" s="1">
        <v>9</v>
      </c>
      <c r="E18" s="3">
        <f>Lignin!B18</f>
        <v>0</v>
      </c>
      <c r="F18" s="4">
        <f>'Monomeric sugars'!B20</f>
        <v>0</v>
      </c>
      <c r="G18" s="4">
        <f>'Total sugars'!B23</f>
        <v>0</v>
      </c>
      <c r="H18" s="4">
        <f>'Organic Acids'!B19</f>
        <v>0</v>
      </c>
    </row>
    <row r="19" spans="1:8" ht="12">
      <c r="A19" s="1" t="s">
        <v>15</v>
      </c>
      <c r="E19" s="3">
        <f>Lignin!B19</f>
        <v>0</v>
      </c>
      <c r="F19" s="4">
        <f>'Monomeric sugars'!B21</f>
        <v>0</v>
      </c>
      <c r="G19" s="4">
        <f>'Total sugars'!B24</f>
        <v>0</v>
      </c>
      <c r="H19" s="4">
        <f>'Organic Acids'!B20</f>
        <v>0</v>
      </c>
    </row>
    <row r="20" spans="1:8" ht="12">
      <c r="A20" s="1">
        <v>10</v>
      </c>
      <c r="E20" s="3">
        <f>Lignin!B20</f>
        <v>0</v>
      </c>
      <c r="F20" s="4">
        <f>'Monomeric sugars'!B22</f>
        <v>0</v>
      </c>
      <c r="G20" s="4">
        <f>'Total sugars'!B25</f>
        <v>0</v>
      </c>
      <c r="H20" s="4">
        <f>'Organic Acids'!B21</f>
        <v>0</v>
      </c>
    </row>
    <row r="21" spans="1:8" ht="12">
      <c r="A21" s="1" t="s">
        <v>16</v>
      </c>
      <c r="E21" s="3">
        <f>Lignin!B21</f>
        <v>0</v>
      </c>
      <c r="F21" s="4">
        <f>'Monomeric sugars'!B23</f>
        <v>0</v>
      </c>
      <c r="G21" s="4">
        <f>'Total sugars'!B26</f>
        <v>0</v>
      </c>
      <c r="H21" s="4">
        <f>'Organic Acids'!B22</f>
        <v>0</v>
      </c>
    </row>
    <row r="22" spans="1:8" ht="12">
      <c r="A22" s="1">
        <v>11</v>
      </c>
      <c r="E22" s="3">
        <f>Lignin!B22</f>
        <v>0</v>
      </c>
      <c r="F22" s="4">
        <f>'Monomeric sugars'!B24</f>
        <v>0</v>
      </c>
      <c r="G22" s="4">
        <f>'Total sugars'!B27</f>
        <v>0</v>
      </c>
      <c r="H22" s="4">
        <f>'Organic Acids'!B23</f>
        <v>0</v>
      </c>
    </row>
    <row r="23" spans="1:8" ht="12">
      <c r="A23" s="1" t="s">
        <v>17</v>
      </c>
      <c r="E23" s="3">
        <f>Lignin!B23</f>
        <v>0</v>
      </c>
      <c r="F23" s="4">
        <f>'Monomeric sugars'!B25</f>
        <v>0</v>
      </c>
      <c r="G23" s="4">
        <f>'Total sugars'!B28</f>
        <v>0</v>
      </c>
      <c r="H23" s="4">
        <f>'Organic Acids'!B24</f>
        <v>0</v>
      </c>
    </row>
    <row r="24" spans="1:8" ht="12">
      <c r="A24" s="1">
        <v>12</v>
      </c>
      <c r="E24" s="3">
        <f>Lignin!B24</f>
        <v>0</v>
      </c>
      <c r="F24" s="4">
        <f>'Monomeric sugars'!B26</f>
        <v>0</v>
      </c>
      <c r="G24" s="4">
        <f>'Total sugars'!B29</f>
        <v>0</v>
      </c>
      <c r="H24" s="4">
        <f>'Organic Acids'!B25</f>
        <v>0</v>
      </c>
    </row>
    <row r="25" spans="1:8" ht="12">
      <c r="A25" s="1" t="s">
        <v>18</v>
      </c>
      <c r="E25" s="3">
        <f>Lignin!B25</f>
        <v>0</v>
      </c>
      <c r="F25" s="4">
        <f>'Monomeric sugars'!B27</f>
        <v>0</v>
      </c>
      <c r="G25" s="4">
        <f>'Total sugars'!B30</f>
        <v>0</v>
      </c>
      <c r="H25" s="4">
        <f>'Organic Acids'!B26</f>
        <v>0</v>
      </c>
    </row>
    <row r="26" spans="1:8" ht="12">
      <c r="A26" s="1">
        <v>13</v>
      </c>
      <c r="E26" s="3">
        <f>Lignin!B26</f>
        <v>0</v>
      </c>
      <c r="F26" s="4">
        <f>'Monomeric sugars'!B28</f>
        <v>0</v>
      </c>
      <c r="G26" s="4">
        <f>'Total sugars'!B31</f>
        <v>0</v>
      </c>
      <c r="H26" s="4">
        <f>'Organic Acids'!B27</f>
        <v>0</v>
      </c>
    </row>
    <row r="27" spans="1:8" ht="12">
      <c r="A27" s="1" t="s">
        <v>19</v>
      </c>
      <c r="E27" s="3">
        <f>Lignin!B27</f>
        <v>0</v>
      </c>
      <c r="F27" s="4">
        <f>'Monomeric sugars'!B29</f>
        <v>0</v>
      </c>
      <c r="G27" s="4">
        <f>'Total sugars'!B32</f>
        <v>0</v>
      </c>
      <c r="H27" s="4">
        <f>'Organic Acids'!B28</f>
        <v>0</v>
      </c>
    </row>
    <row r="28" spans="1:8" ht="12">
      <c r="A28" s="1">
        <v>14</v>
      </c>
      <c r="E28" s="3">
        <f>Lignin!B28</f>
        <v>0</v>
      </c>
      <c r="F28" s="4">
        <f>'Monomeric sugars'!B30</f>
        <v>0</v>
      </c>
      <c r="G28" s="4">
        <f>'Total sugars'!B33</f>
        <v>0</v>
      </c>
      <c r="H28" s="4">
        <f>'Organic Acids'!B29</f>
        <v>0</v>
      </c>
    </row>
    <row r="29" spans="1:8" ht="12">
      <c r="A29" s="1" t="s">
        <v>20</v>
      </c>
      <c r="E29" s="3">
        <f>Lignin!B29</f>
        <v>0</v>
      </c>
      <c r="F29" s="4">
        <f>'Monomeric sugars'!B31</f>
        <v>0</v>
      </c>
      <c r="G29" s="4">
        <f>'Total sugars'!B34</f>
        <v>0</v>
      </c>
      <c r="H29" s="4">
        <f>'Organic Acids'!B30</f>
        <v>0</v>
      </c>
    </row>
    <row r="30" spans="1:8" ht="12">
      <c r="A30" s="1">
        <v>15</v>
      </c>
      <c r="E30" s="3">
        <f>Lignin!B30</f>
        <v>0</v>
      </c>
      <c r="F30" s="4">
        <f>'Monomeric sugars'!B32</f>
        <v>0</v>
      </c>
      <c r="G30" s="4">
        <f>'Total sugars'!B35</f>
        <v>0</v>
      </c>
      <c r="H30" s="4">
        <f>'Organic Acids'!B31</f>
        <v>0</v>
      </c>
    </row>
    <row r="31" spans="1:8" ht="12">
      <c r="A31" s="1" t="s">
        <v>21</v>
      </c>
      <c r="E31" s="3">
        <f>Lignin!B31</f>
        <v>0</v>
      </c>
      <c r="F31" s="4">
        <f>'Monomeric sugars'!B33</f>
        <v>0</v>
      </c>
      <c r="G31" s="4">
        <f>'Total sugars'!B36</f>
        <v>0</v>
      </c>
      <c r="H31" s="4">
        <f>'Organic Acids'!B32</f>
        <v>0</v>
      </c>
    </row>
    <row r="32" spans="1:8" ht="12">
      <c r="A32" s="1">
        <v>16</v>
      </c>
      <c r="E32" s="3">
        <f>Lignin!B32</f>
        <v>0</v>
      </c>
      <c r="F32" s="4">
        <f>'Monomeric sugars'!B34</f>
        <v>0</v>
      </c>
      <c r="G32" s="4">
        <f>'Total sugars'!B37</f>
        <v>0</v>
      </c>
      <c r="H32" s="4">
        <f>'Organic Acids'!B33</f>
        <v>0</v>
      </c>
    </row>
    <row r="33" spans="1:8" ht="12">
      <c r="A33" s="1" t="s">
        <v>22</v>
      </c>
      <c r="E33" s="3">
        <f>Lignin!B33</f>
        <v>0</v>
      </c>
      <c r="F33" s="4">
        <f>'Monomeric sugars'!B35</f>
        <v>0</v>
      </c>
      <c r="G33" s="4">
        <f>'Total sugars'!B38</f>
        <v>0</v>
      </c>
      <c r="H33" s="4">
        <f>'Organic Acids'!B34</f>
        <v>0</v>
      </c>
    </row>
    <row r="34" spans="1:8" ht="12">
      <c r="A34" s="1">
        <v>17</v>
      </c>
      <c r="E34" s="3">
        <f>Lignin!B34</f>
        <v>0</v>
      </c>
      <c r="F34" s="4">
        <f>'Monomeric sugars'!B36</f>
        <v>0</v>
      </c>
      <c r="G34" s="4">
        <f>'Total sugars'!B39</f>
        <v>0</v>
      </c>
      <c r="H34" s="4">
        <f>'Organic Acids'!B35</f>
        <v>0</v>
      </c>
    </row>
    <row r="35" spans="1:8" ht="12">
      <c r="A35" s="1" t="s">
        <v>23</v>
      </c>
      <c r="E35" s="3">
        <f>Lignin!B35</f>
        <v>0</v>
      </c>
      <c r="F35" s="4">
        <f>'Monomeric sugars'!B37</f>
        <v>0</v>
      </c>
      <c r="G35" s="4">
        <f>'Total sugars'!B40</f>
        <v>0</v>
      </c>
      <c r="H35" s="4">
        <f>'Organic Acids'!B36</f>
        <v>0</v>
      </c>
    </row>
    <row r="36" spans="1:8" ht="12">
      <c r="A36" s="1">
        <v>18</v>
      </c>
      <c r="E36" s="3">
        <f>Lignin!B36</f>
        <v>0</v>
      </c>
      <c r="F36" s="4">
        <f>'Monomeric sugars'!B38</f>
        <v>0</v>
      </c>
      <c r="G36" s="4">
        <f>'Total sugars'!B41</f>
        <v>0</v>
      </c>
      <c r="H36" s="4">
        <f>'Organic Acids'!B37</f>
        <v>0</v>
      </c>
    </row>
    <row r="37" spans="1:8" ht="12">
      <c r="A37" s="1" t="s">
        <v>24</v>
      </c>
      <c r="E37" s="3">
        <f>Lignin!B37</f>
        <v>0</v>
      </c>
      <c r="F37" s="4">
        <f>'Monomeric sugars'!B39</f>
        <v>0</v>
      </c>
      <c r="G37" s="4">
        <f>'Total sugars'!B42</f>
        <v>0</v>
      </c>
      <c r="H37" s="4">
        <f>'Organic Acids'!B38</f>
        <v>0</v>
      </c>
    </row>
    <row r="38" spans="1:8" ht="12">
      <c r="A38" s="1">
        <v>19</v>
      </c>
      <c r="E38" s="3">
        <f>Lignin!B38</f>
        <v>0</v>
      </c>
      <c r="F38" s="4">
        <f>'Monomeric sugars'!B40</f>
        <v>0</v>
      </c>
      <c r="G38" s="4">
        <f>'Total sugars'!B43</f>
        <v>0</v>
      </c>
      <c r="H38" s="4">
        <f>'Organic Acids'!B39</f>
        <v>0</v>
      </c>
    </row>
    <row r="39" spans="1:8" ht="12">
      <c r="A39" s="1" t="s">
        <v>25</v>
      </c>
      <c r="E39" s="3">
        <f>Lignin!B39</f>
        <v>0</v>
      </c>
      <c r="F39" s="4">
        <f>'Monomeric sugars'!B41</f>
        <v>0</v>
      </c>
      <c r="G39" s="4">
        <f>'Total sugars'!B44</f>
        <v>0</v>
      </c>
      <c r="H39" s="4">
        <f>'Organic Acids'!B40</f>
        <v>0</v>
      </c>
    </row>
    <row r="40" spans="1:8" ht="12">
      <c r="A40" s="1">
        <v>20</v>
      </c>
      <c r="E40" s="3">
        <f>Lignin!B40</f>
        <v>0</v>
      </c>
      <c r="F40" s="4">
        <f>'Monomeric sugars'!B42</f>
        <v>0</v>
      </c>
      <c r="G40" s="4">
        <f>'Total sugars'!B45</f>
        <v>0</v>
      </c>
      <c r="H40" s="4">
        <f>'Organic Acids'!B41</f>
        <v>0</v>
      </c>
    </row>
    <row r="41" spans="1:8" ht="12">
      <c r="A41" s="1" t="s">
        <v>26</v>
      </c>
      <c r="E41" s="3">
        <f>Lignin!B41</f>
        <v>0</v>
      </c>
      <c r="F41" s="4">
        <f>'Monomeric sugars'!B43</f>
        <v>0</v>
      </c>
      <c r="G41" s="4">
        <f>'Total sugars'!B46</f>
        <v>0</v>
      </c>
      <c r="H41" s="4">
        <f>'Organic Acids'!B42</f>
        <v>0</v>
      </c>
    </row>
    <row r="42" spans="1:8" ht="12">
      <c r="A42" s="1">
        <v>21</v>
      </c>
      <c r="E42" s="3">
        <f>Lignin!B42</f>
        <v>0</v>
      </c>
      <c r="F42" s="4">
        <f>'Monomeric sugars'!B44</f>
        <v>0</v>
      </c>
      <c r="G42" s="4">
        <f>'Total sugars'!B47</f>
        <v>0</v>
      </c>
      <c r="H42" s="4">
        <f>'Organic Acids'!B43</f>
        <v>0</v>
      </c>
    </row>
    <row r="43" spans="1:8" ht="12">
      <c r="A43" s="1" t="s">
        <v>27</v>
      </c>
      <c r="E43" s="3">
        <f>Lignin!B43</f>
        <v>0</v>
      </c>
      <c r="F43" s="4">
        <f>'Monomeric sugars'!B45</f>
        <v>0</v>
      </c>
      <c r="G43" s="4">
        <f>'Total sugars'!B48</f>
        <v>0</v>
      </c>
      <c r="H43" s="4">
        <f>'Organic Acids'!B44</f>
        <v>0</v>
      </c>
    </row>
    <row r="44" spans="1:8" ht="12">
      <c r="A44" s="1">
        <v>22</v>
      </c>
      <c r="E44" s="3">
        <f>Lignin!B44</f>
        <v>0</v>
      </c>
      <c r="F44" s="4">
        <f>'Monomeric sugars'!B46</f>
        <v>0</v>
      </c>
      <c r="G44" s="4">
        <f>'Total sugars'!B49</f>
        <v>0</v>
      </c>
      <c r="H44" s="4">
        <f>'Organic Acids'!B45</f>
        <v>0</v>
      </c>
    </row>
    <row r="45" spans="1:8" ht="12">
      <c r="A45" s="1" t="s">
        <v>28</v>
      </c>
      <c r="E45" s="3">
        <f>Lignin!B45</f>
        <v>0</v>
      </c>
      <c r="F45" s="4">
        <f>'Monomeric sugars'!B47</f>
        <v>0</v>
      </c>
      <c r="G45" s="4">
        <f>'Total sugars'!B50</f>
        <v>0</v>
      </c>
      <c r="H45" s="4">
        <f>'Organic Acids'!B46</f>
        <v>0</v>
      </c>
    </row>
    <row r="46" spans="1:8" ht="12">
      <c r="A46" s="1">
        <v>23</v>
      </c>
      <c r="E46" s="3">
        <f>Lignin!B46</f>
        <v>0</v>
      </c>
      <c r="F46" s="4">
        <f>'Monomeric sugars'!B48</f>
        <v>0</v>
      </c>
      <c r="G46" s="4">
        <f>'Total sugars'!B51</f>
        <v>0</v>
      </c>
      <c r="H46" s="4">
        <f>'Organic Acids'!B47</f>
        <v>0</v>
      </c>
    </row>
    <row r="47" spans="1:8" ht="12">
      <c r="A47" s="1" t="s">
        <v>29</v>
      </c>
      <c r="E47" s="3">
        <f>Lignin!B47</f>
        <v>0</v>
      </c>
      <c r="F47" s="4">
        <f>'Monomeric sugars'!B49</f>
        <v>0</v>
      </c>
      <c r="G47" s="4">
        <f>'Total sugars'!B52</f>
        <v>0</v>
      </c>
      <c r="H47" s="4">
        <f>'Organic Acids'!B48</f>
        <v>0</v>
      </c>
    </row>
    <row r="48" spans="1:8" ht="12">
      <c r="A48" s="1">
        <v>24</v>
      </c>
      <c r="E48" s="3">
        <f>Lignin!B48</f>
        <v>0</v>
      </c>
      <c r="F48" s="4">
        <f>'Monomeric sugars'!B50</f>
        <v>0</v>
      </c>
      <c r="G48" s="4">
        <f>'Total sugars'!B53</f>
        <v>0</v>
      </c>
      <c r="H48" s="4">
        <f>'Organic Acids'!B49</f>
        <v>0</v>
      </c>
    </row>
    <row r="49" spans="1:8" ht="12">
      <c r="A49" s="1" t="s">
        <v>30</v>
      </c>
      <c r="E49" s="3">
        <f>Lignin!B49</f>
        <v>0</v>
      </c>
      <c r="F49" s="4">
        <f>'Monomeric sugars'!B51</f>
        <v>0</v>
      </c>
      <c r="G49" s="4">
        <f>'Total sugars'!B54</f>
        <v>0</v>
      </c>
      <c r="H49" s="4">
        <f>'Organic Acids'!B50</f>
        <v>0</v>
      </c>
    </row>
    <row r="50" spans="1:8" ht="12">
      <c r="A50" s="1">
        <v>25</v>
      </c>
      <c r="E50" s="3">
        <f>Lignin!B50</f>
        <v>0</v>
      </c>
      <c r="F50" s="4">
        <f>'Monomeric sugars'!B52</f>
        <v>0</v>
      </c>
      <c r="G50" s="4">
        <f>'Total sugars'!B55</f>
        <v>0</v>
      </c>
      <c r="H50" s="4">
        <f>'Organic Acids'!B51</f>
        <v>0</v>
      </c>
    </row>
    <row r="51" spans="1:8" ht="12">
      <c r="A51" s="1" t="s">
        <v>31</v>
      </c>
      <c r="E51" s="3">
        <f>Lignin!B51</f>
        <v>0</v>
      </c>
      <c r="F51" s="4">
        <f>'Monomeric sugars'!B53</f>
        <v>0</v>
      </c>
      <c r="G51" s="4">
        <f>'Total sugars'!B56</f>
        <v>0</v>
      </c>
      <c r="H51" s="4">
        <f>'Organic Acids'!B52</f>
        <v>0</v>
      </c>
    </row>
    <row r="52" spans="1:8" ht="12">
      <c r="A52" s="1">
        <v>26</v>
      </c>
      <c r="E52" s="3">
        <f>Lignin!B52</f>
        <v>0</v>
      </c>
      <c r="F52" s="4">
        <f>'Monomeric sugars'!B54</f>
        <v>0</v>
      </c>
      <c r="G52" s="4">
        <f>'Total sugars'!B57</f>
        <v>0</v>
      </c>
      <c r="H52" s="4">
        <f>'Organic Acids'!B53</f>
        <v>0</v>
      </c>
    </row>
    <row r="53" spans="1:8" ht="12">
      <c r="A53" s="1" t="s">
        <v>32</v>
      </c>
      <c r="E53" s="3">
        <f>Lignin!B53</f>
        <v>0</v>
      </c>
      <c r="F53" s="4">
        <f>'Monomeric sugars'!B55</f>
        <v>0</v>
      </c>
      <c r="G53" s="4">
        <f>'Total sugars'!B58</f>
        <v>0</v>
      </c>
      <c r="H53" s="4">
        <f>'Organic Acids'!B54</f>
        <v>0</v>
      </c>
    </row>
    <row r="54" spans="1:8" ht="12">
      <c r="A54" s="1">
        <v>27</v>
      </c>
      <c r="E54" s="3">
        <f>Lignin!B54</f>
        <v>0</v>
      </c>
      <c r="F54" s="4">
        <f>'Monomeric sugars'!B56</f>
        <v>0</v>
      </c>
      <c r="G54" s="4">
        <f>'Total sugars'!B59</f>
        <v>0</v>
      </c>
      <c r="H54" s="4">
        <f>'Organic Acids'!B55</f>
        <v>0</v>
      </c>
    </row>
    <row r="55" spans="1:8" ht="12">
      <c r="A55" s="1" t="s">
        <v>33</v>
      </c>
      <c r="E55" s="3">
        <f>Lignin!B55</f>
        <v>0</v>
      </c>
      <c r="F55" s="4">
        <f>'Monomeric sugars'!B57</f>
        <v>0</v>
      </c>
      <c r="G55" s="4">
        <f>'Total sugars'!B60</f>
        <v>0</v>
      </c>
      <c r="H55" s="4">
        <f>'Organic Acids'!B56</f>
        <v>0</v>
      </c>
    </row>
    <row r="56" spans="1:8" ht="12">
      <c r="A56" s="1">
        <v>28</v>
      </c>
      <c r="E56" s="3">
        <f>Lignin!B56</f>
        <v>0</v>
      </c>
      <c r="F56" s="4">
        <f>'Monomeric sugars'!B58</f>
        <v>0</v>
      </c>
      <c r="G56" s="4">
        <f>'Total sugars'!B61</f>
        <v>0</v>
      </c>
      <c r="H56" s="4">
        <f>'Organic Acids'!B57</f>
        <v>0</v>
      </c>
    </row>
    <row r="57" spans="1:8" ht="12">
      <c r="A57" s="1" t="s">
        <v>34</v>
      </c>
      <c r="E57" s="3">
        <f>Lignin!B57</f>
        <v>0</v>
      </c>
      <c r="F57" s="4">
        <f>'Monomeric sugars'!B59</f>
        <v>0</v>
      </c>
      <c r="G57" s="4">
        <f>'Total sugars'!B62</f>
        <v>0</v>
      </c>
      <c r="H57" s="4">
        <f>'Organic Acids'!B58</f>
        <v>0</v>
      </c>
    </row>
    <row r="58" spans="1:8" ht="12">
      <c r="A58" s="1">
        <v>29</v>
      </c>
      <c r="E58" s="3">
        <f>Lignin!B58</f>
        <v>0</v>
      </c>
      <c r="F58" s="4">
        <f>'Monomeric sugars'!B60</f>
        <v>0</v>
      </c>
      <c r="G58" s="4">
        <f>'Total sugars'!B63</f>
        <v>0</v>
      </c>
      <c r="H58" s="4">
        <f>'Organic Acids'!B59</f>
        <v>0</v>
      </c>
    </row>
    <row r="59" spans="1:8" ht="12">
      <c r="A59" s="1" t="s">
        <v>35</v>
      </c>
      <c r="E59" s="3">
        <f>Lignin!B59</f>
        <v>0</v>
      </c>
      <c r="F59" s="4">
        <f>'Monomeric sugars'!B61</f>
        <v>0</v>
      </c>
      <c r="G59" s="4">
        <f>'Total sugars'!B64</f>
        <v>0</v>
      </c>
      <c r="H59" s="4">
        <f>'Organic Acids'!B60</f>
        <v>0</v>
      </c>
    </row>
    <row r="60" spans="1:8" ht="12">
      <c r="A60" s="1">
        <v>30</v>
      </c>
      <c r="E60" s="3">
        <f>Lignin!B60</f>
        <v>0</v>
      </c>
      <c r="F60" s="4">
        <f>'Monomeric sugars'!B62</f>
        <v>0</v>
      </c>
      <c r="G60" s="4">
        <f>'Total sugars'!B65</f>
        <v>0</v>
      </c>
      <c r="H60" s="4">
        <f>'Organic Acids'!B61</f>
        <v>0</v>
      </c>
    </row>
    <row r="61" spans="1:8" ht="12">
      <c r="A61" s="1" t="s">
        <v>36</v>
      </c>
      <c r="E61" s="3">
        <f>Lignin!B61</f>
        <v>0</v>
      </c>
      <c r="F61" s="4">
        <f>'Monomeric sugars'!B63</f>
        <v>0</v>
      </c>
      <c r="G61" s="4">
        <f>'Total sugars'!B66</f>
        <v>0</v>
      </c>
      <c r="H61" s="4">
        <f>'Organic Acids'!B62</f>
        <v>0</v>
      </c>
    </row>
  </sheetData>
  <sheetProtection sheet="1" objects="1" scenarios="1"/>
  <printOptions gridLines="1"/>
  <pageMargins left="0.75" right="0.75" top="1" bottom="1" header="0.5" footer="0.5"/>
  <pageSetup fitToHeight="5" fitToWidth="2" orientation="landscape" paperSize="9" scale="80"/>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K61"/>
  <sheetViews>
    <sheetView workbookViewId="0" topLeftCell="A1">
      <pane xSplit="2" ySplit="1" topLeftCell="C2" activePane="bottomRight" state="frozen"/>
      <selection pane="topLeft" activeCell="A1" sqref="A1"/>
      <selection pane="topRight" activeCell="A1" sqref="A1"/>
      <selection pane="bottomLeft" activeCell="A1" sqref="A1"/>
      <selection pane="bottomRight" activeCell="G2" sqref="G2"/>
    </sheetView>
  </sheetViews>
  <sheetFormatPr defaultColWidth="9.140625" defaultRowHeight="12.75"/>
  <cols>
    <col min="1" max="1" width="10.8515625" style="1" customWidth="1"/>
    <col min="2" max="2" width="13.421875" style="2" customWidth="1"/>
    <col min="3" max="3" width="16.421875" style="9" customWidth="1"/>
    <col min="4" max="4" width="7.140625" style="2" customWidth="1"/>
    <col min="5" max="5" width="6.7109375" style="2" customWidth="1"/>
    <col min="6" max="6" width="8.140625" style="2" customWidth="1"/>
    <col min="7" max="7" width="6.7109375" style="2" customWidth="1"/>
    <col min="8" max="8" width="7.7109375" style="32" customWidth="1"/>
    <col min="9" max="9" width="7.421875" style="10" customWidth="1"/>
    <col min="10" max="11" width="6.57421875" style="11" bestFit="1" customWidth="1"/>
    <col min="12" max="16384" width="10.8515625" style="5" customWidth="1"/>
  </cols>
  <sheetData>
    <row r="1" spans="1:11" s="6" customFormat="1" ht="105.75">
      <c r="A1" s="6" t="s">
        <v>0</v>
      </c>
      <c r="B1" s="73" t="s">
        <v>37</v>
      </c>
      <c r="C1" s="7" t="s">
        <v>38</v>
      </c>
      <c r="D1" s="73" t="s">
        <v>39</v>
      </c>
      <c r="E1" s="74" t="s">
        <v>69</v>
      </c>
      <c r="F1" s="72" t="s">
        <v>40</v>
      </c>
      <c r="G1" s="72" t="s">
        <v>41</v>
      </c>
      <c r="H1" s="31" t="s">
        <v>42</v>
      </c>
      <c r="I1" s="75" t="s">
        <v>43</v>
      </c>
      <c r="J1" s="8" t="s">
        <v>44</v>
      </c>
      <c r="K1" s="8" t="s">
        <v>45</v>
      </c>
    </row>
    <row r="2" spans="1:11" ht="12">
      <c r="A2" s="1">
        <f>'TRB Record'!A2</f>
        <v>1</v>
      </c>
      <c r="C2" s="9">
        <f>'TRB Record'!C2</f>
        <v>0</v>
      </c>
      <c r="D2" s="41"/>
      <c r="F2" s="10"/>
      <c r="G2" s="10"/>
      <c r="H2" s="32" t="e">
        <f>(G2+F2)/F2</f>
        <v>#DIV/0!</v>
      </c>
      <c r="J2" s="22">
        <f>IF(ISERROR(H2),0,(D2*H2)/I2)</f>
        <v>0</v>
      </c>
      <c r="K2" s="22"/>
    </row>
    <row r="3" spans="1:11" ht="12">
      <c r="A3" s="1" t="str">
        <f>'TRB Record'!A3</f>
        <v>replicate 1</v>
      </c>
      <c r="C3" s="9">
        <f>'TRB Record'!C3</f>
        <v>0</v>
      </c>
      <c r="D3" s="41"/>
      <c r="F3" s="10"/>
      <c r="G3" s="10"/>
      <c r="H3" s="32" t="e">
        <f aca="true" t="shared" si="0" ref="H3:H61">(G3+F3)/F3</f>
        <v>#DIV/0!</v>
      </c>
      <c r="J3" s="22">
        <f aca="true" t="shared" si="1" ref="J3:J61">IF(ISERROR(H3),0,(D3*H3)/I3)</f>
        <v>0</v>
      </c>
      <c r="K3" s="22">
        <f>AVERAGE(J2:J3)</f>
        <v>0</v>
      </c>
    </row>
    <row r="4" spans="1:11" ht="12">
      <c r="A4" s="1">
        <f>'TRB Record'!A4</f>
        <v>2</v>
      </c>
      <c r="C4" s="9">
        <f>'TRB Record'!C4</f>
        <v>0</v>
      </c>
      <c r="D4" s="41"/>
      <c r="F4" s="10"/>
      <c r="G4" s="10"/>
      <c r="H4" s="32" t="e">
        <f t="shared" si="0"/>
        <v>#DIV/0!</v>
      </c>
      <c r="J4" s="22">
        <f t="shared" si="1"/>
        <v>0</v>
      </c>
      <c r="K4" s="22"/>
    </row>
    <row r="5" spans="1:11" ht="12">
      <c r="A5" s="1" t="str">
        <f>'TRB Record'!A5</f>
        <v>replicate 2</v>
      </c>
      <c r="C5" s="9">
        <f>'TRB Record'!C5</f>
        <v>0</v>
      </c>
      <c r="D5" s="42"/>
      <c r="F5" s="10"/>
      <c r="G5" s="10"/>
      <c r="H5" s="32" t="e">
        <f t="shared" si="0"/>
        <v>#DIV/0!</v>
      </c>
      <c r="J5" s="22">
        <f t="shared" si="1"/>
        <v>0</v>
      </c>
      <c r="K5" s="22">
        <f>AVERAGE(J4:J5)</f>
        <v>0</v>
      </c>
    </row>
    <row r="6" spans="1:11" ht="12">
      <c r="A6" s="1">
        <f>'TRB Record'!A6</f>
        <v>3</v>
      </c>
      <c r="C6" s="9">
        <f>'TRB Record'!C6</f>
        <v>0</v>
      </c>
      <c r="D6" s="41"/>
      <c r="F6" s="10"/>
      <c r="G6" s="10"/>
      <c r="H6" s="32" t="e">
        <f t="shared" si="0"/>
        <v>#DIV/0!</v>
      </c>
      <c r="J6" s="22">
        <f t="shared" si="1"/>
        <v>0</v>
      </c>
      <c r="K6" s="22"/>
    </row>
    <row r="7" spans="1:11" ht="12">
      <c r="A7" s="1" t="str">
        <f>'TRB Record'!A7</f>
        <v>replicate 3</v>
      </c>
      <c r="C7" s="9">
        <f>'TRB Record'!C7</f>
        <v>0</v>
      </c>
      <c r="D7" s="41"/>
      <c r="F7" s="10"/>
      <c r="G7" s="10"/>
      <c r="H7" s="32" t="e">
        <f t="shared" si="0"/>
        <v>#DIV/0!</v>
      </c>
      <c r="J7" s="22">
        <f t="shared" si="1"/>
        <v>0</v>
      </c>
      <c r="K7" s="22">
        <f>AVERAGE(J6:J7)</f>
        <v>0</v>
      </c>
    </row>
    <row r="8" spans="1:11" ht="12">
      <c r="A8" s="1">
        <f>'TRB Record'!A8</f>
        <v>4</v>
      </c>
      <c r="C8" s="9">
        <f>'TRB Record'!C8</f>
        <v>0</v>
      </c>
      <c r="D8" s="41"/>
      <c r="F8" s="10"/>
      <c r="G8" s="10"/>
      <c r="H8" s="32" t="e">
        <f t="shared" si="0"/>
        <v>#DIV/0!</v>
      </c>
      <c r="J8" s="22">
        <f t="shared" si="1"/>
        <v>0</v>
      </c>
      <c r="K8" s="22"/>
    </row>
    <row r="9" spans="1:11" ht="12">
      <c r="A9" s="1" t="str">
        <f>'TRB Record'!A9</f>
        <v>replicate 4</v>
      </c>
      <c r="C9" s="9">
        <f>'TRB Record'!C9</f>
        <v>0</v>
      </c>
      <c r="D9" s="42"/>
      <c r="F9" s="10"/>
      <c r="G9" s="10"/>
      <c r="H9" s="32" t="e">
        <f t="shared" si="0"/>
        <v>#DIV/0!</v>
      </c>
      <c r="J9" s="22">
        <f t="shared" si="1"/>
        <v>0</v>
      </c>
      <c r="K9" s="22">
        <f>AVERAGE(J8:J9)</f>
        <v>0</v>
      </c>
    </row>
    <row r="10" spans="1:11" ht="12">
      <c r="A10" s="1">
        <f>'TRB Record'!A10</f>
        <v>5</v>
      </c>
      <c r="C10" s="9">
        <f>'TRB Record'!C10</f>
        <v>0</v>
      </c>
      <c r="D10" s="42"/>
      <c r="F10" s="10"/>
      <c r="G10" s="10"/>
      <c r="H10" s="32" t="e">
        <f t="shared" si="0"/>
        <v>#DIV/0!</v>
      </c>
      <c r="J10" s="22">
        <f t="shared" si="1"/>
        <v>0</v>
      </c>
      <c r="K10" s="22"/>
    </row>
    <row r="11" spans="1:11" ht="12">
      <c r="A11" s="1" t="str">
        <f>'TRB Record'!A11</f>
        <v>replicate 5</v>
      </c>
      <c r="C11" s="9">
        <f>'TRB Record'!C11</f>
        <v>0</v>
      </c>
      <c r="D11" s="42"/>
      <c r="F11" s="10"/>
      <c r="G11" s="10"/>
      <c r="H11" s="32" t="e">
        <f t="shared" si="0"/>
        <v>#DIV/0!</v>
      </c>
      <c r="J11" s="22">
        <f t="shared" si="1"/>
        <v>0</v>
      </c>
      <c r="K11" s="22">
        <f>AVERAGE(J10:J11)</f>
        <v>0</v>
      </c>
    </row>
    <row r="12" spans="1:11" ht="12">
      <c r="A12" s="1">
        <f>'TRB Record'!A12</f>
        <v>6</v>
      </c>
      <c r="C12" s="9">
        <f>'TRB Record'!C12</f>
        <v>0</v>
      </c>
      <c r="D12" s="42"/>
      <c r="F12" s="10"/>
      <c r="G12" s="10"/>
      <c r="H12" s="32" t="e">
        <f t="shared" si="0"/>
        <v>#DIV/0!</v>
      </c>
      <c r="J12" s="22">
        <f t="shared" si="1"/>
        <v>0</v>
      </c>
      <c r="K12" s="22"/>
    </row>
    <row r="13" spans="1:11" ht="12">
      <c r="A13" s="1" t="str">
        <f>'TRB Record'!A13</f>
        <v>replicate 6</v>
      </c>
      <c r="C13" s="9">
        <f>'TRB Record'!C13</f>
        <v>0</v>
      </c>
      <c r="D13" s="42"/>
      <c r="F13" s="10"/>
      <c r="G13" s="10"/>
      <c r="H13" s="32" t="e">
        <f t="shared" si="0"/>
        <v>#DIV/0!</v>
      </c>
      <c r="J13" s="22">
        <f t="shared" si="1"/>
        <v>0</v>
      </c>
      <c r="K13" s="22">
        <f>AVERAGE(J12:J13)</f>
        <v>0</v>
      </c>
    </row>
    <row r="14" spans="1:11" ht="12">
      <c r="A14" s="1">
        <f>'TRB Record'!A14</f>
        <v>7</v>
      </c>
      <c r="C14" s="9">
        <f>'TRB Record'!C14</f>
        <v>0</v>
      </c>
      <c r="D14" s="42"/>
      <c r="F14" s="10"/>
      <c r="G14" s="10"/>
      <c r="H14" s="32" t="e">
        <f t="shared" si="0"/>
        <v>#DIV/0!</v>
      </c>
      <c r="J14" s="22">
        <f t="shared" si="1"/>
        <v>0</v>
      </c>
      <c r="K14" s="22"/>
    </row>
    <row r="15" spans="1:11" ht="12">
      <c r="A15" s="1" t="str">
        <f>'TRB Record'!A15</f>
        <v>replicate 7</v>
      </c>
      <c r="C15" s="9">
        <f>'TRB Record'!C15</f>
        <v>0</v>
      </c>
      <c r="D15" s="42"/>
      <c r="F15" s="10"/>
      <c r="G15" s="10"/>
      <c r="H15" s="32" t="e">
        <f t="shared" si="0"/>
        <v>#DIV/0!</v>
      </c>
      <c r="J15" s="22">
        <f t="shared" si="1"/>
        <v>0</v>
      </c>
      <c r="K15" s="22">
        <f>AVERAGE(J14:J15)</f>
        <v>0</v>
      </c>
    </row>
    <row r="16" spans="1:11" ht="12">
      <c r="A16" s="1">
        <f>'TRB Record'!A16</f>
        <v>8</v>
      </c>
      <c r="C16" s="9">
        <f>'TRB Record'!C16</f>
        <v>0</v>
      </c>
      <c r="D16" s="42"/>
      <c r="F16" s="10"/>
      <c r="G16" s="10"/>
      <c r="H16" s="32" t="e">
        <f t="shared" si="0"/>
        <v>#DIV/0!</v>
      </c>
      <c r="J16" s="22">
        <f t="shared" si="1"/>
        <v>0</v>
      </c>
      <c r="K16" s="22"/>
    </row>
    <row r="17" spans="1:11" ht="12">
      <c r="A17" s="1" t="str">
        <f>'TRB Record'!A17</f>
        <v>replicate 8</v>
      </c>
      <c r="C17" s="9">
        <f>'TRB Record'!C17</f>
        <v>0</v>
      </c>
      <c r="D17" s="42"/>
      <c r="F17" s="10"/>
      <c r="G17" s="10"/>
      <c r="H17" s="32" t="e">
        <f t="shared" si="0"/>
        <v>#DIV/0!</v>
      </c>
      <c r="J17" s="22">
        <f t="shared" si="1"/>
        <v>0</v>
      </c>
      <c r="K17" s="22">
        <f>AVERAGE(J16:J17)</f>
        <v>0</v>
      </c>
    </row>
    <row r="18" spans="1:11" ht="12">
      <c r="A18" s="1">
        <f>'TRB Record'!A18</f>
        <v>9</v>
      </c>
      <c r="C18" s="9">
        <f>'TRB Record'!C18</f>
        <v>0</v>
      </c>
      <c r="D18" s="42"/>
      <c r="F18" s="10"/>
      <c r="G18" s="10"/>
      <c r="H18" s="32" t="e">
        <f t="shared" si="0"/>
        <v>#DIV/0!</v>
      </c>
      <c r="J18" s="22">
        <f t="shared" si="1"/>
        <v>0</v>
      </c>
      <c r="K18" s="22"/>
    </row>
    <row r="19" spans="1:11" ht="12">
      <c r="A19" s="1" t="str">
        <f>'TRB Record'!A19</f>
        <v>replicate 9</v>
      </c>
      <c r="C19" s="9">
        <f>'TRB Record'!C19</f>
        <v>0</v>
      </c>
      <c r="D19" s="42"/>
      <c r="F19" s="10"/>
      <c r="G19" s="10"/>
      <c r="H19" s="32" t="e">
        <f t="shared" si="0"/>
        <v>#DIV/0!</v>
      </c>
      <c r="J19" s="22">
        <f t="shared" si="1"/>
        <v>0</v>
      </c>
      <c r="K19" s="22">
        <f>AVERAGE(J18:J19)</f>
        <v>0</v>
      </c>
    </row>
    <row r="20" spans="1:11" ht="12">
      <c r="A20" s="1">
        <f>'TRB Record'!A20</f>
        <v>10</v>
      </c>
      <c r="C20" s="9">
        <f>'TRB Record'!C20</f>
        <v>0</v>
      </c>
      <c r="D20" s="42"/>
      <c r="F20" s="10"/>
      <c r="G20" s="10"/>
      <c r="H20" s="32" t="e">
        <f t="shared" si="0"/>
        <v>#DIV/0!</v>
      </c>
      <c r="J20" s="22">
        <f t="shared" si="1"/>
        <v>0</v>
      </c>
      <c r="K20" s="22"/>
    </row>
    <row r="21" spans="1:11" ht="12">
      <c r="A21" s="1" t="str">
        <f>'TRB Record'!A21</f>
        <v>replicate 10</v>
      </c>
      <c r="C21" s="9">
        <f>'TRB Record'!C21</f>
        <v>0</v>
      </c>
      <c r="D21" s="42"/>
      <c r="F21" s="10"/>
      <c r="G21" s="10"/>
      <c r="H21" s="32" t="e">
        <f t="shared" si="0"/>
        <v>#DIV/0!</v>
      </c>
      <c r="J21" s="22">
        <f t="shared" si="1"/>
        <v>0</v>
      </c>
      <c r="K21" s="22">
        <f>AVERAGE(J20:J21)</f>
        <v>0</v>
      </c>
    </row>
    <row r="22" spans="1:11" ht="12">
      <c r="A22" s="1">
        <f>'TRB Record'!A22</f>
        <v>11</v>
      </c>
      <c r="C22" s="9">
        <f>'TRB Record'!C22</f>
        <v>0</v>
      </c>
      <c r="D22" s="42"/>
      <c r="F22" s="10"/>
      <c r="G22" s="10"/>
      <c r="H22" s="32" t="e">
        <f t="shared" si="0"/>
        <v>#DIV/0!</v>
      </c>
      <c r="J22" s="22">
        <f t="shared" si="1"/>
        <v>0</v>
      </c>
      <c r="K22" s="22"/>
    </row>
    <row r="23" spans="1:11" ht="12">
      <c r="A23" s="1" t="str">
        <f>'TRB Record'!A23</f>
        <v>replicate 11</v>
      </c>
      <c r="C23" s="9">
        <f>'TRB Record'!C23</f>
        <v>0</v>
      </c>
      <c r="D23" s="42"/>
      <c r="F23" s="10"/>
      <c r="G23" s="10"/>
      <c r="H23" s="32" t="e">
        <f t="shared" si="0"/>
        <v>#DIV/0!</v>
      </c>
      <c r="J23" s="22">
        <f t="shared" si="1"/>
        <v>0</v>
      </c>
      <c r="K23" s="22">
        <f>AVERAGE(J22:J23)</f>
        <v>0</v>
      </c>
    </row>
    <row r="24" spans="1:11" ht="12">
      <c r="A24" s="1">
        <f>'TRB Record'!A24</f>
        <v>12</v>
      </c>
      <c r="C24" s="9">
        <f>'TRB Record'!C24</f>
        <v>0</v>
      </c>
      <c r="D24" s="42"/>
      <c r="F24" s="10"/>
      <c r="G24" s="10"/>
      <c r="H24" s="32" t="e">
        <f t="shared" si="0"/>
        <v>#DIV/0!</v>
      </c>
      <c r="J24" s="22">
        <f t="shared" si="1"/>
        <v>0</v>
      </c>
      <c r="K24" s="22"/>
    </row>
    <row r="25" spans="1:11" ht="12">
      <c r="A25" s="1" t="str">
        <f>'TRB Record'!A25</f>
        <v>replicate 12</v>
      </c>
      <c r="C25" s="9">
        <f>'TRB Record'!C25</f>
        <v>0</v>
      </c>
      <c r="D25" s="42"/>
      <c r="F25" s="10"/>
      <c r="G25" s="10"/>
      <c r="H25" s="32" t="e">
        <f t="shared" si="0"/>
        <v>#DIV/0!</v>
      </c>
      <c r="J25" s="22">
        <f t="shared" si="1"/>
        <v>0</v>
      </c>
      <c r="K25" s="22">
        <f>AVERAGE(J24:J25)</f>
        <v>0</v>
      </c>
    </row>
    <row r="26" spans="1:11" ht="12">
      <c r="A26" s="1">
        <f>'TRB Record'!A26</f>
        <v>13</v>
      </c>
      <c r="C26" s="9">
        <f>'TRB Record'!C26</f>
        <v>0</v>
      </c>
      <c r="D26" s="42"/>
      <c r="F26" s="10"/>
      <c r="G26" s="10"/>
      <c r="H26" s="32" t="e">
        <f t="shared" si="0"/>
        <v>#DIV/0!</v>
      </c>
      <c r="J26" s="22">
        <f t="shared" si="1"/>
        <v>0</v>
      </c>
      <c r="K26" s="22"/>
    </row>
    <row r="27" spans="1:11" ht="12">
      <c r="A27" s="1" t="str">
        <f>'TRB Record'!A27</f>
        <v>replicate 13</v>
      </c>
      <c r="C27" s="9">
        <f>'TRB Record'!C27</f>
        <v>0</v>
      </c>
      <c r="D27" s="42"/>
      <c r="F27" s="10"/>
      <c r="G27" s="10"/>
      <c r="H27" s="32" t="e">
        <f t="shared" si="0"/>
        <v>#DIV/0!</v>
      </c>
      <c r="J27" s="22">
        <f t="shared" si="1"/>
        <v>0</v>
      </c>
      <c r="K27" s="22">
        <f>AVERAGE(J26:J27)</f>
        <v>0</v>
      </c>
    </row>
    <row r="28" spans="1:11" ht="12">
      <c r="A28" s="1">
        <f>'TRB Record'!A28</f>
        <v>14</v>
      </c>
      <c r="C28" s="9">
        <f>'TRB Record'!C28</f>
        <v>0</v>
      </c>
      <c r="D28" s="42"/>
      <c r="F28" s="10"/>
      <c r="G28" s="10"/>
      <c r="H28" s="32" t="e">
        <f t="shared" si="0"/>
        <v>#DIV/0!</v>
      </c>
      <c r="J28" s="22">
        <f t="shared" si="1"/>
        <v>0</v>
      </c>
      <c r="K28" s="22"/>
    </row>
    <row r="29" spans="1:11" ht="12">
      <c r="A29" s="1" t="str">
        <f>'TRB Record'!A29</f>
        <v>replicate 14</v>
      </c>
      <c r="C29" s="9">
        <f>'TRB Record'!C29</f>
        <v>0</v>
      </c>
      <c r="D29" s="42"/>
      <c r="F29" s="10"/>
      <c r="G29" s="10"/>
      <c r="H29" s="32" t="e">
        <f t="shared" si="0"/>
        <v>#DIV/0!</v>
      </c>
      <c r="J29" s="22">
        <f t="shared" si="1"/>
        <v>0</v>
      </c>
      <c r="K29" s="22">
        <f>AVERAGE(J28:J29)</f>
        <v>0</v>
      </c>
    </row>
    <row r="30" spans="1:11" ht="12">
      <c r="A30" s="1">
        <f>'TRB Record'!A30</f>
        <v>15</v>
      </c>
      <c r="C30" s="9">
        <f>'TRB Record'!C30</f>
        <v>0</v>
      </c>
      <c r="D30" s="42"/>
      <c r="F30" s="10"/>
      <c r="G30" s="10"/>
      <c r="H30" s="32" t="e">
        <f t="shared" si="0"/>
        <v>#DIV/0!</v>
      </c>
      <c r="J30" s="22">
        <f t="shared" si="1"/>
        <v>0</v>
      </c>
      <c r="K30" s="22"/>
    </row>
    <row r="31" spans="1:11" ht="12">
      <c r="A31" s="1" t="str">
        <f>'TRB Record'!A31</f>
        <v>replicate 15</v>
      </c>
      <c r="C31" s="9">
        <f>'TRB Record'!C31</f>
        <v>0</v>
      </c>
      <c r="D31" s="42"/>
      <c r="F31" s="10"/>
      <c r="G31" s="10"/>
      <c r="H31" s="32" t="e">
        <f t="shared" si="0"/>
        <v>#DIV/0!</v>
      </c>
      <c r="J31" s="22">
        <f t="shared" si="1"/>
        <v>0</v>
      </c>
      <c r="K31" s="22">
        <f>AVERAGE(J30:J31)</f>
        <v>0</v>
      </c>
    </row>
    <row r="32" spans="1:11" ht="12">
      <c r="A32" s="1">
        <f>'TRB Record'!A32</f>
        <v>16</v>
      </c>
      <c r="C32" s="9">
        <f>'TRB Record'!C32</f>
        <v>0</v>
      </c>
      <c r="D32" s="42"/>
      <c r="F32" s="10"/>
      <c r="G32" s="10"/>
      <c r="H32" s="32" t="e">
        <f t="shared" si="0"/>
        <v>#DIV/0!</v>
      </c>
      <c r="J32" s="22">
        <f t="shared" si="1"/>
        <v>0</v>
      </c>
      <c r="K32" s="22"/>
    </row>
    <row r="33" spans="1:11" ht="12">
      <c r="A33" s="1" t="str">
        <f>'TRB Record'!A33</f>
        <v>replicate 16</v>
      </c>
      <c r="C33" s="9">
        <f>'TRB Record'!C33</f>
        <v>0</v>
      </c>
      <c r="D33" s="42"/>
      <c r="F33" s="10"/>
      <c r="G33" s="10"/>
      <c r="H33" s="32" t="e">
        <f t="shared" si="0"/>
        <v>#DIV/0!</v>
      </c>
      <c r="J33" s="22">
        <f t="shared" si="1"/>
        <v>0</v>
      </c>
      <c r="K33" s="22">
        <f>AVERAGE(J32:J33)</f>
        <v>0</v>
      </c>
    </row>
    <row r="34" spans="1:11" ht="12">
      <c r="A34" s="1">
        <f>'TRB Record'!A34</f>
        <v>17</v>
      </c>
      <c r="C34" s="9">
        <f>'TRB Record'!C34</f>
        <v>0</v>
      </c>
      <c r="D34" s="42"/>
      <c r="F34" s="10"/>
      <c r="G34" s="10"/>
      <c r="H34" s="32" t="e">
        <f t="shared" si="0"/>
        <v>#DIV/0!</v>
      </c>
      <c r="J34" s="22">
        <f t="shared" si="1"/>
        <v>0</v>
      </c>
      <c r="K34" s="22"/>
    </row>
    <row r="35" spans="1:11" ht="12">
      <c r="A35" s="1" t="str">
        <f>'TRB Record'!A35</f>
        <v>replicate 17</v>
      </c>
      <c r="C35" s="9">
        <f>'TRB Record'!C35</f>
        <v>0</v>
      </c>
      <c r="D35" s="42"/>
      <c r="F35" s="10"/>
      <c r="G35" s="10"/>
      <c r="H35" s="32" t="e">
        <f t="shared" si="0"/>
        <v>#DIV/0!</v>
      </c>
      <c r="J35" s="22">
        <f t="shared" si="1"/>
        <v>0</v>
      </c>
      <c r="K35" s="22">
        <f>AVERAGE(J34:J35)</f>
        <v>0</v>
      </c>
    </row>
    <row r="36" spans="1:11" ht="12">
      <c r="A36" s="1">
        <f>'TRB Record'!A36</f>
        <v>18</v>
      </c>
      <c r="C36" s="9">
        <f>'TRB Record'!C36</f>
        <v>0</v>
      </c>
      <c r="D36" s="42"/>
      <c r="F36" s="10"/>
      <c r="G36" s="10"/>
      <c r="H36" s="32" t="e">
        <f t="shared" si="0"/>
        <v>#DIV/0!</v>
      </c>
      <c r="J36" s="22">
        <f t="shared" si="1"/>
        <v>0</v>
      </c>
      <c r="K36" s="22"/>
    </row>
    <row r="37" spans="1:11" ht="12">
      <c r="A37" s="1" t="str">
        <f>'TRB Record'!A37</f>
        <v>replicate 18</v>
      </c>
      <c r="C37" s="9">
        <f>'TRB Record'!C37</f>
        <v>0</v>
      </c>
      <c r="D37" s="42"/>
      <c r="F37" s="10"/>
      <c r="G37" s="10"/>
      <c r="H37" s="32" t="e">
        <f t="shared" si="0"/>
        <v>#DIV/0!</v>
      </c>
      <c r="J37" s="22">
        <f t="shared" si="1"/>
        <v>0</v>
      </c>
      <c r="K37" s="22">
        <f>AVERAGE(J36:J37)</f>
        <v>0</v>
      </c>
    </row>
    <row r="38" spans="1:11" ht="12">
      <c r="A38" s="1">
        <f>'TRB Record'!A38</f>
        <v>19</v>
      </c>
      <c r="C38" s="9">
        <f>'TRB Record'!C38</f>
        <v>0</v>
      </c>
      <c r="D38" s="42"/>
      <c r="F38" s="10"/>
      <c r="G38" s="10"/>
      <c r="H38" s="32" t="e">
        <f t="shared" si="0"/>
        <v>#DIV/0!</v>
      </c>
      <c r="J38" s="22">
        <f t="shared" si="1"/>
        <v>0</v>
      </c>
      <c r="K38" s="22"/>
    </row>
    <row r="39" spans="1:11" ht="12">
      <c r="A39" s="1" t="str">
        <f>'TRB Record'!A39</f>
        <v>replicate 19</v>
      </c>
      <c r="C39" s="9">
        <f>'TRB Record'!C39</f>
        <v>0</v>
      </c>
      <c r="D39" s="42"/>
      <c r="F39" s="10"/>
      <c r="G39" s="10"/>
      <c r="H39" s="32" t="e">
        <f t="shared" si="0"/>
        <v>#DIV/0!</v>
      </c>
      <c r="J39" s="22">
        <f t="shared" si="1"/>
        <v>0</v>
      </c>
      <c r="K39" s="22">
        <f>AVERAGE(J38:J39)</f>
        <v>0</v>
      </c>
    </row>
    <row r="40" spans="1:11" ht="12">
      <c r="A40" s="1">
        <f>'TRB Record'!A40</f>
        <v>20</v>
      </c>
      <c r="C40" s="9">
        <f>'TRB Record'!C40</f>
        <v>0</v>
      </c>
      <c r="D40" s="42"/>
      <c r="F40" s="10"/>
      <c r="G40" s="10"/>
      <c r="H40" s="32" t="e">
        <f t="shared" si="0"/>
        <v>#DIV/0!</v>
      </c>
      <c r="J40" s="22">
        <f t="shared" si="1"/>
        <v>0</v>
      </c>
      <c r="K40" s="22"/>
    </row>
    <row r="41" spans="1:11" ht="12">
      <c r="A41" s="1" t="str">
        <f>'TRB Record'!A41</f>
        <v>replicate 20</v>
      </c>
      <c r="C41" s="9">
        <f>'TRB Record'!C41</f>
        <v>0</v>
      </c>
      <c r="D41" s="42"/>
      <c r="F41" s="10"/>
      <c r="G41" s="10"/>
      <c r="H41" s="32" t="e">
        <f t="shared" si="0"/>
        <v>#DIV/0!</v>
      </c>
      <c r="J41" s="22">
        <f t="shared" si="1"/>
        <v>0</v>
      </c>
      <c r="K41" s="22">
        <f>AVERAGE(J40:J41)</f>
        <v>0</v>
      </c>
    </row>
    <row r="42" spans="1:11" ht="12">
      <c r="A42" s="1">
        <f>'TRB Record'!A42</f>
        <v>21</v>
      </c>
      <c r="C42" s="9">
        <f>'TRB Record'!C42</f>
        <v>0</v>
      </c>
      <c r="D42" s="42"/>
      <c r="F42" s="10"/>
      <c r="G42" s="10"/>
      <c r="H42" s="32" t="e">
        <f t="shared" si="0"/>
        <v>#DIV/0!</v>
      </c>
      <c r="J42" s="22">
        <f t="shared" si="1"/>
        <v>0</v>
      </c>
      <c r="K42" s="22"/>
    </row>
    <row r="43" spans="1:11" ht="12">
      <c r="A43" s="1" t="str">
        <f>'TRB Record'!A43</f>
        <v>replicate 21</v>
      </c>
      <c r="C43" s="9">
        <f>'TRB Record'!C43</f>
        <v>0</v>
      </c>
      <c r="D43" s="42"/>
      <c r="F43" s="10"/>
      <c r="G43" s="10"/>
      <c r="H43" s="32" t="e">
        <f t="shared" si="0"/>
        <v>#DIV/0!</v>
      </c>
      <c r="J43" s="22">
        <f t="shared" si="1"/>
        <v>0</v>
      </c>
      <c r="K43" s="22">
        <f>AVERAGE(J42:J43)</f>
        <v>0</v>
      </c>
    </row>
    <row r="44" spans="1:11" ht="12">
      <c r="A44" s="1">
        <f>'TRB Record'!A44</f>
        <v>22</v>
      </c>
      <c r="C44" s="9">
        <f>'TRB Record'!C44</f>
        <v>0</v>
      </c>
      <c r="D44" s="42"/>
      <c r="F44" s="10"/>
      <c r="G44" s="10"/>
      <c r="H44" s="32" t="e">
        <f t="shared" si="0"/>
        <v>#DIV/0!</v>
      </c>
      <c r="J44" s="22">
        <f t="shared" si="1"/>
        <v>0</v>
      </c>
      <c r="K44" s="22"/>
    </row>
    <row r="45" spans="1:11" ht="12">
      <c r="A45" s="1" t="str">
        <f>'TRB Record'!A45</f>
        <v>replicate 22</v>
      </c>
      <c r="C45" s="9">
        <f>'TRB Record'!C45</f>
        <v>0</v>
      </c>
      <c r="D45" s="42"/>
      <c r="F45" s="10"/>
      <c r="G45" s="10"/>
      <c r="H45" s="32" t="e">
        <f t="shared" si="0"/>
        <v>#DIV/0!</v>
      </c>
      <c r="J45" s="22">
        <f t="shared" si="1"/>
        <v>0</v>
      </c>
      <c r="K45" s="22">
        <f>AVERAGE(J44:J45)</f>
        <v>0</v>
      </c>
    </row>
    <row r="46" spans="1:11" ht="12">
      <c r="A46" s="1">
        <f>'TRB Record'!A46</f>
        <v>23</v>
      </c>
      <c r="C46" s="9">
        <f>'TRB Record'!C46</f>
        <v>0</v>
      </c>
      <c r="D46" s="42"/>
      <c r="F46" s="10"/>
      <c r="G46" s="10"/>
      <c r="H46" s="32" t="e">
        <f t="shared" si="0"/>
        <v>#DIV/0!</v>
      </c>
      <c r="J46" s="22">
        <f t="shared" si="1"/>
        <v>0</v>
      </c>
      <c r="K46" s="22"/>
    </row>
    <row r="47" spans="1:11" ht="12">
      <c r="A47" s="1" t="str">
        <f>'TRB Record'!A47</f>
        <v>replicate 23</v>
      </c>
      <c r="C47" s="9">
        <f>'TRB Record'!C47</f>
        <v>0</v>
      </c>
      <c r="D47" s="42"/>
      <c r="F47" s="10"/>
      <c r="G47" s="10"/>
      <c r="H47" s="32" t="e">
        <f t="shared" si="0"/>
        <v>#DIV/0!</v>
      </c>
      <c r="J47" s="22">
        <f t="shared" si="1"/>
        <v>0</v>
      </c>
      <c r="K47" s="22">
        <f>AVERAGE(J46:J47)</f>
        <v>0</v>
      </c>
    </row>
    <row r="48" spans="1:11" ht="12">
      <c r="A48" s="1">
        <f>'TRB Record'!A48</f>
        <v>24</v>
      </c>
      <c r="C48" s="9">
        <f>'TRB Record'!C48</f>
        <v>0</v>
      </c>
      <c r="D48" s="42"/>
      <c r="F48" s="10"/>
      <c r="G48" s="10"/>
      <c r="H48" s="32" t="e">
        <f t="shared" si="0"/>
        <v>#DIV/0!</v>
      </c>
      <c r="J48" s="22">
        <f t="shared" si="1"/>
        <v>0</v>
      </c>
      <c r="K48" s="22"/>
    </row>
    <row r="49" spans="1:11" ht="12">
      <c r="A49" s="1" t="str">
        <f>'TRB Record'!A49</f>
        <v>replicate 24</v>
      </c>
      <c r="C49" s="9">
        <f>'TRB Record'!C49</f>
        <v>0</v>
      </c>
      <c r="D49" s="42"/>
      <c r="F49" s="10"/>
      <c r="G49" s="10"/>
      <c r="H49" s="32" t="e">
        <f t="shared" si="0"/>
        <v>#DIV/0!</v>
      </c>
      <c r="J49" s="22">
        <f t="shared" si="1"/>
        <v>0</v>
      </c>
      <c r="K49" s="22">
        <f>AVERAGE(J48:J49)</f>
        <v>0</v>
      </c>
    </row>
    <row r="50" spans="1:11" ht="12">
      <c r="A50" s="1">
        <f>'TRB Record'!A50</f>
        <v>25</v>
      </c>
      <c r="C50" s="9">
        <f>'TRB Record'!C50</f>
        <v>0</v>
      </c>
      <c r="D50" s="42"/>
      <c r="F50" s="10"/>
      <c r="G50" s="10"/>
      <c r="H50" s="32" t="e">
        <f t="shared" si="0"/>
        <v>#DIV/0!</v>
      </c>
      <c r="J50" s="22">
        <f t="shared" si="1"/>
        <v>0</v>
      </c>
      <c r="K50" s="22"/>
    </row>
    <row r="51" spans="1:11" ht="12">
      <c r="A51" s="1" t="str">
        <f>'TRB Record'!A51</f>
        <v>replicate 25</v>
      </c>
      <c r="C51" s="9">
        <f>'TRB Record'!C51</f>
        <v>0</v>
      </c>
      <c r="D51" s="42"/>
      <c r="F51" s="10"/>
      <c r="G51" s="10"/>
      <c r="H51" s="32" t="e">
        <f t="shared" si="0"/>
        <v>#DIV/0!</v>
      </c>
      <c r="J51" s="22">
        <f t="shared" si="1"/>
        <v>0</v>
      </c>
      <c r="K51" s="22">
        <f>AVERAGE(J50:J51)</f>
        <v>0</v>
      </c>
    </row>
    <row r="52" spans="1:11" ht="12">
      <c r="A52" s="1">
        <f>'TRB Record'!A52</f>
        <v>26</v>
      </c>
      <c r="C52" s="9">
        <f>'TRB Record'!C52</f>
        <v>0</v>
      </c>
      <c r="D52" s="42"/>
      <c r="F52" s="10"/>
      <c r="G52" s="10"/>
      <c r="H52" s="32" t="e">
        <f t="shared" si="0"/>
        <v>#DIV/0!</v>
      </c>
      <c r="J52" s="22">
        <f t="shared" si="1"/>
        <v>0</v>
      </c>
      <c r="K52" s="22"/>
    </row>
    <row r="53" spans="1:11" ht="12">
      <c r="A53" s="1" t="str">
        <f>'TRB Record'!A53</f>
        <v>replicate 26</v>
      </c>
      <c r="C53" s="9">
        <f>'TRB Record'!C53</f>
        <v>0</v>
      </c>
      <c r="D53" s="42"/>
      <c r="F53" s="10"/>
      <c r="G53" s="10"/>
      <c r="H53" s="32" t="e">
        <f t="shared" si="0"/>
        <v>#DIV/0!</v>
      </c>
      <c r="J53" s="22">
        <f t="shared" si="1"/>
        <v>0</v>
      </c>
      <c r="K53" s="22">
        <f>AVERAGE(J52:J53)</f>
        <v>0</v>
      </c>
    </row>
    <row r="54" spans="1:11" ht="12">
      <c r="A54" s="1">
        <f>'TRB Record'!A54</f>
        <v>27</v>
      </c>
      <c r="C54" s="9">
        <f>'TRB Record'!C54</f>
        <v>0</v>
      </c>
      <c r="D54" s="42"/>
      <c r="F54" s="10"/>
      <c r="G54" s="10"/>
      <c r="H54" s="32" t="e">
        <f t="shared" si="0"/>
        <v>#DIV/0!</v>
      </c>
      <c r="J54" s="22">
        <f t="shared" si="1"/>
        <v>0</v>
      </c>
      <c r="K54" s="22"/>
    </row>
    <row r="55" spans="1:11" ht="12">
      <c r="A55" s="1" t="str">
        <f>'TRB Record'!A55</f>
        <v>replicate 27</v>
      </c>
      <c r="C55" s="9">
        <f>'TRB Record'!C55</f>
        <v>0</v>
      </c>
      <c r="D55" s="42"/>
      <c r="F55" s="10"/>
      <c r="G55" s="10"/>
      <c r="H55" s="32" t="e">
        <f t="shared" si="0"/>
        <v>#DIV/0!</v>
      </c>
      <c r="J55" s="22">
        <f t="shared" si="1"/>
        <v>0</v>
      </c>
      <c r="K55" s="22">
        <f>AVERAGE(J54:J55)</f>
        <v>0</v>
      </c>
    </row>
    <row r="56" spans="1:11" ht="12">
      <c r="A56" s="1">
        <f>'TRB Record'!A56</f>
        <v>28</v>
      </c>
      <c r="C56" s="9">
        <f>'TRB Record'!C56</f>
        <v>0</v>
      </c>
      <c r="D56" s="42"/>
      <c r="F56" s="10"/>
      <c r="G56" s="10"/>
      <c r="H56" s="32" t="e">
        <f t="shared" si="0"/>
        <v>#DIV/0!</v>
      </c>
      <c r="J56" s="22">
        <f t="shared" si="1"/>
        <v>0</v>
      </c>
      <c r="K56" s="22"/>
    </row>
    <row r="57" spans="1:11" ht="12">
      <c r="A57" s="1" t="str">
        <f>'TRB Record'!A57</f>
        <v>replicate 28</v>
      </c>
      <c r="C57" s="9">
        <f>'TRB Record'!C57</f>
        <v>0</v>
      </c>
      <c r="D57" s="42"/>
      <c r="F57" s="10"/>
      <c r="G57" s="10"/>
      <c r="H57" s="32" t="e">
        <f t="shared" si="0"/>
        <v>#DIV/0!</v>
      </c>
      <c r="J57" s="22">
        <f t="shared" si="1"/>
        <v>0</v>
      </c>
      <c r="K57" s="22">
        <f>AVERAGE(J56:J57)</f>
        <v>0</v>
      </c>
    </row>
    <row r="58" spans="1:11" ht="12">
      <c r="A58" s="1">
        <f>'TRB Record'!A58</f>
        <v>29</v>
      </c>
      <c r="C58" s="9">
        <f>'TRB Record'!C58</f>
        <v>0</v>
      </c>
      <c r="D58" s="42"/>
      <c r="F58" s="10"/>
      <c r="G58" s="10"/>
      <c r="H58" s="32" t="e">
        <f t="shared" si="0"/>
        <v>#DIV/0!</v>
      </c>
      <c r="J58" s="22">
        <f t="shared" si="1"/>
        <v>0</v>
      </c>
      <c r="K58" s="22"/>
    </row>
    <row r="59" spans="1:11" ht="12">
      <c r="A59" s="1" t="str">
        <f>'TRB Record'!A59</f>
        <v>replicate 29</v>
      </c>
      <c r="C59" s="9">
        <f>'TRB Record'!C59</f>
        <v>0</v>
      </c>
      <c r="D59" s="42"/>
      <c r="F59" s="10"/>
      <c r="G59" s="10"/>
      <c r="H59" s="32" t="e">
        <f t="shared" si="0"/>
        <v>#DIV/0!</v>
      </c>
      <c r="J59" s="22">
        <f t="shared" si="1"/>
        <v>0</v>
      </c>
      <c r="K59" s="22">
        <f>AVERAGE(J58:J59)</f>
        <v>0</v>
      </c>
    </row>
    <row r="60" spans="1:11" ht="12">
      <c r="A60" s="1">
        <f>'TRB Record'!A60</f>
        <v>30</v>
      </c>
      <c r="C60" s="9">
        <f>'TRB Record'!C60</f>
        <v>0</v>
      </c>
      <c r="D60" s="42"/>
      <c r="F60" s="10"/>
      <c r="G60" s="10"/>
      <c r="H60" s="32" t="e">
        <f t="shared" si="0"/>
        <v>#DIV/0!</v>
      </c>
      <c r="J60" s="22">
        <f t="shared" si="1"/>
        <v>0</v>
      </c>
      <c r="K60" s="22"/>
    </row>
    <row r="61" spans="1:11" ht="12">
      <c r="A61" s="1" t="str">
        <f>'TRB Record'!A61</f>
        <v>replicate 30</v>
      </c>
      <c r="C61" s="9">
        <f>'TRB Record'!C61</f>
        <v>0</v>
      </c>
      <c r="D61" s="42"/>
      <c r="F61" s="10"/>
      <c r="G61" s="10"/>
      <c r="H61" s="32" t="e">
        <f t="shared" si="0"/>
        <v>#DIV/0!</v>
      </c>
      <c r="J61" s="22">
        <f t="shared" si="1"/>
        <v>0</v>
      </c>
      <c r="K61" s="22">
        <f>AVERAGE(J60:J61)</f>
        <v>0</v>
      </c>
    </row>
  </sheetData>
  <sheetProtection sheet="1" objects="1" scenarios="1"/>
  <printOptions gridLines="1"/>
  <pageMargins left="0.75" right="0.75" top="1" bottom="1" header="0.5" footer="0.5"/>
  <pageSetup fitToHeight="5" fitToWidth="2" orientation="landscape" scale="75" r:id="rId1"/>
  <headerFooter alignWithMargins="0">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sheetPr codeName="Sheet2"/>
  <dimension ref="A1:R64"/>
  <sheetViews>
    <sheetView workbookViewId="0" topLeftCell="A1">
      <selection activeCell="H7" sqref="H7"/>
    </sheetView>
  </sheetViews>
  <sheetFormatPr defaultColWidth="9.140625" defaultRowHeight="12.75"/>
  <cols>
    <col min="1" max="1" width="10.8515625" style="1" customWidth="1"/>
    <col min="2" max="2" width="18.421875" style="2" bestFit="1" customWidth="1"/>
    <col min="3" max="3" width="15.421875" style="1" customWidth="1"/>
    <col min="4" max="5" width="9.28125" style="28" customWidth="1"/>
    <col min="6" max="6" width="6.57421875" style="49" customWidth="1"/>
    <col min="7" max="7" width="7.140625" style="2" customWidth="1"/>
    <col min="8" max="8" width="7.00390625" style="2" customWidth="1"/>
    <col min="9" max="9" width="6.57421875" style="13" customWidth="1"/>
    <col min="10" max="12" width="6.57421875" style="2" customWidth="1"/>
    <col min="13" max="13" width="6.28125" style="3" customWidth="1"/>
    <col min="14" max="18" width="6.28125" style="1" customWidth="1"/>
    <col min="19" max="16384" width="10.8515625" style="5" customWidth="1"/>
  </cols>
  <sheetData>
    <row r="1" spans="2:18" s="1" customFormat="1" ht="12.75" customHeight="1">
      <c r="B1" s="79"/>
      <c r="D1" s="119" t="s">
        <v>78</v>
      </c>
      <c r="E1" s="119"/>
      <c r="F1" s="120"/>
      <c r="G1" s="122" t="s">
        <v>46</v>
      </c>
      <c r="H1" s="123"/>
      <c r="I1" s="123"/>
      <c r="J1" s="123"/>
      <c r="K1" s="123"/>
      <c r="L1" s="124"/>
      <c r="M1" s="33"/>
      <c r="N1" s="117"/>
      <c r="O1" s="118"/>
      <c r="P1" s="118"/>
      <c r="Q1" s="118"/>
      <c r="R1" s="118"/>
    </row>
    <row r="2" spans="4:18" ht="12">
      <c r="D2" s="29"/>
      <c r="E2" s="29"/>
      <c r="F2" s="30"/>
      <c r="G2" s="121" t="s">
        <v>80</v>
      </c>
      <c r="H2" s="121"/>
      <c r="I2" s="125"/>
      <c r="J2" s="126"/>
      <c r="K2" s="126"/>
      <c r="L2" s="127"/>
      <c r="M2" s="71"/>
      <c r="N2" s="37"/>
      <c r="O2" s="34"/>
      <c r="P2" s="34"/>
      <c r="Q2" s="34"/>
      <c r="R2" s="34"/>
    </row>
    <row r="3" spans="1:18" s="6" customFormat="1" ht="90.75" customHeight="1">
      <c r="A3" s="6" t="s">
        <v>0</v>
      </c>
      <c r="B3" s="76" t="s">
        <v>47</v>
      </c>
      <c r="C3" s="6" t="s">
        <v>38</v>
      </c>
      <c r="D3" s="73" t="s">
        <v>57</v>
      </c>
      <c r="E3" s="77" t="s">
        <v>77</v>
      </c>
      <c r="F3" s="7" t="s">
        <v>48</v>
      </c>
      <c r="G3" s="73" t="s">
        <v>49</v>
      </c>
      <c r="H3" s="73" t="s">
        <v>50</v>
      </c>
      <c r="I3" s="78" t="s">
        <v>51</v>
      </c>
      <c r="J3" s="73" t="s">
        <v>52</v>
      </c>
      <c r="K3" s="73" t="s">
        <v>53</v>
      </c>
      <c r="L3" s="73" t="s">
        <v>54</v>
      </c>
      <c r="M3" s="26" t="s">
        <v>49</v>
      </c>
      <c r="N3" s="6" t="s">
        <v>50</v>
      </c>
      <c r="O3" s="6" t="s">
        <v>51</v>
      </c>
      <c r="P3" s="6" t="s">
        <v>52</v>
      </c>
      <c r="Q3" s="6" t="s">
        <v>53</v>
      </c>
      <c r="R3" s="6" t="s">
        <v>54</v>
      </c>
    </row>
    <row r="4" spans="1:18" ht="12">
      <c r="A4" s="1">
        <f>'TRB Record'!A2</f>
        <v>1</v>
      </c>
      <c r="C4" s="1">
        <f>'TRB Record'!C2</f>
        <v>0</v>
      </c>
      <c r="D4" s="10">
        <v>1</v>
      </c>
      <c r="E4" s="10"/>
      <c r="F4" s="32">
        <f>(D4+E4)/D4</f>
        <v>1</v>
      </c>
      <c r="H4" s="10"/>
      <c r="I4" s="39"/>
      <c r="J4" s="10"/>
      <c r="K4" s="10"/>
      <c r="L4" s="10"/>
      <c r="M4" s="22">
        <f aca="true" t="shared" si="0" ref="M4:R4">$F4*G4</f>
        <v>0</v>
      </c>
      <c r="N4" s="22">
        <f t="shared" si="0"/>
        <v>0</v>
      </c>
      <c r="O4" s="22">
        <f t="shared" si="0"/>
        <v>0</v>
      </c>
      <c r="P4" s="22">
        <f t="shared" si="0"/>
        <v>0</v>
      </c>
      <c r="Q4" s="22">
        <f t="shared" si="0"/>
        <v>0</v>
      </c>
      <c r="R4" s="22">
        <f t="shared" si="0"/>
        <v>0</v>
      </c>
    </row>
    <row r="5" spans="1:18" ht="12">
      <c r="A5" s="1" t="str">
        <f>'TRB Record'!A3</f>
        <v>replicate 1</v>
      </c>
      <c r="C5" s="1">
        <f>'TRB Record'!C3</f>
        <v>0</v>
      </c>
      <c r="D5" s="10">
        <v>1</v>
      </c>
      <c r="E5" s="10"/>
      <c r="F5" s="32">
        <f aca="true" t="shared" si="1" ref="F5:F63">(D5+E5)/D5</f>
        <v>1</v>
      </c>
      <c r="H5" s="10"/>
      <c r="I5" s="39"/>
      <c r="J5" s="10"/>
      <c r="K5" s="10"/>
      <c r="L5" s="10"/>
      <c r="M5" s="22">
        <f aca="true" t="shared" si="2" ref="M5:M63">$F5*G5</f>
        <v>0</v>
      </c>
      <c r="N5" s="22">
        <f aca="true" t="shared" si="3" ref="N5:N63">$F5*H5</f>
        <v>0</v>
      </c>
      <c r="O5" s="22">
        <f aca="true" t="shared" si="4" ref="O5:O63">$F5*I5</f>
        <v>0</v>
      </c>
      <c r="P5" s="22">
        <f aca="true" t="shared" si="5" ref="P5:P63">$F5*J5</f>
        <v>0</v>
      </c>
      <c r="Q5" s="22">
        <f aca="true" t="shared" si="6" ref="Q5:Q63">$F5*K5</f>
        <v>0</v>
      </c>
      <c r="R5" s="22">
        <f aca="true" t="shared" si="7" ref="R5:R63">$F5*L5</f>
        <v>0</v>
      </c>
    </row>
    <row r="6" spans="1:18" ht="12">
      <c r="A6" s="1">
        <f>'TRB Record'!A4</f>
        <v>2</v>
      </c>
      <c r="C6" s="1">
        <f>'TRB Record'!C4</f>
        <v>0</v>
      </c>
      <c r="D6" s="10">
        <v>1</v>
      </c>
      <c r="E6" s="10"/>
      <c r="F6" s="32">
        <f t="shared" si="1"/>
        <v>1</v>
      </c>
      <c r="H6" s="10"/>
      <c r="I6" s="39"/>
      <c r="J6" s="10"/>
      <c r="K6" s="10"/>
      <c r="L6" s="10"/>
      <c r="M6" s="22">
        <f t="shared" si="2"/>
        <v>0</v>
      </c>
      <c r="N6" s="22">
        <f t="shared" si="3"/>
        <v>0</v>
      </c>
      <c r="O6" s="22">
        <f t="shared" si="4"/>
        <v>0</v>
      </c>
      <c r="P6" s="22">
        <f t="shared" si="5"/>
        <v>0</v>
      </c>
      <c r="Q6" s="22">
        <f t="shared" si="6"/>
        <v>0</v>
      </c>
      <c r="R6" s="22">
        <f t="shared" si="7"/>
        <v>0</v>
      </c>
    </row>
    <row r="7" spans="1:18" ht="12">
      <c r="A7" s="1" t="str">
        <f>'TRB Record'!A5</f>
        <v>replicate 2</v>
      </c>
      <c r="C7" s="1">
        <f>'TRB Record'!C5</f>
        <v>0</v>
      </c>
      <c r="D7" s="10">
        <v>1</v>
      </c>
      <c r="E7" s="10"/>
      <c r="F7" s="32">
        <f t="shared" si="1"/>
        <v>1</v>
      </c>
      <c r="H7" s="10"/>
      <c r="I7" s="39"/>
      <c r="J7" s="10"/>
      <c r="K7" s="10"/>
      <c r="L7" s="10"/>
      <c r="M7" s="22">
        <f t="shared" si="2"/>
        <v>0</v>
      </c>
      <c r="N7" s="22">
        <f t="shared" si="3"/>
        <v>0</v>
      </c>
      <c r="O7" s="22">
        <f t="shared" si="4"/>
        <v>0</v>
      </c>
      <c r="P7" s="22">
        <f t="shared" si="5"/>
        <v>0</v>
      </c>
      <c r="Q7" s="22">
        <f t="shared" si="6"/>
        <v>0</v>
      </c>
      <c r="R7" s="22">
        <f t="shared" si="7"/>
        <v>0</v>
      </c>
    </row>
    <row r="8" spans="1:18" ht="12">
      <c r="A8" s="1">
        <f>'TRB Record'!A6</f>
        <v>3</v>
      </c>
      <c r="C8" s="1">
        <f>'TRB Record'!C6</f>
        <v>0</v>
      </c>
      <c r="D8" s="10">
        <v>1</v>
      </c>
      <c r="E8" s="10"/>
      <c r="F8" s="32">
        <f t="shared" si="1"/>
        <v>1</v>
      </c>
      <c r="H8" s="10"/>
      <c r="I8" s="39"/>
      <c r="J8" s="10"/>
      <c r="K8" s="10"/>
      <c r="L8" s="10"/>
      <c r="M8" s="22">
        <f t="shared" si="2"/>
        <v>0</v>
      </c>
      <c r="N8" s="22">
        <f t="shared" si="3"/>
        <v>0</v>
      </c>
      <c r="O8" s="22">
        <f t="shared" si="4"/>
        <v>0</v>
      </c>
      <c r="P8" s="22">
        <f t="shared" si="5"/>
        <v>0</v>
      </c>
      <c r="Q8" s="22">
        <f t="shared" si="6"/>
        <v>0</v>
      </c>
      <c r="R8" s="22">
        <f t="shared" si="7"/>
        <v>0</v>
      </c>
    </row>
    <row r="9" spans="1:18" ht="12">
      <c r="A9" s="1" t="str">
        <f>'TRB Record'!A7</f>
        <v>replicate 3</v>
      </c>
      <c r="C9" s="1">
        <f>'TRB Record'!C7</f>
        <v>0</v>
      </c>
      <c r="D9" s="10">
        <v>1</v>
      </c>
      <c r="E9" s="10"/>
      <c r="F9" s="32">
        <f t="shared" si="1"/>
        <v>1</v>
      </c>
      <c r="H9" s="10"/>
      <c r="I9" s="39"/>
      <c r="J9" s="10"/>
      <c r="K9" s="10"/>
      <c r="L9" s="10"/>
      <c r="M9" s="22">
        <f t="shared" si="2"/>
        <v>0</v>
      </c>
      <c r="N9" s="22">
        <f t="shared" si="3"/>
        <v>0</v>
      </c>
      <c r="O9" s="22">
        <f t="shared" si="4"/>
        <v>0</v>
      </c>
      <c r="P9" s="22">
        <f t="shared" si="5"/>
        <v>0</v>
      </c>
      <c r="Q9" s="22">
        <f t="shared" si="6"/>
        <v>0</v>
      </c>
      <c r="R9" s="22">
        <f t="shared" si="7"/>
        <v>0</v>
      </c>
    </row>
    <row r="10" spans="1:18" ht="12">
      <c r="A10" s="1">
        <f>'TRB Record'!A8</f>
        <v>4</v>
      </c>
      <c r="C10" s="1">
        <f>'TRB Record'!C8</f>
        <v>0</v>
      </c>
      <c r="D10" s="10">
        <v>1</v>
      </c>
      <c r="E10" s="10"/>
      <c r="F10" s="32">
        <f t="shared" si="1"/>
        <v>1</v>
      </c>
      <c r="H10" s="10"/>
      <c r="I10" s="39"/>
      <c r="J10" s="10"/>
      <c r="K10" s="10"/>
      <c r="L10" s="10"/>
      <c r="M10" s="22">
        <f t="shared" si="2"/>
        <v>0</v>
      </c>
      <c r="N10" s="22">
        <f t="shared" si="3"/>
        <v>0</v>
      </c>
      <c r="O10" s="22">
        <f t="shared" si="4"/>
        <v>0</v>
      </c>
      <c r="P10" s="22">
        <f t="shared" si="5"/>
        <v>0</v>
      </c>
      <c r="Q10" s="22">
        <f t="shared" si="6"/>
        <v>0</v>
      </c>
      <c r="R10" s="22">
        <f t="shared" si="7"/>
        <v>0</v>
      </c>
    </row>
    <row r="11" spans="1:18" ht="12">
      <c r="A11" s="1" t="str">
        <f>'TRB Record'!A9</f>
        <v>replicate 4</v>
      </c>
      <c r="C11" s="1">
        <f>'TRB Record'!C9</f>
        <v>0</v>
      </c>
      <c r="D11" s="10">
        <v>1</v>
      </c>
      <c r="E11" s="10"/>
      <c r="F11" s="32">
        <f t="shared" si="1"/>
        <v>1</v>
      </c>
      <c r="H11" s="10"/>
      <c r="I11" s="39"/>
      <c r="J11" s="10"/>
      <c r="K11" s="10"/>
      <c r="L11" s="10"/>
      <c r="M11" s="22">
        <f t="shared" si="2"/>
        <v>0</v>
      </c>
      <c r="N11" s="22">
        <f t="shared" si="3"/>
        <v>0</v>
      </c>
      <c r="O11" s="22">
        <f t="shared" si="4"/>
        <v>0</v>
      </c>
      <c r="P11" s="22">
        <f t="shared" si="5"/>
        <v>0</v>
      </c>
      <c r="Q11" s="22">
        <f t="shared" si="6"/>
        <v>0</v>
      </c>
      <c r="R11" s="22">
        <f t="shared" si="7"/>
        <v>0</v>
      </c>
    </row>
    <row r="12" spans="1:18" ht="12">
      <c r="A12" s="1">
        <f>'TRB Record'!A10</f>
        <v>5</v>
      </c>
      <c r="C12" s="1">
        <f>'TRB Record'!C10</f>
        <v>0</v>
      </c>
      <c r="D12" s="10">
        <v>1</v>
      </c>
      <c r="E12" s="10"/>
      <c r="F12" s="32">
        <f t="shared" si="1"/>
        <v>1</v>
      </c>
      <c r="H12" s="10"/>
      <c r="I12" s="39"/>
      <c r="J12" s="10"/>
      <c r="K12" s="10"/>
      <c r="L12" s="10"/>
      <c r="M12" s="22">
        <f t="shared" si="2"/>
        <v>0</v>
      </c>
      <c r="N12" s="22">
        <f t="shared" si="3"/>
        <v>0</v>
      </c>
      <c r="O12" s="22">
        <f t="shared" si="4"/>
        <v>0</v>
      </c>
      <c r="P12" s="22">
        <f t="shared" si="5"/>
        <v>0</v>
      </c>
      <c r="Q12" s="22">
        <f t="shared" si="6"/>
        <v>0</v>
      </c>
      <c r="R12" s="22">
        <f t="shared" si="7"/>
        <v>0</v>
      </c>
    </row>
    <row r="13" spans="1:18" ht="12">
      <c r="A13" s="1" t="str">
        <f>'TRB Record'!A11</f>
        <v>replicate 5</v>
      </c>
      <c r="C13" s="1">
        <f>'TRB Record'!C11</f>
        <v>0</v>
      </c>
      <c r="D13" s="10">
        <v>1</v>
      </c>
      <c r="E13" s="10"/>
      <c r="F13" s="32">
        <f t="shared" si="1"/>
        <v>1</v>
      </c>
      <c r="H13" s="10"/>
      <c r="I13" s="39"/>
      <c r="J13" s="10"/>
      <c r="K13" s="10"/>
      <c r="L13" s="10"/>
      <c r="M13" s="22">
        <f t="shared" si="2"/>
        <v>0</v>
      </c>
      <c r="N13" s="22">
        <f t="shared" si="3"/>
        <v>0</v>
      </c>
      <c r="O13" s="22">
        <f t="shared" si="4"/>
        <v>0</v>
      </c>
      <c r="P13" s="22">
        <f t="shared" si="5"/>
        <v>0</v>
      </c>
      <c r="Q13" s="22">
        <f t="shared" si="6"/>
        <v>0</v>
      </c>
      <c r="R13" s="22">
        <f t="shared" si="7"/>
        <v>0</v>
      </c>
    </row>
    <row r="14" spans="1:18" ht="12">
      <c r="A14" s="1">
        <f>'TRB Record'!A12</f>
        <v>6</v>
      </c>
      <c r="C14" s="1">
        <f>'TRB Record'!C12</f>
        <v>0</v>
      </c>
      <c r="D14" s="10">
        <v>1</v>
      </c>
      <c r="E14" s="10"/>
      <c r="F14" s="32">
        <f t="shared" si="1"/>
        <v>1</v>
      </c>
      <c r="H14" s="10"/>
      <c r="I14" s="39"/>
      <c r="J14" s="10"/>
      <c r="K14" s="10"/>
      <c r="L14" s="10"/>
      <c r="M14" s="22">
        <f t="shared" si="2"/>
        <v>0</v>
      </c>
      <c r="N14" s="22">
        <f t="shared" si="3"/>
        <v>0</v>
      </c>
      <c r="O14" s="22">
        <f t="shared" si="4"/>
        <v>0</v>
      </c>
      <c r="P14" s="22">
        <f t="shared" si="5"/>
        <v>0</v>
      </c>
      <c r="Q14" s="22">
        <f t="shared" si="6"/>
        <v>0</v>
      </c>
      <c r="R14" s="22">
        <f t="shared" si="7"/>
        <v>0</v>
      </c>
    </row>
    <row r="15" spans="1:18" ht="12">
      <c r="A15" s="1" t="str">
        <f>'TRB Record'!A13</f>
        <v>replicate 6</v>
      </c>
      <c r="C15" s="1">
        <f>'TRB Record'!C13</f>
        <v>0</v>
      </c>
      <c r="D15" s="10">
        <v>1</v>
      </c>
      <c r="E15" s="10"/>
      <c r="F15" s="32">
        <f t="shared" si="1"/>
        <v>1</v>
      </c>
      <c r="H15" s="10"/>
      <c r="I15" s="39"/>
      <c r="J15" s="10"/>
      <c r="K15" s="10"/>
      <c r="L15" s="10"/>
      <c r="M15" s="22">
        <f t="shared" si="2"/>
        <v>0</v>
      </c>
      <c r="N15" s="22">
        <f t="shared" si="3"/>
        <v>0</v>
      </c>
      <c r="O15" s="22">
        <f t="shared" si="4"/>
        <v>0</v>
      </c>
      <c r="P15" s="22">
        <f t="shared" si="5"/>
        <v>0</v>
      </c>
      <c r="Q15" s="22">
        <f t="shared" si="6"/>
        <v>0</v>
      </c>
      <c r="R15" s="22">
        <f t="shared" si="7"/>
        <v>0</v>
      </c>
    </row>
    <row r="16" spans="1:18" ht="12">
      <c r="A16" s="1">
        <f>'TRB Record'!A14</f>
        <v>7</v>
      </c>
      <c r="C16" s="1">
        <f>'TRB Record'!C14</f>
        <v>0</v>
      </c>
      <c r="D16" s="10">
        <v>1</v>
      </c>
      <c r="E16" s="10"/>
      <c r="F16" s="32">
        <f t="shared" si="1"/>
        <v>1</v>
      </c>
      <c r="H16" s="10"/>
      <c r="I16" s="39"/>
      <c r="J16" s="10"/>
      <c r="K16" s="10"/>
      <c r="L16" s="10"/>
      <c r="M16" s="22">
        <f t="shared" si="2"/>
        <v>0</v>
      </c>
      <c r="N16" s="22">
        <f t="shared" si="3"/>
        <v>0</v>
      </c>
      <c r="O16" s="22">
        <f t="shared" si="4"/>
        <v>0</v>
      </c>
      <c r="P16" s="22">
        <f t="shared" si="5"/>
        <v>0</v>
      </c>
      <c r="Q16" s="22">
        <f t="shared" si="6"/>
        <v>0</v>
      </c>
      <c r="R16" s="22">
        <f t="shared" si="7"/>
        <v>0</v>
      </c>
    </row>
    <row r="17" spans="1:18" ht="12">
      <c r="A17" s="1" t="str">
        <f>'TRB Record'!A15</f>
        <v>replicate 7</v>
      </c>
      <c r="C17" s="1">
        <f>'TRB Record'!C15</f>
        <v>0</v>
      </c>
      <c r="D17" s="10">
        <v>1</v>
      </c>
      <c r="E17" s="10"/>
      <c r="F17" s="32">
        <f t="shared" si="1"/>
        <v>1</v>
      </c>
      <c r="H17" s="10"/>
      <c r="I17" s="39"/>
      <c r="J17" s="10"/>
      <c r="K17" s="10"/>
      <c r="L17" s="10"/>
      <c r="M17" s="22">
        <f t="shared" si="2"/>
        <v>0</v>
      </c>
      <c r="N17" s="22">
        <f t="shared" si="3"/>
        <v>0</v>
      </c>
      <c r="O17" s="22">
        <f t="shared" si="4"/>
        <v>0</v>
      </c>
      <c r="P17" s="22">
        <f t="shared" si="5"/>
        <v>0</v>
      </c>
      <c r="Q17" s="22">
        <f t="shared" si="6"/>
        <v>0</v>
      </c>
      <c r="R17" s="22">
        <f t="shared" si="7"/>
        <v>0</v>
      </c>
    </row>
    <row r="18" spans="1:18" ht="12">
      <c r="A18" s="1">
        <f>'TRB Record'!A16</f>
        <v>8</v>
      </c>
      <c r="C18" s="1">
        <f>'TRB Record'!C16</f>
        <v>0</v>
      </c>
      <c r="D18" s="10">
        <v>1</v>
      </c>
      <c r="E18" s="10"/>
      <c r="F18" s="32">
        <f t="shared" si="1"/>
        <v>1</v>
      </c>
      <c r="H18" s="10"/>
      <c r="I18" s="39"/>
      <c r="J18" s="10"/>
      <c r="K18" s="10"/>
      <c r="L18" s="10"/>
      <c r="M18" s="22">
        <f t="shared" si="2"/>
        <v>0</v>
      </c>
      <c r="N18" s="22">
        <f t="shared" si="3"/>
        <v>0</v>
      </c>
      <c r="O18" s="22">
        <f t="shared" si="4"/>
        <v>0</v>
      </c>
      <c r="P18" s="22">
        <f t="shared" si="5"/>
        <v>0</v>
      </c>
      <c r="Q18" s="22">
        <f t="shared" si="6"/>
        <v>0</v>
      </c>
      <c r="R18" s="22">
        <f t="shared" si="7"/>
        <v>0</v>
      </c>
    </row>
    <row r="19" spans="1:18" ht="12">
      <c r="A19" s="1" t="str">
        <f>'TRB Record'!A17</f>
        <v>replicate 8</v>
      </c>
      <c r="C19" s="1">
        <f>'TRB Record'!C17</f>
        <v>0</v>
      </c>
      <c r="D19" s="10">
        <v>1</v>
      </c>
      <c r="E19" s="10"/>
      <c r="F19" s="32">
        <f t="shared" si="1"/>
        <v>1</v>
      </c>
      <c r="H19" s="10"/>
      <c r="I19" s="39"/>
      <c r="J19" s="10"/>
      <c r="K19" s="10"/>
      <c r="L19" s="10"/>
      <c r="M19" s="22">
        <f t="shared" si="2"/>
        <v>0</v>
      </c>
      <c r="N19" s="22">
        <f t="shared" si="3"/>
        <v>0</v>
      </c>
      <c r="O19" s="22">
        <f t="shared" si="4"/>
        <v>0</v>
      </c>
      <c r="P19" s="22">
        <f t="shared" si="5"/>
        <v>0</v>
      </c>
      <c r="Q19" s="22">
        <f t="shared" si="6"/>
        <v>0</v>
      </c>
      <c r="R19" s="22">
        <f t="shared" si="7"/>
        <v>0</v>
      </c>
    </row>
    <row r="20" spans="1:18" ht="12">
      <c r="A20" s="1">
        <f>'TRB Record'!A18</f>
        <v>9</v>
      </c>
      <c r="C20" s="1">
        <f>'TRB Record'!C18</f>
        <v>0</v>
      </c>
      <c r="D20" s="10">
        <v>1</v>
      </c>
      <c r="E20" s="10"/>
      <c r="F20" s="32">
        <f t="shared" si="1"/>
        <v>1</v>
      </c>
      <c r="H20" s="10"/>
      <c r="I20" s="39"/>
      <c r="J20" s="10"/>
      <c r="K20" s="10"/>
      <c r="L20" s="10"/>
      <c r="M20" s="22">
        <f t="shared" si="2"/>
        <v>0</v>
      </c>
      <c r="N20" s="22">
        <f t="shared" si="3"/>
        <v>0</v>
      </c>
      <c r="O20" s="22">
        <f t="shared" si="4"/>
        <v>0</v>
      </c>
      <c r="P20" s="22">
        <f t="shared" si="5"/>
        <v>0</v>
      </c>
      <c r="Q20" s="22">
        <f t="shared" si="6"/>
        <v>0</v>
      </c>
      <c r="R20" s="22">
        <f t="shared" si="7"/>
        <v>0</v>
      </c>
    </row>
    <row r="21" spans="1:18" ht="12">
      <c r="A21" s="1" t="str">
        <f>'TRB Record'!A19</f>
        <v>replicate 9</v>
      </c>
      <c r="C21" s="1">
        <f>'TRB Record'!C19</f>
        <v>0</v>
      </c>
      <c r="D21" s="10">
        <v>1</v>
      </c>
      <c r="E21" s="10"/>
      <c r="F21" s="32">
        <f t="shared" si="1"/>
        <v>1</v>
      </c>
      <c r="H21" s="10"/>
      <c r="I21" s="39"/>
      <c r="J21" s="10"/>
      <c r="K21" s="10"/>
      <c r="L21" s="10"/>
      <c r="M21" s="22">
        <f t="shared" si="2"/>
        <v>0</v>
      </c>
      <c r="N21" s="22">
        <f t="shared" si="3"/>
        <v>0</v>
      </c>
      <c r="O21" s="22">
        <f t="shared" si="4"/>
        <v>0</v>
      </c>
      <c r="P21" s="22">
        <f t="shared" si="5"/>
        <v>0</v>
      </c>
      <c r="Q21" s="22">
        <f t="shared" si="6"/>
        <v>0</v>
      </c>
      <c r="R21" s="22">
        <f t="shared" si="7"/>
        <v>0</v>
      </c>
    </row>
    <row r="22" spans="1:18" ht="12">
      <c r="A22" s="1">
        <f>'TRB Record'!A20</f>
        <v>10</v>
      </c>
      <c r="C22" s="1">
        <f>'TRB Record'!C20</f>
        <v>0</v>
      </c>
      <c r="D22" s="10">
        <v>1</v>
      </c>
      <c r="E22" s="10"/>
      <c r="F22" s="32">
        <f t="shared" si="1"/>
        <v>1</v>
      </c>
      <c r="H22" s="10"/>
      <c r="I22" s="39"/>
      <c r="J22" s="10"/>
      <c r="K22" s="10"/>
      <c r="L22" s="10"/>
      <c r="M22" s="22">
        <f t="shared" si="2"/>
        <v>0</v>
      </c>
      <c r="N22" s="22">
        <f t="shared" si="3"/>
        <v>0</v>
      </c>
      <c r="O22" s="22">
        <f t="shared" si="4"/>
        <v>0</v>
      </c>
      <c r="P22" s="22">
        <f t="shared" si="5"/>
        <v>0</v>
      </c>
      <c r="Q22" s="22">
        <f t="shared" si="6"/>
        <v>0</v>
      </c>
      <c r="R22" s="22">
        <f t="shared" si="7"/>
        <v>0</v>
      </c>
    </row>
    <row r="23" spans="1:18" ht="12">
      <c r="A23" s="1" t="str">
        <f>'TRB Record'!A21</f>
        <v>replicate 10</v>
      </c>
      <c r="C23" s="1">
        <f>'TRB Record'!C21</f>
        <v>0</v>
      </c>
      <c r="D23" s="10">
        <v>1</v>
      </c>
      <c r="E23" s="10"/>
      <c r="F23" s="32">
        <f t="shared" si="1"/>
        <v>1</v>
      </c>
      <c r="H23" s="10"/>
      <c r="I23" s="39"/>
      <c r="J23" s="10"/>
      <c r="K23" s="10"/>
      <c r="L23" s="10"/>
      <c r="M23" s="22">
        <f t="shared" si="2"/>
        <v>0</v>
      </c>
      <c r="N23" s="22">
        <f t="shared" si="3"/>
        <v>0</v>
      </c>
      <c r="O23" s="22">
        <f t="shared" si="4"/>
        <v>0</v>
      </c>
      <c r="P23" s="22">
        <f t="shared" si="5"/>
        <v>0</v>
      </c>
      <c r="Q23" s="22">
        <f t="shared" si="6"/>
        <v>0</v>
      </c>
      <c r="R23" s="22">
        <f t="shared" si="7"/>
        <v>0</v>
      </c>
    </row>
    <row r="24" spans="1:18" ht="12">
      <c r="A24" s="1">
        <f>'TRB Record'!A22</f>
        <v>11</v>
      </c>
      <c r="C24" s="1">
        <f>'TRB Record'!C22</f>
        <v>0</v>
      </c>
      <c r="D24" s="10">
        <v>1</v>
      </c>
      <c r="E24" s="10"/>
      <c r="F24" s="32">
        <f t="shared" si="1"/>
        <v>1</v>
      </c>
      <c r="H24" s="10"/>
      <c r="I24" s="39"/>
      <c r="J24" s="10"/>
      <c r="K24" s="10"/>
      <c r="L24" s="10"/>
      <c r="M24" s="22">
        <f t="shared" si="2"/>
        <v>0</v>
      </c>
      <c r="N24" s="22">
        <f t="shared" si="3"/>
        <v>0</v>
      </c>
      <c r="O24" s="22">
        <f t="shared" si="4"/>
        <v>0</v>
      </c>
      <c r="P24" s="22">
        <f t="shared" si="5"/>
        <v>0</v>
      </c>
      <c r="Q24" s="22">
        <f t="shared" si="6"/>
        <v>0</v>
      </c>
      <c r="R24" s="22">
        <f t="shared" si="7"/>
        <v>0</v>
      </c>
    </row>
    <row r="25" spans="1:18" s="12" customFormat="1" ht="12">
      <c r="A25" s="19" t="str">
        <f>'TRB Record'!A23</f>
        <v>replicate 11</v>
      </c>
      <c r="B25" s="2"/>
      <c r="C25" s="1">
        <f>'TRB Record'!C23</f>
        <v>0</v>
      </c>
      <c r="D25" s="10">
        <v>1</v>
      </c>
      <c r="E25" s="10"/>
      <c r="F25" s="32">
        <f t="shared" si="1"/>
        <v>1</v>
      </c>
      <c r="G25" s="2"/>
      <c r="H25" s="10"/>
      <c r="I25" s="39"/>
      <c r="J25" s="10"/>
      <c r="K25" s="10"/>
      <c r="L25" s="10"/>
      <c r="M25" s="22">
        <f t="shared" si="2"/>
        <v>0</v>
      </c>
      <c r="N25" s="22">
        <f t="shared" si="3"/>
        <v>0</v>
      </c>
      <c r="O25" s="22">
        <f t="shared" si="4"/>
        <v>0</v>
      </c>
      <c r="P25" s="22">
        <f t="shared" si="5"/>
        <v>0</v>
      </c>
      <c r="Q25" s="22">
        <f t="shared" si="6"/>
        <v>0</v>
      </c>
      <c r="R25" s="22">
        <f t="shared" si="7"/>
        <v>0</v>
      </c>
    </row>
    <row r="26" spans="1:18" ht="12">
      <c r="A26" s="1">
        <f>'TRB Record'!A24</f>
        <v>12</v>
      </c>
      <c r="C26" s="1">
        <f>'TRB Record'!C24</f>
        <v>0</v>
      </c>
      <c r="D26" s="10">
        <v>1</v>
      </c>
      <c r="E26" s="10"/>
      <c r="F26" s="32">
        <f t="shared" si="1"/>
        <v>1</v>
      </c>
      <c r="H26" s="10"/>
      <c r="I26" s="39"/>
      <c r="J26" s="10"/>
      <c r="K26" s="10"/>
      <c r="L26" s="10"/>
      <c r="M26" s="22">
        <f t="shared" si="2"/>
        <v>0</v>
      </c>
      <c r="N26" s="22">
        <f t="shared" si="3"/>
        <v>0</v>
      </c>
      <c r="O26" s="22">
        <f t="shared" si="4"/>
        <v>0</v>
      </c>
      <c r="P26" s="22">
        <f t="shared" si="5"/>
        <v>0</v>
      </c>
      <c r="Q26" s="22">
        <f t="shared" si="6"/>
        <v>0</v>
      </c>
      <c r="R26" s="22">
        <f t="shared" si="7"/>
        <v>0</v>
      </c>
    </row>
    <row r="27" spans="1:18" ht="12">
      <c r="A27" s="1" t="str">
        <f>'TRB Record'!A25</f>
        <v>replicate 12</v>
      </c>
      <c r="C27" s="1">
        <f>'TRB Record'!C25</f>
        <v>0</v>
      </c>
      <c r="D27" s="10">
        <v>1</v>
      </c>
      <c r="E27" s="10"/>
      <c r="F27" s="32">
        <f t="shared" si="1"/>
        <v>1</v>
      </c>
      <c r="H27" s="10"/>
      <c r="I27" s="39"/>
      <c r="J27" s="10"/>
      <c r="K27" s="10"/>
      <c r="L27" s="10"/>
      <c r="M27" s="22">
        <f t="shared" si="2"/>
        <v>0</v>
      </c>
      <c r="N27" s="22">
        <f t="shared" si="3"/>
        <v>0</v>
      </c>
      <c r="O27" s="22">
        <f t="shared" si="4"/>
        <v>0</v>
      </c>
      <c r="P27" s="22">
        <f t="shared" si="5"/>
        <v>0</v>
      </c>
      <c r="Q27" s="22">
        <f t="shared" si="6"/>
        <v>0</v>
      </c>
      <c r="R27" s="22">
        <f t="shared" si="7"/>
        <v>0</v>
      </c>
    </row>
    <row r="28" spans="1:18" ht="12">
      <c r="A28" s="1">
        <f>'TRB Record'!A26</f>
        <v>13</v>
      </c>
      <c r="C28" s="1">
        <f>'TRB Record'!C26</f>
        <v>0</v>
      </c>
      <c r="D28" s="10">
        <v>1</v>
      </c>
      <c r="E28" s="10"/>
      <c r="F28" s="32">
        <f t="shared" si="1"/>
        <v>1</v>
      </c>
      <c r="H28" s="10"/>
      <c r="I28" s="39"/>
      <c r="J28" s="10"/>
      <c r="K28" s="10"/>
      <c r="L28" s="10"/>
      <c r="M28" s="22">
        <f t="shared" si="2"/>
        <v>0</v>
      </c>
      <c r="N28" s="22">
        <f t="shared" si="3"/>
        <v>0</v>
      </c>
      <c r="O28" s="22">
        <f t="shared" si="4"/>
        <v>0</v>
      </c>
      <c r="P28" s="22">
        <f t="shared" si="5"/>
        <v>0</v>
      </c>
      <c r="Q28" s="22">
        <f t="shared" si="6"/>
        <v>0</v>
      </c>
      <c r="R28" s="22">
        <f t="shared" si="7"/>
        <v>0</v>
      </c>
    </row>
    <row r="29" spans="1:18" ht="12">
      <c r="A29" s="1" t="str">
        <f>'TRB Record'!A27</f>
        <v>replicate 13</v>
      </c>
      <c r="C29" s="1">
        <f>'TRB Record'!C27</f>
        <v>0</v>
      </c>
      <c r="D29" s="10">
        <v>1</v>
      </c>
      <c r="E29" s="10"/>
      <c r="F29" s="32">
        <f t="shared" si="1"/>
        <v>1</v>
      </c>
      <c r="H29" s="10"/>
      <c r="I29" s="39"/>
      <c r="J29" s="10"/>
      <c r="K29" s="10"/>
      <c r="L29" s="10"/>
      <c r="M29" s="22">
        <f t="shared" si="2"/>
        <v>0</v>
      </c>
      <c r="N29" s="22">
        <f t="shared" si="3"/>
        <v>0</v>
      </c>
      <c r="O29" s="22">
        <f t="shared" si="4"/>
        <v>0</v>
      </c>
      <c r="P29" s="22">
        <f t="shared" si="5"/>
        <v>0</v>
      </c>
      <c r="Q29" s="22">
        <f t="shared" si="6"/>
        <v>0</v>
      </c>
      <c r="R29" s="22">
        <f t="shared" si="7"/>
        <v>0</v>
      </c>
    </row>
    <row r="30" spans="1:18" ht="12">
      <c r="A30" s="1">
        <f>'TRB Record'!A28</f>
        <v>14</v>
      </c>
      <c r="C30" s="1">
        <f>'TRB Record'!C28</f>
        <v>0</v>
      </c>
      <c r="D30" s="10">
        <v>1</v>
      </c>
      <c r="E30" s="10"/>
      <c r="F30" s="32">
        <f t="shared" si="1"/>
        <v>1</v>
      </c>
      <c r="H30" s="10"/>
      <c r="I30" s="39"/>
      <c r="J30" s="10"/>
      <c r="K30" s="10"/>
      <c r="L30" s="10"/>
      <c r="M30" s="22">
        <f t="shared" si="2"/>
        <v>0</v>
      </c>
      <c r="N30" s="22">
        <f t="shared" si="3"/>
        <v>0</v>
      </c>
      <c r="O30" s="22">
        <f t="shared" si="4"/>
        <v>0</v>
      </c>
      <c r="P30" s="22">
        <f t="shared" si="5"/>
        <v>0</v>
      </c>
      <c r="Q30" s="22">
        <f t="shared" si="6"/>
        <v>0</v>
      </c>
      <c r="R30" s="22">
        <f t="shared" si="7"/>
        <v>0</v>
      </c>
    </row>
    <row r="31" spans="1:18" ht="12">
      <c r="A31" s="1" t="str">
        <f>'TRB Record'!A29</f>
        <v>replicate 14</v>
      </c>
      <c r="C31" s="1">
        <f>'TRB Record'!C29</f>
        <v>0</v>
      </c>
      <c r="D31" s="10">
        <v>1</v>
      </c>
      <c r="E31" s="10"/>
      <c r="F31" s="32">
        <f t="shared" si="1"/>
        <v>1</v>
      </c>
      <c r="H31" s="10"/>
      <c r="I31" s="39"/>
      <c r="J31" s="10"/>
      <c r="K31" s="10"/>
      <c r="L31" s="10"/>
      <c r="M31" s="22">
        <f t="shared" si="2"/>
        <v>0</v>
      </c>
      <c r="N31" s="22">
        <f t="shared" si="3"/>
        <v>0</v>
      </c>
      <c r="O31" s="22">
        <f t="shared" si="4"/>
        <v>0</v>
      </c>
      <c r="P31" s="22">
        <f t="shared" si="5"/>
        <v>0</v>
      </c>
      <c r="Q31" s="22">
        <f t="shared" si="6"/>
        <v>0</v>
      </c>
      <c r="R31" s="22">
        <f t="shared" si="7"/>
        <v>0</v>
      </c>
    </row>
    <row r="32" spans="1:18" ht="12">
      <c r="A32" s="1">
        <f>'TRB Record'!A30</f>
        <v>15</v>
      </c>
      <c r="C32" s="1">
        <f>'TRB Record'!C30</f>
        <v>0</v>
      </c>
      <c r="D32" s="10">
        <v>1</v>
      </c>
      <c r="E32" s="10"/>
      <c r="F32" s="32">
        <f t="shared" si="1"/>
        <v>1</v>
      </c>
      <c r="H32" s="10"/>
      <c r="I32" s="39"/>
      <c r="J32" s="10"/>
      <c r="K32" s="10"/>
      <c r="L32" s="10"/>
      <c r="M32" s="22">
        <f t="shared" si="2"/>
        <v>0</v>
      </c>
      <c r="N32" s="22">
        <f t="shared" si="3"/>
        <v>0</v>
      </c>
      <c r="O32" s="22">
        <f t="shared" si="4"/>
        <v>0</v>
      </c>
      <c r="P32" s="22">
        <f t="shared" si="5"/>
        <v>0</v>
      </c>
      <c r="Q32" s="22">
        <f t="shared" si="6"/>
        <v>0</v>
      </c>
      <c r="R32" s="22">
        <f t="shared" si="7"/>
        <v>0</v>
      </c>
    </row>
    <row r="33" spans="1:18" ht="12">
      <c r="A33" s="1" t="str">
        <f>'TRB Record'!A31</f>
        <v>replicate 15</v>
      </c>
      <c r="C33" s="1">
        <f>'TRB Record'!C31</f>
        <v>0</v>
      </c>
      <c r="D33" s="10">
        <v>1</v>
      </c>
      <c r="E33" s="10"/>
      <c r="F33" s="32">
        <f t="shared" si="1"/>
        <v>1</v>
      </c>
      <c r="H33" s="10"/>
      <c r="I33" s="39"/>
      <c r="J33" s="10"/>
      <c r="K33" s="10"/>
      <c r="L33" s="10"/>
      <c r="M33" s="22">
        <f t="shared" si="2"/>
        <v>0</v>
      </c>
      <c r="N33" s="22">
        <f t="shared" si="3"/>
        <v>0</v>
      </c>
      <c r="O33" s="22">
        <f t="shared" si="4"/>
        <v>0</v>
      </c>
      <c r="P33" s="22">
        <f t="shared" si="5"/>
        <v>0</v>
      </c>
      <c r="Q33" s="22">
        <f t="shared" si="6"/>
        <v>0</v>
      </c>
      <c r="R33" s="22">
        <f t="shared" si="7"/>
        <v>0</v>
      </c>
    </row>
    <row r="34" spans="1:18" ht="12">
      <c r="A34" s="1">
        <f>'TRB Record'!A32</f>
        <v>16</v>
      </c>
      <c r="C34" s="1">
        <f>'TRB Record'!C32</f>
        <v>0</v>
      </c>
      <c r="D34" s="10">
        <v>1</v>
      </c>
      <c r="E34" s="10"/>
      <c r="F34" s="32">
        <f t="shared" si="1"/>
        <v>1</v>
      </c>
      <c r="H34" s="10"/>
      <c r="I34" s="39"/>
      <c r="J34" s="10"/>
      <c r="K34" s="10"/>
      <c r="L34" s="10"/>
      <c r="M34" s="22">
        <f t="shared" si="2"/>
        <v>0</v>
      </c>
      <c r="N34" s="22">
        <f t="shared" si="3"/>
        <v>0</v>
      </c>
      <c r="O34" s="22">
        <f t="shared" si="4"/>
        <v>0</v>
      </c>
      <c r="P34" s="22">
        <f t="shared" si="5"/>
        <v>0</v>
      </c>
      <c r="Q34" s="22">
        <f t="shared" si="6"/>
        <v>0</v>
      </c>
      <c r="R34" s="22">
        <f t="shared" si="7"/>
        <v>0</v>
      </c>
    </row>
    <row r="35" spans="1:18" ht="12">
      <c r="A35" s="1" t="str">
        <f>'TRB Record'!A33</f>
        <v>replicate 16</v>
      </c>
      <c r="C35" s="1">
        <f>'TRB Record'!C33</f>
        <v>0</v>
      </c>
      <c r="D35" s="10">
        <v>1</v>
      </c>
      <c r="E35" s="10"/>
      <c r="F35" s="32">
        <f t="shared" si="1"/>
        <v>1</v>
      </c>
      <c r="H35" s="10"/>
      <c r="I35" s="39"/>
      <c r="J35" s="10"/>
      <c r="K35" s="10"/>
      <c r="L35" s="10"/>
      <c r="M35" s="22">
        <f t="shared" si="2"/>
        <v>0</v>
      </c>
      <c r="N35" s="22">
        <f t="shared" si="3"/>
        <v>0</v>
      </c>
      <c r="O35" s="22">
        <f t="shared" si="4"/>
        <v>0</v>
      </c>
      <c r="P35" s="22">
        <f t="shared" si="5"/>
        <v>0</v>
      </c>
      <c r="Q35" s="22">
        <f t="shared" si="6"/>
        <v>0</v>
      </c>
      <c r="R35" s="22">
        <f t="shared" si="7"/>
        <v>0</v>
      </c>
    </row>
    <row r="36" spans="1:18" ht="12">
      <c r="A36" s="1">
        <f>'TRB Record'!A34</f>
        <v>17</v>
      </c>
      <c r="C36" s="1">
        <f>'TRB Record'!C34</f>
        <v>0</v>
      </c>
      <c r="D36" s="10">
        <v>1</v>
      </c>
      <c r="E36" s="10"/>
      <c r="F36" s="32">
        <f t="shared" si="1"/>
        <v>1</v>
      </c>
      <c r="H36" s="10"/>
      <c r="I36" s="39"/>
      <c r="J36" s="10"/>
      <c r="K36" s="10"/>
      <c r="L36" s="10"/>
      <c r="M36" s="22">
        <f t="shared" si="2"/>
        <v>0</v>
      </c>
      <c r="N36" s="22">
        <f t="shared" si="3"/>
        <v>0</v>
      </c>
      <c r="O36" s="22">
        <f t="shared" si="4"/>
        <v>0</v>
      </c>
      <c r="P36" s="22">
        <f t="shared" si="5"/>
        <v>0</v>
      </c>
      <c r="Q36" s="22">
        <f t="shared" si="6"/>
        <v>0</v>
      </c>
      <c r="R36" s="22">
        <f t="shared" si="7"/>
        <v>0</v>
      </c>
    </row>
    <row r="37" spans="1:18" ht="12">
      <c r="A37" s="1" t="str">
        <f>'TRB Record'!A35</f>
        <v>replicate 17</v>
      </c>
      <c r="C37" s="1">
        <f>'TRB Record'!C35</f>
        <v>0</v>
      </c>
      <c r="D37" s="10">
        <v>1</v>
      </c>
      <c r="E37" s="10"/>
      <c r="F37" s="32">
        <f t="shared" si="1"/>
        <v>1</v>
      </c>
      <c r="H37" s="10"/>
      <c r="I37" s="39"/>
      <c r="J37" s="10"/>
      <c r="K37" s="10"/>
      <c r="L37" s="10"/>
      <c r="M37" s="22">
        <f t="shared" si="2"/>
        <v>0</v>
      </c>
      <c r="N37" s="22">
        <f t="shared" si="3"/>
        <v>0</v>
      </c>
      <c r="O37" s="22">
        <f t="shared" si="4"/>
        <v>0</v>
      </c>
      <c r="P37" s="22">
        <f t="shared" si="5"/>
        <v>0</v>
      </c>
      <c r="Q37" s="22">
        <f t="shared" si="6"/>
        <v>0</v>
      </c>
      <c r="R37" s="22">
        <f t="shared" si="7"/>
        <v>0</v>
      </c>
    </row>
    <row r="38" spans="1:18" ht="12">
      <c r="A38" s="1">
        <f>'TRB Record'!A36</f>
        <v>18</v>
      </c>
      <c r="C38" s="1">
        <f>'TRB Record'!C36</f>
        <v>0</v>
      </c>
      <c r="D38" s="10">
        <v>1</v>
      </c>
      <c r="E38" s="10"/>
      <c r="F38" s="32">
        <f t="shared" si="1"/>
        <v>1</v>
      </c>
      <c r="H38" s="10"/>
      <c r="I38" s="39"/>
      <c r="J38" s="10"/>
      <c r="K38" s="10"/>
      <c r="L38" s="10"/>
      <c r="M38" s="22">
        <f t="shared" si="2"/>
        <v>0</v>
      </c>
      <c r="N38" s="22">
        <f t="shared" si="3"/>
        <v>0</v>
      </c>
      <c r="O38" s="22">
        <f t="shared" si="4"/>
        <v>0</v>
      </c>
      <c r="P38" s="22">
        <f t="shared" si="5"/>
        <v>0</v>
      </c>
      <c r="Q38" s="22">
        <f t="shared" si="6"/>
        <v>0</v>
      </c>
      <c r="R38" s="22">
        <f t="shared" si="7"/>
        <v>0</v>
      </c>
    </row>
    <row r="39" spans="1:18" ht="12">
      <c r="A39" s="1" t="str">
        <f>'TRB Record'!A37</f>
        <v>replicate 18</v>
      </c>
      <c r="C39" s="1">
        <f>'TRB Record'!C37</f>
        <v>0</v>
      </c>
      <c r="D39" s="10">
        <v>1</v>
      </c>
      <c r="E39" s="10"/>
      <c r="F39" s="32">
        <f t="shared" si="1"/>
        <v>1</v>
      </c>
      <c r="H39" s="10"/>
      <c r="I39" s="39"/>
      <c r="J39" s="10"/>
      <c r="K39" s="10"/>
      <c r="L39" s="10"/>
      <c r="M39" s="22">
        <f t="shared" si="2"/>
        <v>0</v>
      </c>
      <c r="N39" s="22">
        <f t="shared" si="3"/>
        <v>0</v>
      </c>
      <c r="O39" s="22">
        <f t="shared" si="4"/>
        <v>0</v>
      </c>
      <c r="P39" s="22">
        <f t="shared" si="5"/>
        <v>0</v>
      </c>
      <c r="Q39" s="22">
        <f t="shared" si="6"/>
        <v>0</v>
      </c>
      <c r="R39" s="22">
        <f t="shared" si="7"/>
        <v>0</v>
      </c>
    </row>
    <row r="40" spans="1:18" ht="12">
      <c r="A40" s="1">
        <f>'TRB Record'!A38</f>
        <v>19</v>
      </c>
      <c r="C40" s="1">
        <f>'TRB Record'!C38</f>
        <v>0</v>
      </c>
      <c r="D40" s="10">
        <v>1</v>
      </c>
      <c r="E40" s="10"/>
      <c r="F40" s="32">
        <f t="shared" si="1"/>
        <v>1</v>
      </c>
      <c r="H40" s="10"/>
      <c r="I40" s="39"/>
      <c r="J40" s="10"/>
      <c r="K40" s="10"/>
      <c r="L40" s="10"/>
      <c r="M40" s="22">
        <f t="shared" si="2"/>
        <v>0</v>
      </c>
      <c r="N40" s="22">
        <f t="shared" si="3"/>
        <v>0</v>
      </c>
      <c r="O40" s="22">
        <f t="shared" si="4"/>
        <v>0</v>
      </c>
      <c r="P40" s="22">
        <f t="shared" si="5"/>
        <v>0</v>
      </c>
      <c r="Q40" s="22">
        <f t="shared" si="6"/>
        <v>0</v>
      </c>
      <c r="R40" s="22">
        <f t="shared" si="7"/>
        <v>0</v>
      </c>
    </row>
    <row r="41" spans="1:18" ht="12">
      <c r="A41" s="1" t="str">
        <f>'TRB Record'!A39</f>
        <v>replicate 19</v>
      </c>
      <c r="C41" s="1">
        <f>'TRB Record'!C39</f>
        <v>0</v>
      </c>
      <c r="D41" s="10">
        <v>1</v>
      </c>
      <c r="E41" s="10"/>
      <c r="F41" s="32">
        <f t="shared" si="1"/>
        <v>1</v>
      </c>
      <c r="H41" s="10"/>
      <c r="I41" s="39"/>
      <c r="J41" s="10"/>
      <c r="K41" s="10"/>
      <c r="L41" s="10"/>
      <c r="M41" s="22">
        <f t="shared" si="2"/>
        <v>0</v>
      </c>
      <c r="N41" s="22">
        <f t="shared" si="3"/>
        <v>0</v>
      </c>
      <c r="O41" s="22">
        <f t="shared" si="4"/>
        <v>0</v>
      </c>
      <c r="P41" s="22">
        <f t="shared" si="5"/>
        <v>0</v>
      </c>
      <c r="Q41" s="22">
        <f t="shared" si="6"/>
        <v>0</v>
      </c>
      <c r="R41" s="22">
        <f t="shared" si="7"/>
        <v>0</v>
      </c>
    </row>
    <row r="42" spans="1:18" ht="12">
      <c r="A42" s="1">
        <f>'TRB Record'!A40</f>
        <v>20</v>
      </c>
      <c r="C42" s="1">
        <f>'TRB Record'!C40</f>
        <v>0</v>
      </c>
      <c r="D42" s="10">
        <v>1</v>
      </c>
      <c r="E42" s="10"/>
      <c r="F42" s="32">
        <f t="shared" si="1"/>
        <v>1</v>
      </c>
      <c r="H42" s="10"/>
      <c r="I42" s="39"/>
      <c r="J42" s="10"/>
      <c r="K42" s="10"/>
      <c r="L42" s="10"/>
      <c r="M42" s="22">
        <f t="shared" si="2"/>
        <v>0</v>
      </c>
      <c r="N42" s="22">
        <f t="shared" si="3"/>
        <v>0</v>
      </c>
      <c r="O42" s="22">
        <f t="shared" si="4"/>
        <v>0</v>
      </c>
      <c r="P42" s="22">
        <f t="shared" si="5"/>
        <v>0</v>
      </c>
      <c r="Q42" s="22">
        <f t="shared" si="6"/>
        <v>0</v>
      </c>
      <c r="R42" s="22">
        <f t="shared" si="7"/>
        <v>0</v>
      </c>
    </row>
    <row r="43" spans="1:18" ht="12">
      <c r="A43" s="1" t="str">
        <f>'TRB Record'!A41</f>
        <v>replicate 20</v>
      </c>
      <c r="C43" s="1">
        <f>'TRB Record'!C41</f>
        <v>0</v>
      </c>
      <c r="D43" s="10">
        <v>1</v>
      </c>
      <c r="E43" s="10"/>
      <c r="F43" s="32">
        <f t="shared" si="1"/>
        <v>1</v>
      </c>
      <c r="H43" s="10"/>
      <c r="I43" s="39"/>
      <c r="J43" s="10"/>
      <c r="K43" s="10"/>
      <c r="L43" s="10"/>
      <c r="M43" s="22">
        <f t="shared" si="2"/>
        <v>0</v>
      </c>
      <c r="N43" s="22">
        <f t="shared" si="3"/>
        <v>0</v>
      </c>
      <c r="O43" s="22">
        <f t="shared" si="4"/>
        <v>0</v>
      </c>
      <c r="P43" s="22">
        <f t="shared" si="5"/>
        <v>0</v>
      </c>
      <c r="Q43" s="22">
        <f t="shared" si="6"/>
        <v>0</v>
      </c>
      <c r="R43" s="22">
        <f t="shared" si="7"/>
        <v>0</v>
      </c>
    </row>
    <row r="44" spans="1:18" ht="12">
      <c r="A44" s="1">
        <f>'TRB Record'!A42</f>
        <v>21</v>
      </c>
      <c r="C44" s="1">
        <f>'TRB Record'!C42</f>
        <v>0</v>
      </c>
      <c r="D44" s="10">
        <v>1</v>
      </c>
      <c r="E44" s="10"/>
      <c r="F44" s="32">
        <f t="shared" si="1"/>
        <v>1</v>
      </c>
      <c r="H44" s="10"/>
      <c r="I44" s="39"/>
      <c r="J44" s="10"/>
      <c r="K44" s="10"/>
      <c r="L44" s="10"/>
      <c r="M44" s="22">
        <f t="shared" si="2"/>
        <v>0</v>
      </c>
      <c r="N44" s="22">
        <f t="shared" si="3"/>
        <v>0</v>
      </c>
      <c r="O44" s="22">
        <f t="shared" si="4"/>
        <v>0</v>
      </c>
      <c r="P44" s="22">
        <f t="shared" si="5"/>
        <v>0</v>
      </c>
      <c r="Q44" s="22">
        <f t="shared" si="6"/>
        <v>0</v>
      </c>
      <c r="R44" s="22">
        <f t="shared" si="7"/>
        <v>0</v>
      </c>
    </row>
    <row r="45" spans="1:18" ht="12">
      <c r="A45" s="1" t="str">
        <f>'TRB Record'!A43</f>
        <v>replicate 21</v>
      </c>
      <c r="C45" s="1">
        <f>'TRB Record'!C43</f>
        <v>0</v>
      </c>
      <c r="D45" s="10">
        <v>1</v>
      </c>
      <c r="E45" s="10"/>
      <c r="F45" s="32">
        <f t="shared" si="1"/>
        <v>1</v>
      </c>
      <c r="H45" s="10"/>
      <c r="I45" s="39"/>
      <c r="J45" s="10"/>
      <c r="K45" s="10"/>
      <c r="L45" s="10"/>
      <c r="M45" s="22">
        <f t="shared" si="2"/>
        <v>0</v>
      </c>
      <c r="N45" s="22">
        <f t="shared" si="3"/>
        <v>0</v>
      </c>
      <c r="O45" s="22">
        <f t="shared" si="4"/>
        <v>0</v>
      </c>
      <c r="P45" s="22">
        <f t="shared" si="5"/>
        <v>0</v>
      </c>
      <c r="Q45" s="22">
        <f t="shared" si="6"/>
        <v>0</v>
      </c>
      <c r="R45" s="22">
        <f t="shared" si="7"/>
        <v>0</v>
      </c>
    </row>
    <row r="46" spans="1:18" ht="12">
      <c r="A46" s="1">
        <f>'TRB Record'!A44</f>
        <v>22</v>
      </c>
      <c r="C46" s="1">
        <f>'TRB Record'!C44</f>
        <v>0</v>
      </c>
      <c r="D46" s="10">
        <v>1</v>
      </c>
      <c r="E46" s="10"/>
      <c r="F46" s="32">
        <f t="shared" si="1"/>
        <v>1</v>
      </c>
      <c r="H46" s="10"/>
      <c r="I46" s="39"/>
      <c r="J46" s="10"/>
      <c r="K46" s="10"/>
      <c r="L46" s="10"/>
      <c r="M46" s="22">
        <f t="shared" si="2"/>
        <v>0</v>
      </c>
      <c r="N46" s="22">
        <f t="shared" si="3"/>
        <v>0</v>
      </c>
      <c r="O46" s="22">
        <f t="shared" si="4"/>
        <v>0</v>
      </c>
      <c r="P46" s="22">
        <f t="shared" si="5"/>
        <v>0</v>
      </c>
      <c r="Q46" s="22">
        <f t="shared" si="6"/>
        <v>0</v>
      </c>
      <c r="R46" s="22">
        <f t="shared" si="7"/>
        <v>0</v>
      </c>
    </row>
    <row r="47" spans="1:18" ht="12">
      <c r="A47" s="1" t="str">
        <f>'TRB Record'!A45</f>
        <v>replicate 22</v>
      </c>
      <c r="C47" s="1">
        <f>'TRB Record'!C45</f>
        <v>0</v>
      </c>
      <c r="D47" s="10">
        <v>1</v>
      </c>
      <c r="E47" s="10"/>
      <c r="F47" s="32">
        <f t="shared" si="1"/>
        <v>1</v>
      </c>
      <c r="H47" s="10"/>
      <c r="I47" s="39"/>
      <c r="J47" s="10"/>
      <c r="K47" s="10"/>
      <c r="L47" s="10"/>
      <c r="M47" s="22">
        <f t="shared" si="2"/>
        <v>0</v>
      </c>
      <c r="N47" s="22">
        <f t="shared" si="3"/>
        <v>0</v>
      </c>
      <c r="O47" s="22">
        <f t="shared" si="4"/>
        <v>0</v>
      </c>
      <c r="P47" s="22">
        <f t="shared" si="5"/>
        <v>0</v>
      </c>
      <c r="Q47" s="22">
        <f t="shared" si="6"/>
        <v>0</v>
      </c>
      <c r="R47" s="22">
        <f t="shared" si="7"/>
        <v>0</v>
      </c>
    </row>
    <row r="48" spans="1:18" ht="12">
      <c r="A48" s="1">
        <f>'TRB Record'!A46</f>
        <v>23</v>
      </c>
      <c r="C48" s="1">
        <f>'TRB Record'!C46</f>
        <v>0</v>
      </c>
      <c r="D48" s="10">
        <v>1</v>
      </c>
      <c r="E48" s="10"/>
      <c r="F48" s="32">
        <f t="shared" si="1"/>
        <v>1</v>
      </c>
      <c r="H48" s="10"/>
      <c r="I48" s="39"/>
      <c r="J48" s="10"/>
      <c r="K48" s="10"/>
      <c r="L48" s="10"/>
      <c r="M48" s="22">
        <f t="shared" si="2"/>
        <v>0</v>
      </c>
      <c r="N48" s="22">
        <f t="shared" si="3"/>
        <v>0</v>
      </c>
      <c r="O48" s="22">
        <f t="shared" si="4"/>
        <v>0</v>
      </c>
      <c r="P48" s="22">
        <f t="shared" si="5"/>
        <v>0</v>
      </c>
      <c r="Q48" s="22">
        <f t="shared" si="6"/>
        <v>0</v>
      </c>
      <c r="R48" s="22">
        <f t="shared" si="7"/>
        <v>0</v>
      </c>
    </row>
    <row r="49" spans="1:18" ht="12">
      <c r="A49" s="1" t="str">
        <f>'TRB Record'!A47</f>
        <v>replicate 23</v>
      </c>
      <c r="C49" s="1">
        <f>'TRB Record'!C47</f>
        <v>0</v>
      </c>
      <c r="D49" s="10">
        <v>1</v>
      </c>
      <c r="E49" s="10"/>
      <c r="F49" s="32">
        <f t="shared" si="1"/>
        <v>1</v>
      </c>
      <c r="H49" s="10"/>
      <c r="I49" s="39"/>
      <c r="J49" s="10"/>
      <c r="K49" s="10"/>
      <c r="L49" s="10"/>
      <c r="M49" s="22">
        <f t="shared" si="2"/>
        <v>0</v>
      </c>
      <c r="N49" s="22">
        <f t="shared" si="3"/>
        <v>0</v>
      </c>
      <c r="O49" s="22">
        <f t="shared" si="4"/>
        <v>0</v>
      </c>
      <c r="P49" s="22">
        <f t="shared" si="5"/>
        <v>0</v>
      </c>
      <c r="Q49" s="22">
        <f t="shared" si="6"/>
        <v>0</v>
      </c>
      <c r="R49" s="22">
        <f t="shared" si="7"/>
        <v>0</v>
      </c>
    </row>
    <row r="50" spans="1:18" ht="12">
      <c r="A50" s="1">
        <f>'TRB Record'!A48</f>
        <v>24</v>
      </c>
      <c r="C50" s="1">
        <f>'TRB Record'!C48</f>
        <v>0</v>
      </c>
      <c r="D50" s="10">
        <v>1</v>
      </c>
      <c r="E50" s="10"/>
      <c r="F50" s="32">
        <f t="shared" si="1"/>
        <v>1</v>
      </c>
      <c r="H50" s="10"/>
      <c r="I50" s="39"/>
      <c r="J50" s="10"/>
      <c r="K50" s="10"/>
      <c r="L50" s="10"/>
      <c r="M50" s="22">
        <f t="shared" si="2"/>
        <v>0</v>
      </c>
      <c r="N50" s="22">
        <f t="shared" si="3"/>
        <v>0</v>
      </c>
      <c r="O50" s="22">
        <f t="shared" si="4"/>
        <v>0</v>
      </c>
      <c r="P50" s="22">
        <f t="shared" si="5"/>
        <v>0</v>
      </c>
      <c r="Q50" s="22">
        <f t="shared" si="6"/>
        <v>0</v>
      </c>
      <c r="R50" s="22">
        <f t="shared" si="7"/>
        <v>0</v>
      </c>
    </row>
    <row r="51" spans="1:18" ht="12">
      <c r="A51" s="1" t="str">
        <f>'TRB Record'!A49</f>
        <v>replicate 24</v>
      </c>
      <c r="C51" s="1">
        <f>'TRB Record'!C49</f>
        <v>0</v>
      </c>
      <c r="D51" s="10">
        <v>1</v>
      </c>
      <c r="E51" s="10"/>
      <c r="F51" s="32">
        <f t="shared" si="1"/>
        <v>1</v>
      </c>
      <c r="H51" s="10"/>
      <c r="I51" s="39"/>
      <c r="J51" s="10"/>
      <c r="K51" s="10"/>
      <c r="L51" s="10"/>
      <c r="M51" s="22">
        <f t="shared" si="2"/>
        <v>0</v>
      </c>
      <c r="N51" s="22">
        <f t="shared" si="3"/>
        <v>0</v>
      </c>
      <c r="O51" s="22">
        <f t="shared" si="4"/>
        <v>0</v>
      </c>
      <c r="P51" s="22">
        <f t="shared" si="5"/>
        <v>0</v>
      </c>
      <c r="Q51" s="22">
        <f t="shared" si="6"/>
        <v>0</v>
      </c>
      <c r="R51" s="22">
        <f t="shared" si="7"/>
        <v>0</v>
      </c>
    </row>
    <row r="52" spans="1:18" ht="12">
      <c r="A52" s="1">
        <f>'TRB Record'!A50</f>
        <v>25</v>
      </c>
      <c r="C52" s="1">
        <f>'TRB Record'!C50</f>
        <v>0</v>
      </c>
      <c r="D52" s="10">
        <v>1</v>
      </c>
      <c r="E52" s="10"/>
      <c r="F52" s="32">
        <f t="shared" si="1"/>
        <v>1</v>
      </c>
      <c r="H52" s="10"/>
      <c r="I52" s="39"/>
      <c r="J52" s="10"/>
      <c r="K52" s="10"/>
      <c r="L52" s="10"/>
      <c r="M52" s="22">
        <f t="shared" si="2"/>
        <v>0</v>
      </c>
      <c r="N52" s="22">
        <f t="shared" si="3"/>
        <v>0</v>
      </c>
      <c r="O52" s="22">
        <f t="shared" si="4"/>
        <v>0</v>
      </c>
      <c r="P52" s="22">
        <f t="shared" si="5"/>
        <v>0</v>
      </c>
      <c r="Q52" s="22">
        <f t="shared" si="6"/>
        <v>0</v>
      </c>
      <c r="R52" s="22">
        <f t="shared" si="7"/>
        <v>0</v>
      </c>
    </row>
    <row r="53" spans="1:18" ht="12">
      <c r="A53" s="1" t="str">
        <f>'TRB Record'!A51</f>
        <v>replicate 25</v>
      </c>
      <c r="C53" s="1">
        <f>'TRB Record'!C51</f>
        <v>0</v>
      </c>
      <c r="D53" s="10">
        <v>1</v>
      </c>
      <c r="E53" s="10"/>
      <c r="F53" s="32">
        <f t="shared" si="1"/>
        <v>1</v>
      </c>
      <c r="H53" s="10"/>
      <c r="I53" s="39"/>
      <c r="J53" s="10"/>
      <c r="K53" s="10"/>
      <c r="L53" s="10"/>
      <c r="M53" s="22">
        <f t="shared" si="2"/>
        <v>0</v>
      </c>
      <c r="N53" s="22">
        <f t="shared" si="3"/>
        <v>0</v>
      </c>
      <c r="O53" s="22">
        <f t="shared" si="4"/>
        <v>0</v>
      </c>
      <c r="P53" s="22">
        <f t="shared" si="5"/>
        <v>0</v>
      </c>
      <c r="Q53" s="22">
        <f t="shared" si="6"/>
        <v>0</v>
      </c>
      <c r="R53" s="22">
        <f t="shared" si="7"/>
        <v>0</v>
      </c>
    </row>
    <row r="54" spans="1:18" ht="12">
      <c r="A54" s="1">
        <f>'TRB Record'!A52</f>
        <v>26</v>
      </c>
      <c r="C54" s="1">
        <f>'TRB Record'!C52</f>
        <v>0</v>
      </c>
      <c r="D54" s="10">
        <v>1</v>
      </c>
      <c r="E54" s="10"/>
      <c r="F54" s="32">
        <f t="shared" si="1"/>
        <v>1</v>
      </c>
      <c r="H54" s="10"/>
      <c r="I54" s="39"/>
      <c r="J54" s="10"/>
      <c r="K54" s="10"/>
      <c r="L54" s="10"/>
      <c r="M54" s="22">
        <f t="shared" si="2"/>
        <v>0</v>
      </c>
      <c r="N54" s="22">
        <f t="shared" si="3"/>
        <v>0</v>
      </c>
      <c r="O54" s="22">
        <f t="shared" si="4"/>
        <v>0</v>
      </c>
      <c r="P54" s="22">
        <f t="shared" si="5"/>
        <v>0</v>
      </c>
      <c r="Q54" s="22">
        <f t="shared" si="6"/>
        <v>0</v>
      </c>
      <c r="R54" s="22">
        <f t="shared" si="7"/>
        <v>0</v>
      </c>
    </row>
    <row r="55" spans="1:18" ht="12">
      <c r="A55" s="1" t="str">
        <f>'TRB Record'!A53</f>
        <v>replicate 26</v>
      </c>
      <c r="C55" s="1">
        <f>'TRB Record'!C53</f>
        <v>0</v>
      </c>
      <c r="D55" s="10">
        <v>1</v>
      </c>
      <c r="E55" s="10"/>
      <c r="F55" s="32">
        <f t="shared" si="1"/>
        <v>1</v>
      </c>
      <c r="H55" s="10"/>
      <c r="I55" s="39"/>
      <c r="J55" s="10"/>
      <c r="K55" s="10"/>
      <c r="L55" s="10"/>
      <c r="M55" s="22">
        <f t="shared" si="2"/>
        <v>0</v>
      </c>
      <c r="N55" s="22">
        <f t="shared" si="3"/>
        <v>0</v>
      </c>
      <c r="O55" s="22">
        <f t="shared" si="4"/>
        <v>0</v>
      </c>
      <c r="P55" s="22">
        <f t="shared" si="5"/>
        <v>0</v>
      </c>
      <c r="Q55" s="22">
        <f t="shared" si="6"/>
        <v>0</v>
      </c>
      <c r="R55" s="22">
        <f t="shared" si="7"/>
        <v>0</v>
      </c>
    </row>
    <row r="56" spans="1:18" ht="12">
      <c r="A56" s="1">
        <f>'TRB Record'!A54</f>
        <v>27</v>
      </c>
      <c r="C56" s="1">
        <f>'TRB Record'!C54</f>
        <v>0</v>
      </c>
      <c r="D56" s="10">
        <v>1</v>
      </c>
      <c r="E56" s="10"/>
      <c r="F56" s="32">
        <f t="shared" si="1"/>
        <v>1</v>
      </c>
      <c r="H56" s="10"/>
      <c r="I56" s="39"/>
      <c r="J56" s="10"/>
      <c r="K56" s="10"/>
      <c r="L56" s="10"/>
      <c r="M56" s="22">
        <f t="shared" si="2"/>
        <v>0</v>
      </c>
      <c r="N56" s="22">
        <f t="shared" si="3"/>
        <v>0</v>
      </c>
      <c r="O56" s="22">
        <f t="shared" si="4"/>
        <v>0</v>
      </c>
      <c r="P56" s="22">
        <f t="shared" si="5"/>
        <v>0</v>
      </c>
      <c r="Q56" s="22">
        <f t="shared" si="6"/>
        <v>0</v>
      </c>
      <c r="R56" s="22">
        <f t="shared" si="7"/>
        <v>0</v>
      </c>
    </row>
    <row r="57" spans="1:18" ht="12">
      <c r="A57" s="1" t="str">
        <f>'TRB Record'!A55</f>
        <v>replicate 27</v>
      </c>
      <c r="C57" s="1">
        <f>'TRB Record'!C55</f>
        <v>0</v>
      </c>
      <c r="D57" s="10">
        <v>1</v>
      </c>
      <c r="E57" s="10"/>
      <c r="F57" s="32">
        <f t="shared" si="1"/>
        <v>1</v>
      </c>
      <c r="H57" s="10"/>
      <c r="I57" s="39"/>
      <c r="J57" s="10"/>
      <c r="K57" s="10"/>
      <c r="L57" s="10"/>
      <c r="M57" s="22">
        <f t="shared" si="2"/>
        <v>0</v>
      </c>
      <c r="N57" s="22">
        <f t="shared" si="3"/>
        <v>0</v>
      </c>
      <c r="O57" s="22">
        <f t="shared" si="4"/>
        <v>0</v>
      </c>
      <c r="P57" s="22">
        <f t="shared" si="5"/>
        <v>0</v>
      </c>
      <c r="Q57" s="22">
        <f t="shared" si="6"/>
        <v>0</v>
      </c>
      <c r="R57" s="22">
        <f t="shared" si="7"/>
        <v>0</v>
      </c>
    </row>
    <row r="58" spans="1:18" ht="12">
      <c r="A58" s="1">
        <f>'TRB Record'!A56</f>
        <v>28</v>
      </c>
      <c r="C58" s="1">
        <f>'TRB Record'!C56</f>
        <v>0</v>
      </c>
      <c r="D58" s="10">
        <v>1</v>
      </c>
      <c r="E58" s="10"/>
      <c r="F58" s="32">
        <f t="shared" si="1"/>
        <v>1</v>
      </c>
      <c r="H58" s="10"/>
      <c r="I58" s="39"/>
      <c r="J58" s="10"/>
      <c r="K58" s="10"/>
      <c r="L58" s="10"/>
      <c r="M58" s="22">
        <f t="shared" si="2"/>
        <v>0</v>
      </c>
      <c r="N58" s="22">
        <f t="shared" si="3"/>
        <v>0</v>
      </c>
      <c r="O58" s="22">
        <f t="shared" si="4"/>
        <v>0</v>
      </c>
      <c r="P58" s="22">
        <f t="shared" si="5"/>
        <v>0</v>
      </c>
      <c r="Q58" s="22">
        <f t="shared" si="6"/>
        <v>0</v>
      </c>
      <c r="R58" s="22">
        <f t="shared" si="7"/>
        <v>0</v>
      </c>
    </row>
    <row r="59" spans="1:18" ht="12">
      <c r="A59" s="1" t="str">
        <f>'TRB Record'!A57</f>
        <v>replicate 28</v>
      </c>
      <c r="C59" s="1">
        <f>'TRB Record'!C57</f>
        <v>0</v>
      </c>
      <c r="D59" s="10">
        <v>1</v>
      </c>
      <c r="E59" s="10"/>
      <c r="F59" s="32">
        <f t="shared" si="1"/>
        <v>1</v>
      </c>
      <c r="H59" s="10"/>
      <c r="I59" s="39"/>
      <c r="J59" s="10"/>
      <c r="K59" s="10"/>
      <c r="L59" s="10"/>
      <c r="M59" s="22">
        <f t="shared" si="2"/>
        <v>0</v>
      </c>
      <c r="N59" s="22">
        <f t="shared" si="3"/>
        <v>0</v>
      </c>
      <c r="O59" s="22">
        <f t="shared" si="4"/>
        <v>0</v>
      </c>
      <c r="P59" s="22">
        <f t="shared" si="5"/>
        <v>0</v>
      </c>
      <c r="Q59" s="22">
        <f t="shared" si="6"/>
        <v>0</v>
      </c>
      <c r="R59" s="22">
        <f t="shared" si="7"/>
        <v>0</v>
      </c>
    </row>
    <row r="60" spans="1:18" ht="12">
      <c r="A60" s="1">
        <f>'TRB Record'!A58</f>
        <v>29</v>
      </c>
      <c r="C60" s="1">
        <f>'TRB Record'!C58</f>
        <v>0</v>
      </c>
      <c r="D60" s="10">
        <v>1</v>
      </c>
      <c r="E60" s="10"/>
      <c r="F60" s="32">
        <f t="shared" si="1"/>
        <v>1</v>
      </c>
      <c r="H60" s="10"/>
      <c r="I60" s="39"/>
      <c r="J60" s="10"/>
      <c r="K60" s="10"/>
      <c r="L60" s="10"/>
      <c r="M60" s="22">
        <f t="shared" si="2"/>
        <v>0</v>
      </c>
      <c r="N60" s="22">
        <f t="shared" si="3"/>
        <v>0</v>
      </c>
      <c r="O60" s="22">
        <f t="shared" si="4"/>
        <v>0</v>
      </c>
      <c r="P60" s="22">
        <f t="shared" si="5"/>
        <v>0</v>
      </c>
      <c r="Q60" s="22">
        <f t="shared" si="6"/>
        <v>0</v>
      </c>
      <c r="R60" s="22">
        <f t="shared" si="7"/>
        <v>0</v>
      </c>
    </row>
    <row r="61" spans="1:18" ht="12">
      <c r="A61" s="1" t="str">
        <f>'TRB Record'!A59</f>
        <v>replicate 29</v>
      </c>
      <c r="C61" s="1">
        <f>'TRB Record'!C59</f>
        <v>0</v>
      </c>
      <c r="D61" s="10">
        <v>1</v>
      </c>
      <c r="E61" s="10"/>
      <c r="F61" s="32">
        <f t="shared" si="1"/>
        <v>1</v>
      </c>
      <c r="H61" s="10"/>
      <c r="I61" s="39"/>
      <c r="J61" s="10"/>
      <c r="K61" s="10"/>
      <c r="L61" s="10"/>
      <c r="M61" s="22">
        <f t="shared" si="2"/>
        <v>0</v>
      </c>
      <c r="N61" s="22">
        <f t="shared" si="3"/>
        <v>0</v>
      </c>
      <c r="O61" s="22">
        <f t="shared" si="4"/>
        <v>0</v>
      </c>
      <c r="P61" s="22">
        <f t="shared" si="5"/>
        <v>0</v>
      </c>
      <c r="Q61" s="22">
        <f t="shared" si="6"/>
        <v>0</v>
      </c>
      <c r="R61" s="22">
        <f t="shared" si="7"/>
        <v>0</v>
      </c>
    </row>
    <row r="62" spans="1:18" ht="12">
      <c r="A62" s="1">
        <f>'TRB Record'!A60</f>
        <v>30</v>
      </c>
      <c r="C62" s="1">
        <f>'TRB Record'!C60</f>
        <v>0</v>
      </c>
      <c r="D62" s="10">
        <v>1</v>
      </c>
      <c r="E62" s="10"/>
      <c r="F62" s="32">
        <f t="shared" si="1"/>
        <v>1</v>
      </c>
      <c r="H62" s="10"/>
      <c r="I62" s="39"/>
      <c r="J62" s="10"/>
      <c r="K62" s="10"/>
      <c r="L62" s="10"/>
      <c r="M62" s="22">
        <f t="shared" si="2"/>
        <v>0</v>
      </c>
      <c r="N62" s="22">
        <f t="shared" si="3"/>
        <v>0</v>
      </c>
      <c r="O62" s="22">
        <f t="shared" si="4"/>
        <v>0</v>
      </c>
      <c r="P62" s="22">
        <f t="shared" si="5"/>
        <v>0</v>
      </c>
      <c r="Q62" s="22">
        <f t="shared" si="6"/>
        <v>0</v>
      </c>
      <c r="R62" s="22">
        <f t="shared" si="7"/>
        <v>0</v>
      </c>
    </row>
    <row r="63" spans="1:18" ht="12">
      <c r="A63" s="1" t="str">
        <f>'TRB Record'!A61</f>
        <v>replicate 30</v>
      </c>
      <c r="C63" s="1">
        <f>'TRB Record'!C61</f>
        <v>0</v>
      </c>
      <c r="D63" s="10">
        <v>1</v>
      </c>
      <c r="E63" s="10"/>
      <c r="F63" s="32">
        <f t="shared" si="1"/>
        <v>1</v>
      </c>
      <c r="H63" s="10"/>
      <c r="I63" s="39"/>
      <c r="J63" s="10"/>
      <c r="K63" s="10"/>
      <c r="L63" s="10"/>
      <c r="M63" s="22">
        <f t="shared" si="2"/>
        <v>0</v>
      </c>
      <c r="N63" s="22">
        <f t="shared" si="3"/>
        <v>0</v>
      </c>
      <c r="O63" s="22">
        <f t="shared" si="4"/>
        <v>0</v>
      </c>
      <c r="P63" s="22">
        <f t="shared" si="5"/>
        <v>0</v>
      </c>
      <c r="Q63" s="22">
        <f t="shared" si="6"/>
        <v>0</v>
      </c>
      <c r="R63" s="22">
        <f t="shared" si="7"/>
        <v>0</v>
      </c>
    </row>
    <row r="64" spans="8:13" ht="12">
      <c r="H64" s="10"/>
      <c r="I64" s="39"/>
      <c r="J64" s="10"/>
      <c r="K64" s="10"/>
      <c r="L64" s="10"/>
      <c r="M64" s="38"/>
    </row>
  </sheetData>
  <sheetProtection sheet="1" objects="1" scenarios="1"/>
  <mergeCells count="5">
    <mergeCell ref="N1:R1"/>
    <mergeCell ref="D1:F1"/>
    <mergeCell ref="G2:H2"/>
    <mergeCell ref="G1:L1"/>
    <mergeCell ref="I2:L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pageSetUpPr fitToPage="1"/>
  </sheetPr>
  <dimension ref="A1:AA66"/>
  <sheetViews>
    <sheetView workbookViewId="0" topLeftCell="A1">
      <pane xSplit="2" ySplit="6" topLeftCell="I7" activePane="bottomRight" state="frozen"/>
      <selection pane="topLeft" activeCell="A1" sqref="A1"/>
      <selection pane="topRight" activeCell="A1" sqref="A1"/>
      <selection pane="bottomLeft" activeCell="A1" sqref="A1"/>
      <selection pane="bottomRight" activeCell="R5" sqref="R5:V5"/>
    </sheetView>
  </sheetViews>
  <sheetFormatPr defaultColWidth="9.140625" defaultRowHeight="12.75"/>
  <cols>
    <col min="1" max="1" width="10.140625" style="1" bestFit="1" customWidth="1"/>
    <col min="2" max="2" width="13.421875" style="2" customWidth="1"/>
    <col min="3" max="3" width="13.140625" style="1" customWidth="1"/>
    <col min="4" max="7" width="6.57421875" style="2" customWidth="1"/>
    <col min="8" max="8" width="6.57421875" style="40" customWidth="1"/>
    <col min="9" max="9" width="6.7109375" style="13" customWidth="1"/>
    <col min="10" max="10" width="6.7109375" style="2" customWidth="1"/>
    <col min="11" max="12" width="6.7109375" style="40" customWidth="1"/>
    <col min="13" max="13" width="7.140625" style="13" customWidth="1"/>
    <col min="14" max="14" width="7.140625" style="2" customWidth="1"/>
    <col min="15" max="17" width="6.57421875" style="2" customWidth="1"/>
    <col min="18" max="22" width="6.57421875" style="3" customWidth="1"/>
    <col min="23" max="27" width="6.57421875" style="1" customWidth="1"/>
    <col min="28" max="16384" width="10.8515625" style="5" customWidth="1"/>
  </cols>
  <sheetData>
    <row r="1" spans="2:27" ht="13.5" thickBot="1">
      <c r="B1" s="3"/>
      <c r="C1" s="4"/>
      <c r="D1" s="3"/>
      <c r="E1" s="3"/>
      <c r="F1" s="3"/>
      <c r="G1" s="3"/>
      <c r="H1" s="3"/>
      <c r="I1" s="14"/>
      <c r="J1" s="90"/>
      <c r="K1" s="3"/>
      <c r="L1" s="3"/>
      <c r="M1" s="84" t="s">
        <v>80</v>
      </c>
      <c r="N1" s="92"/>
      <c r="O1" s="92"/>
      <c r="P1" s="92"/>
      <c r="Q1" s="93"/>
      <c r="R1" s="94"/>
      <c r="S1" s="94"/>
      <c r="T1" s="94"/>
      <c r="U1" s="94"/>
      <c r="V1" s="94"/>
      <c r="W1" s="128" t="s">
        <v>85</v>
      </c>
      <c r="X1" s="118"/>
      <c r="Y1" s="118"/>
      <c r="Z1" s="118"/>
      <c r="AA1" s="118"/>
    </row>
    <row r="2" spans="2:27" ht="18.75" customHeight="1">
      <c r="B2" s="3"/>
      <c r="C2" s="4"/>
      <c r="D2" s="3"/>
      <c r="E2" s="3"/>
      <c r="F2" s="3"/>
      <c r="G2" s="3"/>
      <c r="H2" s="3"/>
      <c r="I2" s="91"/>
      <c r="J2" s="90"/>
      <c r="K2" s="3"/>
      <c r="L2" s="133" t="s">
        <v>84</v>
      </c>
      <c r="M2" s="95"/>
      <c r="N2" s="96"/>
      <c r="O2" s="96" t="s">
        <v>81</v>
      </c>
      <c r="P2" s="96"/>
      <c r="Q2" s="97"/>
      <c r="R2" s="98"/>
      <c r="S2" s="98"/>
      <c r="T2" s="98"/>
      <c r="U2" s="98"/>
      <c r="V2" s="99"/>
      <c r="W2" s="37"/>
      <c r="X2" s="34"/>
      <c r="Y2" s="34"/>
      <c r="Z2" s="34"/>
      <c r="AA2" s="34"/>
    </row>
    <row r="3" spans="2:27" ht="18.75" customHeight="1">
      <c r="B3" s="3"/>
      <c r="C3" s="4"/>
      <c r="D3" s="3"/>
      <c r="E3" s="3"/>
      <c r="F3" s="3"/>
      <c r="G3" s="3"/>
      <c r="H3" s="3"/>
      <c r="I3" s="91"/>
      <c r="J3" s="90"/>
      <c r="K3" s="3"/>
      <c r="L3" s="134"/>
      <c r="M3" s="100"/>
      <c r="N3" s="101"/>
      <c r="O3" s="101" t="s">
        <v>82</v>
      </c>
      <c r="P3" s="102"/>
      <c r="Q3" s="103"/>
      <c r="R3" s="104"/>
      <c r="S3" s="104"/>
      <c r="T3" s="104"/>
      <c r="U3" s="104"/>
      <c r="V3" s="105"/>
      <c r="W3" s="37"/>
      <c r="X3" s="34"/>
      <c r="Y3" s="34"/>
      <c r="Z3" s="34"/>
      <c r="AA3" s="34"/>
    </row>
    <row r="4" spans="2:27" ht="18.75" customHeight="1" thickBot="1">
      <c r="B4" s="3"/>
      <c r="C4" s="4"/>
      <c r="D4" s="3"/>
      <c r="E4" s="3"/>
      <c r="F4" s="3"/>
      <c r="G4" s="3"/>
      <c r="H4" s="3"/>
      <c r="I4" s="91"/>
      <c r="J4" s="90"/>
      <c r="K4" s="3"/>
      <c r="L4" s="135"/>
      <c r="M4" s="85"/>
      <c r="N4" s="86"/>
      <c r="O4" s="87"/>
      <c r="P4" s="86" t="s">
        <v>83</v>
      </c>
      <c r="Q4" s="88"/>
      <c r="R4" s="106" t="e">
        <f>R3/R2</f>
        <v>#DIV/0!</v>
      </c>
      <c r="S4" s="106" t="e">
        <f>S3/S2</f>
        <v>#DIV/0!</v>
      </c>
      <c r="T4" s="106" t="e">
        <f>T3/T2</f>
        <v>#DIV/0!</v>
      </c>
      <c r="U4" s="106" t="e">
        <f>U3/U2</f>
        <v>#DIV/0!</v>
      </c>
      <c r="V4" s="107" t="e">
        <f>V3/V2</f>
        <v>#DIV/0!</v>
      </c>
      <c r="W4" s="37"/>
      <c r="X4" s="34"/>
      <c r="Y4" s="34"/>
      <c r="Z4" s="34"/>
      <c r="AA4" s="34"/>
    </row>
    <row r="5" spans="2:27" ht="31.5" customHeight="1">
      <c r="B5" s="3"/>
      <c r="C5" s="4"/>
      <c r="D5" s="79"/>
      <c r="E5" s="130" t="s">
        <v>73</v>
      </c>
      <c r="F5" s="130"/>
      <c r="G5" s="130"/>
      <c r="H5" s="3"/>
      <c r="I5" s="136" t="s">
        <v>72</v>
      </c>
      <c r="J5" s="136"/>
      <c r="K5" s="3"/>
      <c r="L5" s="3"/>
      <c r="M5" s="131" t="s">
        <v>46</v>
      </c>
      <c r="N5" s="132"/>
      <c r="O5" s="132"/>
      <c r="P5" s="132"/>
      <c r="Q5" s="116"/>
      <c r="R5" s="129" t="s">
        <v>55</v>
      </c>
      <c r="S5" s="129"/>
      <c r="T5" s="129"/>
      <c r="U5" s="129"/>
      <c r="V5" s="129"/>
      <c r="W5" s="89" t="e">
        <f>R4</f>
        <v>#DIV/0!</v>
      </c>
      <c r="X5" s="89" t="e">
        <f>S4</f>
        <v>#DIV/0!</v>
      </c>
      <c r="Y5" s="89" t="e">
        <f>T4</f>
        <v>#DIV/0!</v>
      </c>
      <c r="Z5" s="89" t="e">
        <f>U4</f>
        <v>#DIV/0!</v>
      </c>
      <c r="AA5" s="89" t="e">
        <f>V4</f>
        <v>#DIV/0!</v>
      </c>
    </row>
    <row r="6" spans="1:27" s="6" customFormat="1" ht="105.75" customHeight="1">
      <c r="A6" s="6" t="s">
        <v>0</v>
      </c>
      <c r="B6" s="73" t="s">
        <v>5</v>
      </c>
      <c r="C6" s="6" t="s">
        <v>38</v>
      </c>
      <c r="D6" s="73" t="s">
        <v>56</v>
      </c>
      <c r="E6" s="80" t="s">
        <v>57</v>
      </c>
      <c r="F6" s="81" t="s">
        <v>75</v>
      </c>
      <c r="G6" s="80" t="s">
        <v>58</v>
      </c>
      <c r="H6" s="35" t="s">
        <v>48</v>
      </c>
      <c r="I6" s="82" t="s">
        <v>74</v>
      </c>
      <c r="J6" s="81" t="s">
        <v>76</v>
      </c>
      <c r="K6" s="35" t="s">
        <v>48</v>
      </c>
      <c r="L6" s="35" t="s">
        <v>71</v>
      </c>
      <c r="M6" s="78" t="s">
        <v>50</v>
      </c>
      <c r="N6" s="73" t="s">
        <v>51</v>
      </c>
      <c r="O6" s="73" t="s">
        <v>52</v>
      </c>
      <c r="P6" s="73" t="s">
        <v>53</v>
      </c>
      <c r="Q6" s="73" t="s">
        <v>54</v>
      </c>
      <c r="R6" s="6" t="s">
        <v>50</v>
      </c>
      <c r="S6" s="6" t="s">
        <v>51</v>
      </c>
      <c r="T6" s="6" t="s">
        <v>52</v>
      </c>
      <c r="U6" s="6" t="s">
        <v>53</v>
      </c>
      <c r="V6" s="6" t="s">
        <v>54</v>
      </c>
      <c r="W6" s="6" t="s">
        <v>50</v>
      </c>
      <c r="X6" s="6" t="s">
        <v>51</v>
      </c>
      <c r="Y6" s="6" t="s">
        <v>52</v>
      </c>
      <c r="Z6" s="6" t="s">
        <v>53</v>
      </c>
      <c r="AA6" s="6" t="s">
        <v>54</v>
      </c>
    </row>
    <row r="7" spans="1:27" ht="12">
      <c r="A7" s="1">
        <f>'TRB Record'!A2</f>
        <v>1</v>
      </c>
      <c r="C7" s="1">
        <f>'TRB Record'!C2</f>
        <v>0</v>
      </c>
      <c r="E7" s="10">
        <v>10</v>
      </c>
      <c r="F7" s="10"/>
      <c r="H7" s="36">
        <f>(E7+F7+G7/1000)/E7</f>
        <v>1</v>
      </c>
      <c r="I7" s="39">
        <v>1</v>
      </c>
      <c r="J7" s="10"/>
      <c r="K7" s="36">
        <f>(I7+J7)/I7</f>
        <v>1</v>
      </c>
      <c r="L7" s="36">
        <f>K7*H7</f>
        <v>1</v>
      </c>
      <c r="M7" s="39"/>
      <c r="N7" s="10"/>
      <c r="O7" s="10"/>
      <c r="P7" s="10"/>
      <c r="Q7" s="10"/>
      <c r="R7" s="38">
        <f>M7*$L7</f>
        <v>0</v>
      </c>
      <c r="S7" s="38">
        <f>N7*$L7</f>
        <v>0</v>
      </c>
      <c r="T7" s="38">
        <f>O7*$L7</f>
        <v>0</v>
      </c>
      <c r="U7" s="38">
        <f>P7*$L7</f>
        <v>0</v>
      </c>
      <c r="V7" s="38">
        <f>Q7*$L7</f>
        <v>0</v>
      </c>
      <c r="W7" s="22" t="e">
        <f>R7/W$5</f>
        <v>#DIV/0!</v>
      </c>
      <c r="X7" s="22" t="e">
        <f>S7/X$5</f>
        <v>#DIV/0!</v>
      </c>
      <c r="Y7" s="22" t="e">
        <f>T7/Y$5</f>
        <v>#DIV/0!</v>
      </c>
      <c r="Z7" s="22" t="e">
        <f>U7/Z$5</f>
        <v>#DIV/0!</v>
      </c>
      <c r="AA7" s="22" t="e">
        <f>V7/AA$5</f>
        <v>#DIV/0!</v>
      </c>
    </row>
    <row r="8" spans="1:27" ht="12">
      <c r="A8" s="1" t="str">
        <f>'TRB Record'!A3</f>
        <v>replicate 1</v>
      </c>
      <c r="C8" s="1">
        <f>'TRB Record'!C3</f>
        <v>0</v>
      </c>
      <c r="E8" s="10">
        <v>10</v>
      </c>
      <c r="F8" s="10"/>
      <c r="H8" s="36">
        <f aca="true" t="shared" si="0" ref="H8:H66">(E8+F8+G8/1000)/E8</f>
        <v>1</v>
      </c>
      <c r="I8" s="39">
        <v>1</v>
      </c>
      <c r="J8" s="10"/>
      <c r="K8" s="36">
        <f aca="true" t="shared" si="1" ref="K8:K66">(I8+J8)/I8</f>
        <v>1</v>
      </c>
      <c r="L8" s="36">
        <f aca="true" t="shared" si="2" ref="L8:L66">K8*H8</f>
        <v>1</v>
      </c>
      <c r="M8" s="39"/>
      <c r="N8" s="10"/>
      <c r="O8" s="10"/>
      <c r="P8" s="10"/>
      <c r="Q8" s="10"/>
      <c r="R8" s="38">
        <f aca="true" t="shared" si="3" ref="R8:R66">M8*$L8</f>
        <v>0</v>
      </c>
      <c r="S8" s="38">
        <f aca="true" t="shared" si="4" ref="S8:S66">N8*$L8</f>
        <v>0</v>
      </c>
      <c r="T8" s="38">
        <f aca="true" t="shared" si="5" ref="T8:T66">O8*$L8</f>
        <v>0</v>
      </c>
      <c r="U8" s="38">
        <f aca="true" t="shared" si="6" ref="U8:U66">P8*$L8</f>
        <v>0</v>
      </c>
      <c r="V8" s="38">
        <f aca="true" t="shared" si="7" ref="V8:V66">Q8*$L8</f>
        <v>0</v>
      </c>
      <c r="W8" s="22" t="e">
        <f aca="true" t="shared" si="8" ref="W8:W66">R8/W$5</f>
        <v>#DIV/0!</v>
      </c>
      <c r="X8" s="22" t="e">
        <f aca="true" t="shared" si="9" ref="X8:X66">S8/X$5</f>
        <v>#DIV/0!</v>
      </c>
      <c r="Y8" s="22" t="e">
        <f aca="true" t="shared" si="10" ref="Y8:Y66">T8/Y$5</f>
        <v>#DIV/0!</v>
      </c>
      <c r="Z8" s="22" t="e">
        <f aca="true" t="shared" si="11" ref="Z8:Z66">U8/Z$5</f>
        <v>#DIV/0!</v>
      </c>
      <c r="AA8" s="22" t="e">
        <f aca="true" t="shared" si="12" ref="AA8:AA66">V8/AA$5</f>
        <v>#DIV/0!</v>
      </c>
    </row>
    <row r="9" spans="1:27" ht="12">
      <c r="A9" s="1">
        <f>'TRB Record'!A4</f>
        <v>2</v>
      </c>
      <c r="C9" s="1">
        <f>'TRB Record'!C4</f>
        <v>0</v>
      </c>
      <c r="E9" s="10">
        <v>10</v>
      </c>
      <c r="F9" s="10"/>
      <c r="H9" s="36">
        <f t="shared" si="0"/>
        <v>1</v>
      </c>
      <c r="I9" s="39">
        <v>1</v>
      </c>
      <c r="J9" s="10"/>
      <c r="K9" s="36">
        <f t="shared" si="1"/>
        <v>1</v>
      </c>
      <c r="L9" s="36">
        <f t="shared" si="2"/>
        <v>1</v>
      </c>
      <c r="M9" s="39"/>
      <c r="N9" s="10"/>
      <c r="O9" s="10"/>
      <c r="P9" s="10"/>
      <c r="Q9" s="10"/>
      <c r="R9" s="38">
        <f t="shared" si="3"/>
        <v>0</v>
      </c>
      <c r="S9" s="38">
        <f t="shared" si="4"/>
        <v>0</v>
      </c>
      <c r="T9" s="38">
        <f t="shared" si="5"/>
        <v>0</v>
      </c>
      <c r="U9" s="38">
        <f t="shared" si="6"/>
        <v>0</v>
      </c>
      <c r="V9" s="38">
        <f t="shared" si="7"/>
        <v>0</v>
      </c>
      <c r="W9" s="22" t="e">
        <f t="shared" si="8"/>
        <v>#DIV/0!</v>
      </c>
      <c r="X9" s="22" t="e">
        <f t="shared" si="9"/>
        <v>#DIV/0!</v>
      </c>
      <c r="Y9" s="22" t="e">
        <f t="shared" si="10"/>
        <v>#DIV/0!</v>
      </c>
      <c r="Z9" s="22" t="e">
        <f t="shared" si="11"/>
        <v>#DIV/0!</v>
      </c>
      <c r="AA9" s="22" t="e">
        <f t="shared" si="12"/>
        <v>#DIV/0!</v>
      </c>
    </row>
    <row r="10" spans="1:27" ht="12">
      <c r="A10" s="1" t="str">
        <f>'TRB Record'!A5</f>
        <v>replicate 2</v>
      </c>
      <c r="C10" s="1">
        <f>'TRB Record'!C5</f>
        <v>0</v>
      </c>
      <c r="E10" s="10">
        <v>10</v>
      </c>
      <c r="F10" s="10"/>
      <c r="H10" s="36">
        <f t="shared" si="0"/>
        <v>1</v>
      </c>
      <c r="I10" s="39">
        <v>1</v>
      </c>
      <c r="J10" s="10"/>
      <c r="K10" s="36">
        <f t="shared" si="1"/>
        <v>1</v>
      </c>
      <c r="L10" s="36">
        <f t="shared" si="2"/>
        <v>1</v>
      </c>
      <c r="M10" s="39"/>
      <c r="N10" s="10"/>
      <c r="O10" s="10"/>
      <c r="P10" s="10"/>
      <c r="Q10" s="10"/>
      <c r="R10" s="38">
        <f t="shared" si="3"/>
        <v>0</v>
      </c>
      <c r="S10" s="38">
        <f t="shared" si="4"/>
        <v>0</v>
      </c>
      <c r="T10" s="38">
        <f t="shared" si="5"/>
        <v>0</v>
      </c>
      <c r="U10" s="38">
        <f t="shared" si="6"/>
        <v>0</v>
      </c>
      <c r="V10" s="38">
        <f t="shared" si="7"/>
        <v>0</v>
      </c>
      <c r="W10" s="22" t="e">
        <f t="shared" si="8"/>
        <v>#DIV/0!</v>
      </c>
      <c r="X10" s="22" t="e">
        <f t="shared" si="9"/>
        <v>#DIV/0!</v>
      </c>
      <c r="Y10" s="22" t="e">
        <f t="shared" si="10"/>
        <v>#DIV/0!</v>
      </c>
      <c r="Z10" s="22" t="e">
        <f t="shared" si="11"/>
        <v>#DIV/0!</v>
      </c>
      <c r="AA10" s="22" t="e">
        <f t="shared" si="12"/>
        <v>#DIV/0!</v>
      </c>
    </row>
    <row r="11" spans="1:27" ht="12">
      <c r="A11" s="1">
        <f>'TRB Record'!A6</f>
        <v>3</v>
      </c>
      <c r="C11" s="1">
        <f>'TRB Record'!C6</f>
        <v>0</v>
      </c>
      <c r="E11" s="10">
        <v>10</v>
      </c>
      <c r="F11" s="10"/>
      <c r="H11" s="36">
        <f t="shared" si="0"/>
        <v>1</v>
      </c>
      <c r="I11" s="39">
        <v>1</v>
      </c>
      <c r="J11" s="10"/>
      <c r="K11" s="36">
        <f t="shared" si="1"/>
        <v>1</v>
      </c>
      <c r="L11" s="36">
        <f t="shared" si="2"/>
        <v>1</v>
      </c>
      <c r="M11" s="39"/>
      <c r="N11" s="10"/>
      <c r="O11" s="10"/>
      <c r="P11" s="10"/>
      <c r="Q11" s="10"/>
      <c r="R11" s="38">
        <f t="shared" si="3"/>
        <v>0</v>
      </c>
      <c r="S11" s="38">
        <f t="shared" si="4"/>
        <v>0</v>
      </c>
      <c r="T11" s="38">
        <f t="shared" si="5"/>
        <v>0</v>
      </c>
      <c r="U11" s="38">
        <f t="shared" si="6"/>
        <v>0</v>
      </c>
      <c r="V11" s="38">
        <f t="shared" si="7"/>
        <v>0</v>
      </c>
      <c r="W11" s="22" t="e">
        <f t="shared" si="8"/>
        <v>#DIV/0!</v>
      </c>
      <c r="X11" s="22" t="e">
        <f t="shared" si="9"/>
        <v>#DIV/0!</v>
      </c>
      <c r="Y11" s="22" t="e">
        <f t="shared" si="10"/>
        <v>#DIV/0!</v>
      </c>
      <c r="Z11" s="22" t="e">
        <f t="shared" si="11"/>
        <v>#DIV/0!</v>
      </c>
      <c r="AA11" s="22" t="e">
        <f t="shared" si="12"/>
        <v>#DIV/0!</v>
      </c>
    </row>
    <row r="12" spans="1:27" ht="12">
      <c r="A12" s="1" t="str">
        <f>'TRB Record'!A7</f>
        <v>replicate 3</v>
      </c>
      <c r="C12" s="1">
        <f>'TRB Record'!C7</f>
        <v>0</v>
      </c>
      <c r="E12" s="10">
        <v>10</v>
      </c>
      <c r="F12" s="10"/>
      <c r="H12" s="36">
        <f t="shared" si="0"/>
        <v>1</v>
      </c>
      <c r="I12" s="39">
        <v>1</v>
      </c>
      <c r="J12" s="10"/>
      <c r="K12" s="36">
        <f t="shared" si="1"/>
        <v>1</v>
      </c>
      <c r="L12" s="36">
        <f t="shared" si="2"/>
        <v>1</v>
      </c>
      <c r="M12" s="39"/>
      <c r="N12" s="10"/>
      <c r="O12" s="10"/>
      <c r="P12" s="10"/>
      <c r="Q12" s="10"/>
      <c r="R12" s="38">
        <f t="shared" si="3"/>
        <v>0</v>
      </c>
      <c r="S12" s="38">
        <f t="shared" si="4"/>
        <v>0</v>
      </c>
      <c r="T12" s="38">
        <f t="shared" si="5"/>
        <v>0</v>
      </c>
      <c r="U12" s="38">
        <f t="shared" si="6"/>
        <v>0</v>
      </c>
      <c r="V12" s="38">
        <f t="shared" si="7"/>
        <v>0</v>
      </c>
      <c r="W12" s="22" t="e">
        <f t="shared" si="8"/>
        <v>#DIV/0!</v>
      </c>
      <c r="X12" s="22" t="e">
        <f t="shared" si="9"/>
        <v>#DIV/0!</v>
      </c>
      <c r="Y12" s="22" t="e">
        <f t="shared" si="10"/>
        <v>#DIV/0!</v>
      </c>
      <c r="Z12" s="22" t="e">
        <f t="shared" si="11"/>
        <v>#DIV/0!</v>
      </c>
      <c r="AA12" s="22" t="e">
        <f t="shared" si="12"/>
        <v>#DIV/0!</v>
      </c>
    </row>
    <row r="13" spans="1:27" ht="12">
      <c r="A13" s="1">
        <f>'TRB Record'!A8</f>
        <v>4</v>
      </c>
      <c r="C13" s="1">
        <f>'TRB Record'!C8</f>
        <v>0</v>
      </c>
      <c r="E13" s="10">
        <v>10</v>
      </c>
      <c r="F13" s="10"/>
      <c r="H13" s="36">
        <f t="shared" si="0"/>
        <v>1</v>
      </c>
      <c r="I13" s="39">
        <v>1</v>
      </c>
      <c r="J13" s="10"/>
      <c r="K13" s="36">
        <f t="shared" si="1"/>
        <v>1</v>
      </c>
      <c r="L13" s="36">
        <f t="shared" si="2"/>
        <v>1</v>
      </c>
      <c r="M13" s="39"/>
      <c r="N13" s="10"/>
      <c r="O13" s="10"/>
      <c r="P13" s="10"/>
      <c r="Q13" s="10"/>
      <c r="R13" s="38">
        <f t="shared" si="3"/>
        <v>0</v>
      </c>
      <c r="S13" s="38">
        <f t="shared" si="4"/>
        <v>0</v>
      </c>
      <c r="T13" s="38">
        <f t="shared" si="5"/>
        <v>0</v>
      </c>
      <c r="U13" s="38">
        <f t="shared" si="6"/>
        <v>0</v>
      </c>
      <c r="V13" s="38">
        <f t="shared" si="7"/>
        <v>0</v>
      </c>
      <c r="W13" s="22" t="e">
        <f t="shared" si="8"/>
        <v>#DIV/0!</v>
      </c>
      <c r="X13" s="22" t="e">
        <f t="shared" si="9"/>
        <v>#DIV/0!</v>
      </c>
      <c r="Y13" s="22" t="e">
        <f t="shared" si="10"/>
        <v>#DIV/0!</v>
      </c>
      <c r="Z13" s="22" t="e">
        <f t="shared" si="11"/>
        <v>#DIV/0!</v>
      </c>
      <c r="AA13" s="22" t="e">
        <f t="shared" si="12"/>
        <v>#DIV/0!</v>
      </c>
    </row>
    <row r="14" spans="1:27" ht="12">
      <c r="A14" s="1" t="str">
        <f>'TRB Record'!A9</f>
        <v>replicate 4</v>
      </c>
      <c r="C14" s="1">
        <f>'TRB Record'!C9</f>
        <v>0</v>
      </c>
      <c r="E14" s="10">
        <v>10</v>
      </c>
      <c r="F14" s="10"/>
      <c r="H14" s="36">
        <f t="shared" si="0"/>
        <v>1</v>
      </c>
      <c r="I14" s="39">
        <v>1</v>
      </c>
      <c r="J14" s="10"/>
      <c r="K14" s="36">
        <f t="shared" si="1"/>
        <v>1</v>
      </c>
      <c r="L14" s="36">
        <f t="shared" si="2"/>
        <v>1</v>
      </c>
      <c r="M14" s="39"/>
      <c r="N14" s="10"/>
      <c r="O14" s="10"/>
      <c r="P14" s="10"/>
      <c r="Q14" s="10"/>
      <c r="R14" s="38">
        <f t="shared" si="3"/>
        <v>0</v>
      </c>
      <c r="S14" s="38">
        <f t="shared" si="4"/>
        <v>0</v>
      </c>
      <c r="T14" s="38">
        <f t="shared" si="5"/>
        <v>0</v>
      </c>
      <c r="U14" s="38">
        <f t="shared" si="6"/>
        <v>0</v>
      </c>
      <c r="V14" s="38">
        <f t="shared" si="7"/>
        <v>0</v>
      </c>
      <c r="W14" s="22" t="e">
        <f t="shared" si="8"/>
        <v>#DIV/0!</v>
      </c>
      <c r="X14" s="22" t="e">
        <f t="shared" si="9"/>
        <v>#DIV/0!</v>
      </c>
      <c r="Y14" s="22" t="e">
        <f t="shared" si="10"/>
        <v>#DIV/0!</v>
      </c>
      <c r="Z14" s="22" t="e">
        <f t="shared" si="11"/>
        <v>#DIV/0!</v>
      </c>
      <c r="AA14" s="22" t="e">
        <f t="shared" si="12"/>
        <v>#DIV/0!</v>
      </c>
    </row>
    <row r="15" spans="1:27" ht="12">
      <c r="A15" s="1">
        <f>'TRB Record'!A10</f>
        <v>5</v>
      </c>
      <c r="C15" s="1">
        <f>'TRB Record'!C10</f>
        <v>0</v>
      </c>
      <c r="E15" s="10">
        <v>10</v>
      </c>
      <c r="F15" s="10"/>
      <c r="H15" s="36">
        <f t="shared" si="0"/>
        <v>1</v>
      </c>
      <c r="I15" s="39">
        <v>1</v>
      </c>
      <c r="J15" s="10"/>
      <c r="K15" s="36">
        <f t="shared" si="1"/>
        <v>1</v>
      </c>
      <c r="L15" s="36">
        <f t="shared" si="2"/>
        <v>1</v>
      </c>
      <c r="M15" s="39"/>
      <c r="N15" s="10"/>
      <c r="O15" s="10"/>
      <c r="P15" s="10"/>
      <c r="Q15" s="10"/>
      <c r="R15" s="38">
        <f t="shared" si="3"/>
        <v>0</v>
      </c>
      <c r="S15" s="38">
        <f t="shared" si="4"/>
        <v>0</v>
      </c>
      <c r="T15" s="38">
        <f t="shared" si="5"/>
        <v>0</v>
      </c>
      <c r="U15" s="38">
        <f t="shared" si="6"/>
        <v>0</v>
      </c>
      <c r="V15" s="38">
        <f t="shared" si="7"/>
        <v>0</v>
      </c>
      <c r="W15" s="22" t="e">
        <f t="shared" si="8"/>
        <v>#DIV/0!</v>
      </c>
      <c r="X15" s="22" t="e">
        <f t="shared" si="9"/>
        <v>#DIV/0!</v>
      </c>
      <c r="Y15" s="22" t="e">
        <f t="shared" si="10"/>
        <v>#DIV/0!</v>
      </c>
      <c r="Z15" s="22" t="e">
        <f t="shared" si="11"/>
        <v>#DIV/0!</v>
      </c>
      <c r="AA15" s="22" t="e">
        <f t="shared" si="12"/>
        <v>#DIV/0!</v>
      </c>
    </row>
    <row r="16" spans="1:27" ht="12">
      <c r="A16" s="1" t="str">
        <f>'TRB Record'!A11</f>
        <v>replicate 5</v>
      </c>
      <c r="C16" s="1">
        <f>'TRB Record'!C11</f>
        <v>0</v>
      </c>
      <c r="E16" s="10">
        <v>10</v>
      </c>
      <c r="F16" s="10"/>
      <c r="H16" s="36">
        <f t="shared" si="0"/>
        <v>1</v>
      </c>
      <c r="I16" s="39">
        <v>1</v>
      </c>
      <c r="J16" s="10"/>
      <c r="K16" s="36">
        <f t="shared" si="1"/>
        <v>1</v>
      </c>
      <c r="L16" s="36">
        <f t="shared" si="2"/>
        <v>1</v>
      </c>
      <c r="M16" s="39"/>
      <c r="N16" s="10"/>
      <c r="O16" s="10"/>
      <c r="P16" s="10"/>
      <c r="Q16" s="10"/>
      <c r="R16" s="38">
        <f t="shared" si="3"/>
        <v>0</v>
      </c>
      <c r="S16" s="38">
        <f t="shared" si="4"/>
        <v>0</v>
      </c>
      <c r="T16" s="38">
        <f t="shared" si="5"/>
        <v>0</v>
      </c>
      <c r="U16" s="38">
        <f t="shared" si="6"/>
        <v>0</v>
      </c>
      <c r="V16" s="38">
        <f t="shared" si="7"/>
        <v>0</v>
      </c>
      <c r="W16" s="22" t="e">
        <f t="shared" si="8"/>
        <v>#DIV/0!</v>
      </c>
      <c r="X16" s="22" t="e">
        <f t="shared" si="9"/>
        <v>#DIV/0!</v>
      </c>
      <c r="Y16" s="22" t="e">
        <f t="shared" si="10"/>
        <v>#DIV/0!</v>
      </c>
      <c r="Z16" s="22" t="e">
        <f t="shared" si="11"/>
        <v>#DIV/0!</v>
      </c>
      <c r="AA16" s="22" t="e">
        <f t="shared" si="12"/>
        <v>#DIV/0!</v>
      </c>
    </row>
    <row r="17" spans="1:27" ht="12">
      <c r="A17" s="1">
        <f>'TRB Record'!A12</f>
        <v>6</v>
      </c>
      <c r="C17" s="1">
        <f>'TRB Record'!C12</f>
        <v>0</v>
      </c>
      <c r="E17" s="10">
        <v>10</v>
      </c>
      <c r="F17" s="10"/>
      <c r="H17" s="36">
        <f t="shared" si="0"/>
        <v>1</v>
      </c>
      <c r="I17" s="39">
        <v>1</v>
      </c>
      <c r="J17" s="10"/>
      <c r="K17" s="36">
        <f t="shared" si="1"/>
        <v>1</v>
      </c>
      <c r="L17" s="36">
        <f t="shared" si="2"/>
        <v>1</v>
      </c>
      <c r="M17" s="39"/>
      <c r="N17" s="10"/>
      <c r="O17" s="10"/>
      <c r="P17" s="10"/>
      <c r="Q17" s="10"/>
      <c r="R17" s="38">
        <f t="shared" si="3"/>
        <v>0</v>
      </c>
      <c r="S17" s="38">
        <f t="shared" si="4"/>
        <v>0</v>
      </c>
      <c r="T17" s="38">
        <f t="shared" si="5"/>
        <v>0</v>
      </c>
      <c r="U17" s="38">
        <f t="shared" si="6"/>
        <v>0</v>
      </c>
      <c r="V17" s="38">
        <f t="shared" si="7"/>
        <v>0</v>
      </c>
      <c r="W17" s="22" t="e">
        <f t="shared" si="8"/>
        <v>#DIV/0!</v>
      </c>
      <c r="X17" s="22" t="e">
        <f t="shared" si="9"/>
        <v>#DIV/0!</v>
      </c>
      <c r="Y17" s="22" t="e">
        <f t="shared" si="10"/>
        <v>#DIV/0!</v>
      </c>
      <c r="Z17" s="22" t="e">
        <f t="shared" si="11"/>
        <v>#DIV/0!</v>
      </c>
      <c r="AA17" s="22" t="e">
        <f t="shared" si="12"/>
        <v>#DIV/0!</v>
      </c>
    </row>
    <row r="18" spans="1:27" ht="12">
      <c r="A18" s="1" t="str">
        <f>'TRB Record'!A13</f>
        <v>replicate 6</v>
      </c>
      <c r="C18" s="1">
        <f>'TRB Record'!C13</f>
        <v>0</v>
      </c>
      <c r="E18" s="10">
        <v>10</v>
      </c>
      <c r="F18" s="10"/>
      <c r="H18" s="36">
        <f t="shared" si="0"/>
        <v>1</v>
      </c>
      <c r="I18" s="39">
        <v>1</v>
      </c>
      <c r="J18" s="10"/>
      <c r="K18" s="36">
        <f t="shared" si="1"/>
        <v>1</v>
      </c>
      <c r="L18" s="36">
        <f t="shared" si="2"/>
        <v>1</v>
      </c>
      <c r="M18" s="39"/>
      <c r="N18" s="10"/>
      <c r="O18" s="10"/>
      <c r="P18" s="10"/>
      <c r="Q18" s="10"/>
      <c r="R18" s="38">
        <f t="shared" si="3"/>
        <v>0</v>
      </c>
      <c r="S18" s="38">
        <f t="shared" si="4"/>
        <v>0</v>
      </c>
      <c r="T18" s="38">
        <f t="shared" si="5"/>
        <v>0</v>
      </c>
      <c r="U18" s="38">
        <f t="shared" si="6"/>
        <v>0</v>
      </c>
      <c r="V18" s="38">
        <f t="shared" si="7"/>
        <v>0</v>
      </c>
      <c r="W18" s="22" t="e">
        <f t="shared" si="8"/>
        <v>#DIV/0!</v>
      </c>
      <c r="X18" s="22" t="e">
        <f t="shared" si="9"/>
        <v>#DIV/0!</v>
      </c>
      <c r="Y18" s="22" t="e">
        <f t="shared" si="10"/>
        <v>#DIV/0!</v>
      </c>
      <c r="Z18" s="22" t="e">
        <f t="shared" si="11"/>
        <v>#DIV/0!</v>
      </c>
      <c r="AA18" s="22" t="e">
        <f t="shared" si="12"/>
        <v>#DIV/0!</v>
      </c>
    </row>
    <row r="19" spans="1:27" ht="12">
      <c r="A19" s="1">
        <f>'TRB Record'!A14</f>
        <v>7</v>
      </c>
      <c r="C19" s="1">
        <f>'TRB Record'!C14</f>
        <v>0</v>
      </c>
      <c r="E19" s="10">
        <v>10</v>
      </c>
      <c r="F19" s="10"/>
      <c r="H19" s="36">
        <f t="shared" si="0"/>
        <v>1</v>
      </c>
      <c r="I19" s="39">
        <v>1</v>
      </c>
      <c r="J19" s="10"/>
      <c r="K19" s="36">
        <f t="shared" si="1"/>
        <v>1</v>
      </c>
      <c r="L19" s="36">
        <f t="shared" si="2"/>
        <v>1</v>
      </c>
      <c r="M19" s="39"/>
      <c r="N19" s="10"/>
      <c r="O19" s="10"/>
      <c r="P19" s="10"/>
      <c r="Q19" s="10"/>
      <c r="R19" s="38">
        <f t="shared" si="3"/>
        <v>0</v>
      </c>
      <c r="S19" s="38">
        <f t="shared" si="4"/>
        <v>0</v>
      </c>
      <c r="T19" s="38">
        <f t="shared" si="5"/>
        <v>0</v>
      </c>
      <c r="U19" s="38">
        <f t="shared" si="6"/>
        <v>0</v>
      </c>
      <c r="V19" s="38">
        <f t="shared" si="7"/>
        <v>0</v>
      </c>
      <c r="W19" s="22" t="e">
        <f t="shared" si="8"/>
        <v>#DIV/0!</v>
      </c>
      <c r="X19" s="22" t="e">
        <f t="shared" si="9"/>
        <v>#DIV/0!</v>
      </c>
      <c r="Y19" s="22" t="e">
        <f t="shared" si="10"/>
        <v>#DIV/0!</v>
      </c>
      <c r="Z19" s="22" t="e">
        <f t="shared" si="11"/>
        <v>#DIV/0!</v>
      </c>
      <c r="AA19" s="22" t="e">
        <f t="shared" si="12"/>
        <v>#DIV/0!</v>
      </c>
    </row>
    <row r="20" spans="1:27" ht="12">
      <c r="A20" s="1" t="str">
        <f>'TRB Record'!A15</f>
        <v>replicate 7</v>
      </c>
      <c r="C20" s="1">
        <f>'TRB Record'!C15</f>
        <v>0</v>
      </c>
      <c r="E20" s="10">
        <v>10</v>
      </c>
      <c r="F20" s="10"/>
      <c r="H20" s="36">
        <f t="shared" si="0"/>
        <v>1</v>
      </c>
      <c r="I20" s="39">
        <v>1</v>
      </c>
      <c r="J20" s="10"/>
      <c r="K20" s="36">
        <f t="shared" si="1"/>
        <v>1</v>
      </c>
      <c r="L20" s="36">
        <f t="shared" si="2"/>
        <v>1</v>
      </c>
      <c r="M20" s="39"/>
      <c r="N20" s="10"/>
      <c r="O20" s="10"/>
      <c r="P20" s="10"/>
      <c r="Q20" s="10"/>
      <c r="R20" s="38">
        <f t="shared" si="3"/>
        <v>0</v>
      </c>
      <c r="S20" s="38">
        <f t="shared" si="4"/>
        <v>0</v>
      </c>
      <c r="T20" s="38">
        <f t="shared" si="5"/>
        <v>0</v>
      </c>
      <c r="U20" s="38">
        <f t="shared" si="6"/>
        <v>0</v>
      </c>
      <c r="V20" s="38">
        <f t="shared" si="7"/>
        <v>0</v>
      </c>
      <c r="W20" s="22" t="e">
        <f t="shared" si="8"/>
        <v>#DIV/0!</v>
      </c>
      <c r="X20" s="22" t="e">
        <f t="shared" si="9"/>
        <v>#DIV/0!</v>
      </c>
      <c r="Y20" s="22" t="e">
        <f t="shared" si="10"/>
        <v>#DIV/0!</v>
      </c>
      <c r="Z20" s="22" t="e">
        <f t="shared" si="11"/>
        <v>#DIV/0!</v>
      </c>
      <c r="AA20" s="22" t="e">
        <f t="shared" si="12"/>
        <v>#DIV/0!</v>
      </c>
    </row>
    <row r="21" spans="1:27" ht="12">
      <c r="A21" s="1">
        <f>'TRB Record'!A16</f>
        <v>8</v>
      </c>
      <c r="C21" s="1">
        <f>'TRB Record'!C16</f>
        <v>0</v>
      </c>
      <c r="E21" s="10">
        <v>10</v>
      </c>
      <c r="F21" s="10"/>
      <c r="H21" s="36">
        <f t="shared" si="0"/>
        <v>1</v>
      </c>
      <c r="I21" s="39">
        <v>1</v>
      </c>
      <c r="J21" s="10"/>
      <c r="K21" s="36">
        <f t="shared" si="1"/>
        <v>1</v>
      </c>
      <c r="L21" s="36">
        <f t="shared" si="2"/>
        <v>1</v>
      </c>
      <c r="M21" s="39"/>
      <c r="N21" s="10"/>
      <c r="O21" s="10"/>
      <c r="P21" s="10"/>
      <c r="Q21" s="10"/>
      <c r="R21" s="38">
        <f t="shared" si="3"/>
        <v>0</v>
      </c>
      <c r="S21" s="38">
        <f t="shared" si="4"/>
        <v>0</v>
      </c>
      <c r="T21" s="38">
        <f t="shared" si="5"/>
        <v>0</v>
      </c>
      <c r="U21" s="38">
        <f t="shared" si="6"/>
        <v>0</v>
      </c>
      <c r="V21" s="38">
        <f t="shared" si="7"/>
        <v>0</v>
      </c>
      <c r="W21" s="22" t="e">
        <f t="shared" si="8"/>
        <v>#DIV/0!</v>
      </c>
      <c r="X21" s="22" t="e">
        <f t="shared" si="9"/>
        <v>#DIV/0!</v>
      </c>
      <c r="Y21" s="22" t="e">
        <f t="shared" si="10"/>
        <v>#DIV/0!</v>
      </c>
      <c r="Z21" s="22" t="e">
        <f t="shared" si="11"/>
        <v>#DIV/0!</v>
      </c>
      <c r="AA21" s="22" t="e">
        <f t="shared" si="12"/>
        <v>#DIV/0!</v>
      </c>
    </row>
    <row r="22" spans="1:27" ht="12">
      <c r="A22" s="1" t="str">
        <f>'TRB Record'!A17</f>
        <v>replicate 8</v>
      </c>
      <c r="C22" s="1">
        <f>'TRB Record'!C17</f>
        <v>0</v>
      </c>
      <c r="E22" s="10">
        <v>10</v>
      </c>
      <c r="F22" s="10"/>
      <c r="H22" s="36">
        <f t="shared" si="0"/>
        <v>1</v>
      </c>
      <c r="I22" s="39">
        <v>1</v>
      </c>
      <c r="J22" s="10"/>
      <c r="K22" s="36">
        <f t="shared" si="1"/>
        <v>1</v>
      </c>
      <c r="L22" s="36">
        <f t="shared" si="2"/>
        <v>1</v>
      </c>
      <c r="M22" s="39"/>
      <c r="N22" s="10"/>
      <c r="O22" s="10"/>
      <c r="P22" s="10"/>
      <c r="Q22" s="10"/>
      <c r="R22" s="38">
        <f t="shared" si="3"/>
        <v>0</v>
      </c>
      <c r="S22" s="38">
        <f t="shared" si="4"/>
        <v>0</v>
      </c>
      <c r="T22" s="38">
        <f t="shared" si="5"/>
        <v>0</v>
      </c>
      <c r="U22" s="38">
        <f t="shared" si="6"/>
        <v>0</v>
      </c>
      <c r="V22" s="38">
        <f t="shared" si="7"/>
        <v>0</v>
      </c>
      <c r="W22" s="22" t="e">
        <f t="shared" si="8"/>
        <v>#DIV/0!</v>
      </c>
      <c r="X22" s="22" t="e">
        <f t="shared" si="9"/>
        <v>#DIV/0!</v>
      </c>
      <c r="Y22" s="22" t="e">
        <f t="shared" si="10"/>
        <v>#DIV/0!</v>
      </c>
      <c r="Z22" s="22" t="e">
        <f t="shared" si="11"/>
        <v>#DIV/0!</v>
      </c>
      <c r="AA22" s="22" t="e">
        <f t="shared" si="12"/>
        <v>#DIV/0!</v>
      </c>
    </row>
    <row r="23" spans="1:27" ht="12">
      <c r="A23" s="1">
        <f>'TRB Record'!A18</f>
        <v>9</v>
      </c>
      <c r="C23" s="1">
        <f>'TRB Record'!C18</f>
        <v>0</v>
      </c>
      <c r="E23" s="10">
        <v>10</v>
      </c>
      <c r="F23" s="10"/>
      <c r="H23" s="36">
        <f t="shared" si="0"/>
        <v>1</v>
      </c>
      <c r="I23" s="39">
        <v>1</v>
      </c>
      <c r="J23" s="10"/>
      <c r="K23" s="36">
        <f t="shared" si="1"/>
        <v>1</v>
      </c>
      <c r="L23" s="36">
        <f t="shared" si="2"/>
        <v>1</v>
      </c>
      <c r="M23" s="39"/>
      <c r="N23" s="10"/>
      <c r="O23" s="10"/>
      <c r="P23" s="10"/>
      <c r="Q23" s="10"/>
      <c r="R23" s="38">
        <f t="shared" si="3"/>
        <v>0</v>
      </c>
      <c r="S23" s="38">
        <f t="shared" si="4"/>
        <v>0</v>
      </c>
      <c r="T23" s="38">
        <f t="shared" si="5"/>
        <v>0</v>
      </c>
      <c r="U23" s="38">
        <f t="shared" si="6"/>
        <v>0</v>
      </c>
      <c r="V23" s="38">
        <f t="shared" si="7"/>
        <v>0</v>
      </c>
      <c r="W23" s="22" t="e">
        <f t="shared" si="8"/>
        <v>#DIV/0!</v>
      </c>
      <c r="X23" s="22" t="e">
        <f t="shared" si="9"/>
        <v>#DIV/0!</v>
      </c>
      <c r="Y23" s="22" t="e">
        <f t="shared" si="10"/>
        <v>#DIV/0!</v>
      </c>
      <c r="Z23" s="22" t="e">
        <f t="shared" si="11"/>
        <v>#DIV/0!</v>
      </c>
      <c r="AA23" s="22" t="e">
        <f t="shared" si="12"/>
        <v>#DIV/0!</v>
      </c>
    </row>
    <row r="24" spans="1:27" ht="12">
      <c r="A24" s="1" t="str">
        <f>'TRB Record'!A19</f>
        <v>replicate 9</v>
      </c>
      <c r="C24" s="1">
        <f>'TRB Record'!C19</f>
        <v>0</v>
      </c>
      <c r="E24" s="10">
        <v>10</v>
      </c>
      <c r="F24" s="10"/>
      <c r="H24" s="36">
        <f t="shared" si="0"/>
        <v>1</v>
      </c>
      <c r="I24" s="39">
        <v>1</v>
      </c>
      <c r="J24" s="10"/>
      <c r="K24" s="36">
        <f t="shared" si="1"/>
        <v>1</v>
      </c>
      <c r="L24" s="36">
        <f t="shared" si="2"/>
        <v>1</v>
      </c>
      <c r="M24" s="39"/>
      <c r="N24" s="10"/>
      <c r="O24" s="10"/>
      <c r="P24" s="10"/>
      <c r="Q24" s="10"/>
      <c r="R24" s="38">
        <f t="shared" si="3"/>
        <v>0</v>
      </c>
      <c r="S24" s="38">
        <f t="shared" si="4"/>
        <v>0</v>
      </c>
      <c r="T24" s="38">
        <f t="shared" si="5"/>
        <v>0</v>
      </c>
      <c r="U24" s="38">
        <f t="shared" si="6"/>
        <v>0</v>
      </c>
      <c r="V24" s="38">
        <f t="shared" si="7"/>
        <v>0</v>
      </c>
      <c r="W24" s="22" t="e">
        <f t="shared" si="8"/>
        <v>#DIV/0!</v>
      </c>
      <c r="X24" s="22" t="e">
        <f t="shared" si="9"/>
        <v>#DIV/0!</v>
      </c>
      <c r="Y24" s="22" t="e">
        <f t="shared" si="10"/>
        <v>#DIV/0!</v>
      </c>
      <c r="Z24" s="22" t="e">
        <f t="shared" si="11"/>
        <v>#DIV/0!</v>
      </c>
      <c r="AA24" s="22" t="e">
        <f t="shared" si="12"/>
        <v>#DIV/0!</v>
      </c>
    </row>
    <row r="25" spans="1:27" ht="12">
      <c r="A25" s="1">
        <f>'TRB Record'!A20</f>
        <v>10</v>
      </c>
      <c r="C25" s="1">
        <f>'TRB Record'!C20</f>
        <v>0</v>
      </c>
      <c r="E25" s="10">
        <v>10</v>
      </c>
      <c r="F25" s="10"/>
      <c r="H25" s="36">
        <f t="shared" si="0"/>
        <v>1</v>
      </c>
      <c r="I25" s="39">
        <v>1</v>
      </c>
      <c r="J25" s="10"/>
      <c r="K25" s="36">
        <f t="shared" si="1"/>
        <v>1</v>
      </c>
      <c r="L25" s="36">
        <f t="shared" si="2"/>
        <v>1</v>
      </c>
      <c r="M25" s="39"/>
      <c r="N25" s="10"/>
      <c r="O25" s="10"/>
      <c r="P25" s="10"/>
      <c r="Q25" s="10"/>
      <c r="R25" s="38">
        <f t="shared" si="3"/>
        <v>0</v>
      </c>
      <c r="S25" s="38">
        <f t="shared" si="4"/>
        <v>0</v>
      </c>
      <c r="T25" s="38">
        <f t="shared" si="5"/>
        <v>0</v>
      </c>
      <c r="U25" s="38">
        <f t="shared" si="6"/>
        <v>0</v>
      </c>
      <c r="V25" s="38">
        <f t="shared" si="7"/>
        <v>0</v>
      </c>
      <c r="W25" s="22" t="e">
        <f t="shared" si="8"/>
        <v>#DIV/0!</v>
      </c>
      <c r="X25" s="22" t="e">
        <f t="shared" si="9"/>
        <v>#DIV/0!</v>
      </c>
      <c r="Y25" s="22" t="e">
        <f t="shared" si="10"/>
        <v>#DIV/0!</v>
      </c>
      <c r="Z25" s="22" t="e">
        <f t="shared" si="11"/>
        <v>#DIV/0!</v>
      </c>
      <c r="AA25" s="22" t="e">
        <f t="shared" si="12"/>
        <v>#DIV/0!</v>
      </c>
    </row>
    <row r="26" spans="1:27" ht="12">
      <c r="A26" s="1" t="str">
        <f>'TRB Record'!A21</f>
        <v>replicate 10</v>
      </c>
      <c r="C26" s="1">
        <f>'TRB Record'!C21</f>
        <v>0</v>
      </c>
      <c r="E26" s="10">
        <v>10</v>
      </c>
      <c r="F26" s="10"/>
      <c r="H26" s="36">
        <f t="shared" si="0"/>
        <v>1</v>
      </c>
      <c r="I26" s="39">
        <v>1</v>
      </c>
      <c r="J26" s="10"/>
      <c r="K26" s="36">
        <f t="shared" si="1"/>
        <v>1</v>
      </c>
      <c r="L26" s="36">
        <f t="shared" si="2"/>
        <v>1</v>
      </c>
      <c r="M26" s="39"/>
      <c r="N26" s="10"/>
      <c r="O26" s="10"/>
      <c r="P26" s="10"/>
      <c r="Q26" s="10"/>
      <c r="R26" s="38">
        <f t="shared" si="3"/>
        <v>0</v>
      </c>
      <c r="S26" s="38">
        <f t="shared" si="4"/>
        <v>0</v>
      </c>
      <c r="T26" s="38">
        <f t="shared" si="5"/>
        <v>0</v>
      </c>
      <c r="U26" s="38">
        <f t="shared" si="6"/>
        <v>0</v>
      </c>
      <c r="V26" s="38">
        <f t="shared" si="7"/>
        <v>0</v>
      </c>
      <c r="W26" s="22" t="e">
        <f t="shared" si="8"/>
        <v>#DIV/0!</v>
      </c>
      <c r="X26" s="22" t="e">
        <f t="shared" si="9"/>
        <v>#DIV/0!</v>
      </c>
      <c r="Y26" s="22" t="e">
        <f t="shared" si="10"/>
        <v>#DIV/0!</v>
      </c>
      <c r="Z26" s="22" t="e">
        <f t="shared" si="11"/>
        <v>#DIV/0!</v>
      </c>
      <c r="AA26" s="22" t="e">
        <f t="shared" si="12"/>
        <v>#DIV/0!</v>
      </c>
    </row>
    <row r="27" spans="1:27" ht="12">
      <c r="A27" s="1">
        <f>'TRB Record'!A22</f>
        <v>11</v>
      </c>
      <c r="C27" s="1">
        <f>'TRB Record'!C22</f>
        <v>0</v>
      </c>
      <c r="E27" s="10">
        <v>10</v>
      </c>
      <c r="F27" s="10"/>
      <c r="H27" s="36">
        <f t="shared" si="0"/>
        <v>1</v>
      </c>
      <c r="I27" s="39">
        <v>1</v>
      </c>
      <c r="J27" s="10"/>
      <c r="K27" s="36">
        <f t="shared" si="1"/>
        <v>1</v>
      </c>
      <c r="L27" s="36">
        <f t="shared" si="2"/>
        <v>1</v>
      </c>
      <c r="M27" s="39"/>
      <c r="N27" s="10"/>
      <c r="O27" s="10"/>
      <c r="P27" s="10"/>
      <c r="Q27" s="10"/>
      <c r="R27" s="38">
        <f t="shared" si="3"/>
        <v>0</v>
      </c>
      <c r="S27" s="38">
        <f t="shared" si="4"/>
        <v>0</v>
      </c>
      <c r="T27" s="38">
        <f t="shared" si="5"/>
        <v>0</v>
      </c>
      <c r="U27" s="38">
        <f t="shared" si="6"/>
        <v>0</v>
      </c>
      <c r="V27" s="38">
        <f t="shared" si="7"/>
        <v>0</v>
      </c>
      <c r="W27" s="22" t="e">
        <f t="shared" si="8"/>
        <v>#DIV/0!</v>
      </c>
      <c r="X27" s="22" t="e">
        <f t="shared" si="9"/>
        <v>#DIV/0!</v>
      </c>
      <c r="Y27" s="22" t="e">
        <f t="shared" si="10"/>
        <v>#DIV/0!</v>
      </c>
      <c r="Z27" s="22" t="e">
        <f t="shared" si="11"/>
        <v>#DIV/0!</v>
      </c>
      <c r="AA27" s="22" t="e">
        <f t="shared" si="12"/>
        <v>#DIV/0!</v>
      </c>
    </row>
    <row r="28" spans="1:27" s="12" customFormat="1" ht="12">
      <c r="A28" s="19" t="str">
        <f>'TRB Record'!A23</f>
        <v>replicate 11</v>
      </c>
      <c r="B28" s="2"/>
      <c r="C28" s="1">
        <f>'TRB Record'!C23</f>
        <v>0</v>
      </c>
      <c r="D28" s="2"/>
      <c r="E28" s="10">
        <v>10</v>
      </c>
      <c r="F28" s="10"/>
      <c r="G28" s="2"/>
      <c r="H28" s="36">
        <f t="shared" si="0"/>
        <v>1</v>
      </c>
      <c r="I28" s="39">
        <v>1</v>
      </c>
      <c r="J28" s="10"/>
      <c r="K28" s="36">
        <f t="shared" si="1"/>
        <v>1</v>
      </c>
      <c r="L28" s="36">
        <f t="shared" si="2"/>
        <v>1</v>
      </c>
      <c r="M28" s="39"/>
      <c r="N28" s="10"/>
      <c r="O28" s="10"/>
      <c r="P28" s="10"/>
      <c r="Q28" s="10"/>
      <c r="R28" s="38">
        <f t="shared" si="3"/>
        <v>0</v>
      </c>
      <c r="S28" s="38">
        <f t="shared" si="4"/>
        <v>0</v>
      </c>
      <c r="T28" s="38">
        <f t="shared" si="5"/>
        <v>0</v>
      </c>
      <c r="U28" s="38">
        <f t="shared" si="6"/>
        <v>0</v>
      </c>
      <c r="V28" s="38">
        <f t="shared" si="7"/>
        <v>0</v>
      </c>
      <c r="W28" s="22" t="e">
        <f t="shared" si="8"/>
        <v>#DIV/0!</v>
      </c>
      <c r="X28" s="22" t="e">
        <f t="shared" si="9"/>
        <v>#DIV/0!</v>
      </c>
      <c r="Y28" s="22" t="e">
        <f t="shared" si="10"/>
        <v>#DIV/0!</v>
      </c>
      <c r="Z28" s="22" t="e">
        <f t="shared" si="11"/>
        <v>#DIV/0!</v>
      </c>
      <c r="AA28" s="22" t="e">
        <f t="shared" si="12"/>
        <v>#DIV/0!</v>
      </c>
    </row>
    <row r="29" spans="1:27" ht="12">
      <c r="A29" s="1">
        <f>'TRB Record'!A24</f>
        <v>12</v>
      </c>
      <c r="C29" s="1">
        <f>'TRB Record'!C24</f>
        <v>0</v>
      </c>
      <c r="E29" s="10">
        <v>10</v>
      </c>
      <c r="F29" s="10"/>
      <c r="H29" s="36">
        <f t="shared" si="0"/>
        <v>1</v>
      </c>
      <c r="I29" s="39">
        <v>1</v>
      </c>
      <c r="J29" s="10"/>
      <c r="K29" s="36">
        <f t="shared" si="1"/>
        <v>1</v>
      </c>
      <c r="L29" s="36">
        <f t="shared" si="2"/>
        <v>1</v>
      </c>
      <c r="M29" s="39"/>
      <c r="N29" s="10"/>
      <c r="O29" s="10"/>
      <c r="P29" s="10"/>
      <c r="Q29" s="10"/>
      <c r="R29" s="38">
        <f t="shared" si="3"/>
        <v>0</v>
      </c>
      <c r="S29" s="38">
        <f t="shared" si="4"/>
        <v>0</v>
      </c>
      <c r="T29" s="38">
        <f t="shared" si="5"/>
        <v>0</v>
      </c>
      <c r="U29" s="38">
        <f t="shared" si="6"/>
        <v>0</v>
      </c>
      <c r="V29" s="38">
        <f t="shared" si="7"/>
        <v>0</v>
      </c>
      <c r="W29" s="22" t="e">
        <f t="shared" si="8"/>
        <v>#DIV/0!</v>
      </c>
      <c r="X29" s="22" t="e">
        <f t="shared" si="9"/>
        <v>#DIV/0!</v>
      </c>
      <c r="Y29" s="22" t="e">
        <f t="shared" si="10"/>
        <v>#DIV/0!</v>
      </c>
      <c r="Z29" s="22" t="e">
        <f t="shared" si="11"/>
        <v>#DIV/0!</v>
      </c>
      <c r="AA29" s="22" t="e">
        <f t="shared" si="12"/>
        <v>#DIV/0!</v>
      </c>
    </row>
    <row r="30" spans="1:27" ht="12">
      <c r="A30" s="1" t="str">
        <f>'TRB Record'!A25</f>
        <v>replicate 12</v>
      </c>
      <c r="C30" s="1">
        <f>'TRB Record'!C25</f>
        <v>0</v>
      </c>
      <c r="E30" s="10">
        <v>10</v>
      </c>
      <c r="F30" s="10"/>
      <c r="H30" s="36">
        <f t="shared" si="0"/>
        <v>1</v>
      </c>
      <c r="I30" s="39">
        <v>1</v>
      </c>
      <c r="J30" s="10"/>
      <c r="K30" s="36">
        <f t="shared" si="1"/>
        <v>1</v>
      </c>
      <c r="L30" s="36">
        <f t="shared" si="2"/>
        <v>1</v>
      </c>
      <c r="M30" s="39"/>
      <c r="N30" s="10"/>
      <c r="O30" s="10"/>
      <c r="P30" s="10"/>
      <c r="Q30" s="10"/>
      <c r="R30" s="38">
        <f t="shared" si="3"/>
        <v>0</v>
      </c>
      <c r="S30" s="38">
        <f t="shared" si="4"/>
        <v>0</v>
      </c>
      <c r="T30" s="38">
        <f t="shared" si="5"/>
        <v>0</v>
      </c>
      <c r="U30" s="38">
        <f t="shared" si="6"/>
        <v>0</v>
      </c>
      <c r="V30" s="38">
        <f t="shared" si="7"/>
        <v>0</v>
      </c>
      <c r="W30" s="22" t="e">
        <f t="shared" si="8"/>
        <v>#DIV/0!</v>
      </c>
      <c r="X30" s="22" t="e">
        <f t="shared" si="9"/>
        <v>#DIV/0!</v>
      </c>
      <c r="Y30" s="22" t="e">
        <f t="shared" si="10"/>
        <v>#DIV/0!</v>
      </c>
      <c r="Z30" s="22" t="e">
        <f t="shared" si="11"/>
        <v>#DIV/0!</v>
      </c>
      <c r="AA30" s="22" t="e">
        <f t="shared" si="12"/>
        <v>#DIV/0!</v>
      </c>
    </row>
    <row r="31" spans="1:27" ht="12">
      <c r="A31" s="1">
        <f>'TRB Record'!A26</f>
        <v>13</v>
      </c>
      <c r="C31" s="1">
        <f>'TRB Record'!C26</f>
        <v>0</v>
      </c>
      <c r="E31" s="10">
        <v>10</v>
      </c>
      <c r="F31" s="10"/>
      <c r="H31" s="36">
        <f t="shared" si="0"/>
        <v>1</v>
      </c>
      <c r="I31" s="39">
        <v>1</v>
      </c>
      <c r="J31" s="10"/>
      <c r="K31" s="36">
        <f t="shared" si="1"/>
        <v>1</v>
      </c>
      <c r="L31" s="36">
        <f t="shared" si="2"/>
        <v>1</v>
      </c>
      <c r="M31" s="39"/>
      <c r="N31" s="10"/>
      <c r="O31" s="10"/>
      <c r="P31" s="10"/>
      <c r="Q31" s="10"/>
      <c r="R31" s="38">
        <f t="shared" si="3"/>
        <v>0</v>
      </c>
      <c r="S31" s="38">
        <f t="shared" si="4"/>
        <v>0</v>
      </c>
      <c r="T31" s="38">
        <f t="shared" si="5"/>
        <v>0</v>
      </c>
      <c r="U31" s="38">
        <f t="shared" si="6"/>
        <v>0</v>
      </c>
      <c r="V31" s="38">
        <f t="shared" si="7"/>
        <v>0</v>
      </c>
      <c r="W31" s="22" t="e">
        <f t="shared" si="8"/>
        <v>#DIV/0!</v>
      </c>
      <c r="X31" s="22" t="e">
        <f t="shared" si="9"/>
        <v>#DIV/0!</v>
      </c>
      <c r="Y31" s="22" t="e">
        <f t="shared" si="10"/>
        <v>#DIV/0!</v>
      </c>
      <c r="Z31" s="22" t="e">
        <f t="shared" si="11"/>
        <v>#DIV/0!</v>
      </c>
      <c r="AA31" s="22" t="e">
        <f t="shared" si="12"/>
        <v>#DIV/0!</v>
      </c>
    </row>
    <row r="32" spans="1:27" ht="12">
      <c r="A32" s="1" t="str">
        <f>'TRB Record'!A27</f>
        <v>replicate 13</v>
      </c>
      <c r="C32" s="1">
        <f>'TRB Record'!C27</f>
        <v>0</v>
      </c>
      <c r="E32" s="10">
        <v>10</v>
      </c>
      <c r="F32" s="10"/>
      <c r="H32" s="36">
        <f t="shared" si="0"/>
        <v>1</v>
      </c>
      <c r="I32" s="39">
        <v>1</v>
      </c>
      <c r="J32" s="10"/>
      <c r="K32" s="36">
        <f t="shared" si="1"/>
        <v>1</v>
      </c>
      <c r="L32" s="36">
        <f t="shared" si="2"/>
        <v>1</v>
      </c>
      <c r="M32" s="39"/>
      <c r="N32" s="10"/>
      <c r="O32" s="10"/>
      <c r="P32" s="10"/>
      <c r="Q32" s="10"/>
      <c r="R32" s="38">
        <f t="shared" si="3"/>
        <v>0</v>
      </c>
      <c r="S32" s="38">
        <f t="shared" si="4"/>
        <v>0</v>
      </c>
      <c r="T32" s="38">
        <f t="shared" si="5"/>
        <v>0</v>
      </c>
      <c r="U32" s="38">
        <f t="shared" si="6"/>
        <v>0</v>
      </c>
      <c r="V32" s="38">
        <f t="shared" si="7"/>
        <v>0</v>
      </c>
      <c r="W32" s="22" t="e">
        <f t="shared" si="8"/>
        <v>#DIV/0!</v>
      </c>
      <c r="X32" s="22" t="e">
        <f t="shared" si="9"/>
        <v>#DIV/0!</v>
      </c>
      <c r="Y32" s="22" t="e">
        <f t="shared" si="10"/>
        <v>#DIV/0!</v>
      </c>
      <c r="Z32" s="22" t="e">
        <f t="shared" si="11"/>
        <v>#DIV/0!</v>
      </c>
      <c r="AA32" s="22" t="e">
        <f t="shared" si="12"/>
        <v>#DIV/0!</v>
      </c>
    </row>
    <row r="33" spans="1:27" ht="12">
      <c r="A33" s="1">
        <f>'TRB Record'!A28</f>
        <v>14</v>
      </c>
      <c r="C33" s="1">
        <f>'TRB Record'!C28</f>
        <v>0</v>
      </c>
      <c r="E33" s="10">
        <v>10</v>
      </c>
      <c r="F33" s="10"/>
      <c r="H33" s="36">
        <f t="shared" si="0"/>
        <v>1</v>
      </c>
      <c r="I33" s="39">
        <v>1</v>
      </c>
      <c r="J33" s="10"/>
      <c r="K33" s="36">
        <f t="shared" si="1"/>
        <v>1</v>
      </c>
      <c r="L33" s="36">
        <f t="shared" si="2"/>
        <v>1</v>
      </c>
      <c r="M33" s="39"/>
      <c r="N33" s="10"/>
      <c r="O33" s="10"/>
      <c r="P33" s="10"/>
      <c r="Q33" s="10"/>
      <c r="R33" s="38">
        <f t="shared" si="3"/>
        <v>0</v>
      </c>
      <c r="S33" s="38">
        <f t="shared" si="4"/>
        <v>0</v>
      </c>
      <c r="T33" s="38">
        <f t="shared" si="5"/>
        <v>0</v>
      </c>
      <c r="U33" s="38">
        <f t="shared" si="6"/>
        <v>0</v>
      </c>
      <c r="V33" s="38">
        <f t="shared" si="7"/>
        <v>0</v>
      </c>
      <c r="W33" s="22" t="e">
        <f t="shared" si="8"/>
        <v>#DIV/0!</v>
      </c>
      <c r="X33" s="22" t="e">
        <f t="shared" si="9"/>
        <v>#DIV/0!</v>
      </c>
      <c r="Y33" s="22" t="e">
        <f t="shared" si="10"/>
        <v>#DIV/0!</v>
      </c>
      <c r="Z33" s="22" t="e">
        <f t="shared" si="11"/>
        <v>#DIV/0!</v>
      </c>
      <c r="AA33" s="22" t="e">
        <f t="shared" si="12"/>
        <v>#DIV/0!</v>
      </c>
    </row>
    <row r="34" spans="1:27" ht="12">
      <c r="A34" s="1" t="str">
        <f>'TRB Record'!A29</f>
        <v>replicate 14</v>
      </c>
      <c r="C34" s="1">
        <f>'TRB Record'!C29</f>
        <v>0</v>
      </c>
      <c r="E34" s="10">
        <v>10</v>
      </c>
      <c r="F34" s="10"/>
      <c r="H34" s="36">
        <f t="shared" si="0"/>
        <v>1</v>
      </c>
      <c r="I34" s="39">
        <v>1</v>
      </c>
      <c r="J34" s="10"/>
      <c r="K34" s="36">
        <f t="shared" si="1"/>
        <v>1</v>
      </c>
      <c r="L34" s="36">
        <f t="shared" si="2"/>
        <v>1</v>
      </c>
      <c r="M34" s="39"/>
      <c r="N34" s="10"/>
      <c r="O34" s="10"/>
      <c r="P34" s="10"/>
      <c r="Q34" s="10"/>
      <c r="R34" s="38">
        <f t="shared" si="3"/>
        <v>0</v>
      </c>
      <c r="S34" s="38">
        <f t="shared" si="4"/>
        <v>0</v>
      </c>
      <c r="T34" s="38">
        <f t="shared" si="5"/>
        <v>0</v>
      </c>
      <c r="U34" s="38">
        <f t="shared" si="6"/>
        <v>0</v>
      </c>
      <c r="V34" s="38">
        <f t="shared" si="7"/>
        <v>0</v>
      </c>
      <c r="W34" s="22" t="e">
        <f t="shared" si="8"/>
        <v>#DIV/0!</v>
      </c>
      <c r="X34" s="22" t="e">
        <f t="shared" si="9"/>
        <v>#DIV/0!</v>
      </c>
      <c r="Y34" s="22" t="e">
        <f t="shared" si="10"/>
        <v>#DIV/0!</v>
      </c>
      <c r="Z34" s="22" t="e">
        <f t="shared" si="11"/>
        <v>#DIV/0!</v>
      </c>
      <c r="AA34" s="22" t="e">
        <f t="shared" si="12"/>
        <v>#DIV/0!</v>
      </c>
    </row>
    <row r="35" spans="1:27" ht="12">
      <c r="A35" s="1">
        <f>'TRB Record'!A30</f>
        <v>15</v>
      </c>
      <c r="C35" s="1">
        <f>'TRB Record'!C30</f>
        <v>0</v>
      </c>
      <c r="E35" s="10">
        <v>10</v>
      </c>
      <c r="F35" s="10"/>
      <c r="H35" s="36">
        <f t="shared" si="0"/>
        <v>1</v>
      </c>
      <c r="I35" s="39">
        <v>1</v>
      </c>
      <c r="J35" s="10"/>
      <c r="K35" s="36">
        <f t="shared" si="1"/>
        <v>1</v>
      </c>
      <c r="L35" s="36">
        <f t="shared" si="2"/>
        <v>1</v>
      </c>
      <c r="M35" s="39"/>
      <c r="N35" s="10"/>
      <c r="O35" s="10"/>
      <c r="P35" s="10"/>
      <c r="Q35" s="10"/>
      <c r="R35" s="38">
        <f t="shared" si="3"/>
        <v>0</v>
      </c>
      <c r="S35" s="38">
        <f t="shared" si="4"/>
        <v>0</v>
      </c>
      <c r="T35" s="38">
        <f t="shared" si="5"/>
        <v>0</v>
      </c>
      <c r="U35" s="38">
        <f t="shared" si="6"/>
        <v>0</v>
      </c>
      <c r="V35" s="38">
        <f t="shared" si="7"/>
        <v>0</v>
      </c>
      <c r="W35" s="22" t="e">
        <f t="shared" si="8"/>
        <v>#DIV/0!</v>
      </c>
      <c r="X35" s="22" t="e">
        <f t="shared" si="9"/>
        <v>#DIV/0!</v>
      </c>
      <c r="Y35" s="22" t="e">
        <f t="shared" si="10"/>
        <v>#DIV/0!</v>
      </c>
      <c r="Z35" s="22" t="e">
        <f t="shared" si="11"/>
        <v>#DIV/0!</v>
      </c>
      <c r="AA35" s="22" t="e">
        <f t="shared" si="12"/>
        <v>#DIV/0!</v>
      </c>
    </row>
    <row r="36" spans="1:27" ht="12">
      <c r="A36" s="1" t="str">
        <f>'TRB Record'!A31</f>
        <v>replicate 15</v>
      </c>
      <c r="C36" s="1">
        <f>'TRB Record'!C31</f>
        <v>0</v>
      </c>
      <c r="E36" s="10">
        <v>10</v>
      </c>
      <c r="F36" s="10"/>
      <c r="H36" s="36">
        <f t="shared" si="0"/>
        <v>1</v>
      </c>
      <c r="I36" s="39">
        <v>1</v>
      </c>
      <c r="J36" s="10"/>
      <c r="K36" s="36">
        <f t="shared" si="1"/>
        <v>1</v>
      </c>
      <c r="L36" s="36">
        <f t="shared" si="2"/>
        <v>1</v>
      </c>
      <c r="M36" s="39"/>
      <c r="N36" s="10"/>
      <c r="O36" s="10"/>
      <c r="P36" s="10"/>
      <c r="Q36" s="10"/>
      <c r="R36" s="38">
        <f t="shared" si="3"/>
        <v>0</v>
      </c>
      <c r="S36" s="38">
        <f t="shared" si="4"/>
        <v>0</v>
      </c>
      <c r="T36" s="38">
        <f t="shared" si="5"/>
        <v>0</v>
      </c>
      <c r="U36" s="38">
        <f t="shared" si="6"/>
        <v>0</v>
      </c>
      <c r="V36" s="38">
        <f t="shared" si="7"/>
        <v>0</v>
      </c>
      <c r="W36" s="22" t="e">
        <f t="shared" si="8"/>
        <v>#DIV/0!</v>
      </c>
      <c r="X36" s="22" t="e">
        <f t="shared" si="9"/>
        <v>#DIV/0!</v>
      </c>
      <c r="Y36" s="22" t="e">
        <f t="shared" si="10"/>
        <v>#DIV/0!</v>
      </c>
      <c r="Z36" s="22" t="e">
        <f t="shared" si="11"/>
        <v>#DIV/0!</v>
      </c>
      <c r="AA36" s="22" t="e">
        <f t="shared" si="12"/>
        <v>#DIV/0!</v>
      </c>
    </row>
    <row r="37" spans="1:27" ht="12">
      <c r="A37" s="1">
        <f>'TRB Record'!A32</f>
        <v>16</v>
      </c>
      <c r="C37" s="1">
        <f>'TRB Record'!C32</f>
        <v>0</v>
      </c>
      <c r="E37" s="10">
        <v>10</v>
      </c>
      <c r="F37" s="10"/>
      <c r="H37" s="36">
        <f t="shared" si="0"/>
        <v>1</v>
      </c>
      <c r="I37" s="39">
        <v>1</v>
      </c>
      <c r="J37" s="10"/>
      <c r="K37" s="36">
        <f t="shared" si="1"/>
        <v>1</v>
      </c>
      <c r="L37" s="36">
        <f t="shared" si="2"/>
        <v>1</v>
      </c>
      <c r="M37" s="39"/>
      <c r="N37" s="10"/>
      <c r="O37" s="10"/>
      <c r="P37" s="10"/>
      <c r="Q37" s="10"/>
      <c r="R37" s="38">
        <f t="shared" si="3"/>
        <v>0</v>
      </c>
      <c r="S37" s="38">
        <f t="shared" si="4"/>
        <v>0</v>
      </c>
      <c r="T37" s="38">
        <f t="shared" si="5"/>
        <v>0</v>
      </c>
      <c r="U37" s="38">
        <f t="shared" si="6"/>
        <v>0</v>
      </c>
      <c r="V37" s="38">
        <f t="shared" si="7"/>
        <v>0</v>
      </c>
      <c r="W37" s="22" t="e">
        <f t="shared" si="8"/>
        <v>#DIV/0!</v>
      </c>
      <c r="X37" s="22" t="e">
        <f t="shared" si="9"/>
        <v>#DIV/0!</v>
      </c>
      <c r="Y37" s="22" t="e">
        <f t="shared" si="10"/>
        <v>#DIV/0!</v>
      </c>
      <c r="Z37" s="22" t="e">
        <f t="shared" si="11"/>
        <v>#DIV/0!</v>
      </c>
      <c r="AA37" s="22" t="e">
        <f t="shared" si="12"/>
        <v>#DIV/0!</v>
      </c>
    </row>
    <row r="38" spans="1:27" ht="12">
      <c r="A38" s="1" t="str">
        <f>'TRB Record'!A33</f>
        <v>replicate 16</v>
      </c>
      <c r="C38" s="1">
        <f>'TRB Record'!C33</f>
        <v>0</v>
      </c>
      <c r="E38" s="10">
        <v>10</v>
      </c>
      <c r="F38" s="10"/>
      <c r="H38" s="36">
        <f t="shared" si="0"/>
        <v>1</v>
      </c>
      <c r="I38" s="39">
        <v>1</v>
      </c>
      <c r="J38" s="10"/>
      <c r="K38" s="36">
        <f t="shared" si="1"/>
        <v>1</v>
      </c>
      <c r="L38" s="36">
        <f t="shared" si="2"/>
        <v>1</v>
      </c>
      <c r="M38" s="39"/>
      <c r="N38" s="10"/>
      <c r="O38" s="10"/>
      <c r="P38" s="10"/>
      <c r="Q38" s="10"/>
      <c r="R38" s="38">
        <f t="shared" si="3"/>
        <v>0</v>
      </c>
      <c r="S38" s="38">
        <f t="shared" si="4"/>
        <v>0</v>
      </c>
      <c r="T38" s="38">
        <f t="shared" si="5"/>
        <v>0</v>
      </c>
      <c r="U38" s="38">
        <f t="shared" si="6"/>
        <v>0</v>
      </c>
      <c r="V38" s="38">
        <f t="shared" si="7"/>
        <v>0</v>
      </c>
      <c r="W38" s="22" t="e">
        <f t="shared" si="8"/>
        <v>#DIV/0!</v>
      </c>
      <c r="X38" s="22" t="e">
        <f t="shared" si="9"/>
        <v>#DIV/0!</v>
      </c>
      <c r="Y38" s="22" t="e">
        <f t="shared" si="10"/>
        <v>#DIV/0!</v>
      </c>
      <c r="Z38" s="22" t="e">
        <f t="shared" si="11"/>
        <v>#DIV/0!</v>
      </c>
      <c r="AA38" s="22" t="e">
        <f t="shared" si="12"/>
        <v>#DIV/0!</v>
      </c>
    </row>
    <row r="39" spans="1:27" ht="12">
      <c r="A39" s="1">
        <f>'TRB Record'!A34</f>
        <v>17</v>
      </c>
      <c r="C39" s="1">
        <f>'TRB Record'!C34</f>
        <v>0</v>
      </c>
      <c r="E39" s="10">
        <v>10</v>
      </c>
      <c r="F39" s="10"/>
      <c r="H39" s="36">
        <f t="shared" si="0"/>
        <v>1</v>
      </c>
      <c r="I39" s="39">
        <v>1</v>
      </c>
      <c r="J39" s="10"/>
      <c r="K39" s="36">
        <f t="shared" si="1"/>
        <v>1</v>
      </c>
      <c r="L39" s="36">
        <f t="shared" si="2"/>
        <v>1</v>
      </c>
      <c r="M39" s="39"/>
      <c r="N39" s="10"/>
      <c r="O39" s="10"/>
      <c r="P39" s="10"/>
      <c r="Q39" s="10"/>
      <c r="R39" s="38">
        <f t="shared" si="3"/>
        <v>0</v>
      </c>
      <c r="S39" s="38">
        <f t="shared" si="4"/>
        <v>0</v>
      </c>
      <c r="T39" s="38">
        <f t="shared" si="5"/>
        <v>0</v>
      </c>
      <c r="U39" s="38">
        <f t="shared" si="6"/>
        <v>0</v>
      </c>
      <c r="V39" s="38">
        <f t="shared" si="7"/>
        <v>0</v>
      </c>
      <c r="W39" s="22" t="e">
        <f t="shared" si="8"/>
        <v>#DIV/0!</v>
      </c>
      <c r="X39" s="22" t="e">
        <f t="shared" si="9"/>
        <v>#DIV/0!</v>
      </c>
      <c r="Y39" s="22" t="e">
        <f t="shared" si="10"/>
        <v>#DIV/0!</v>
      </c>
      <c r="Z39" s="22" t="e">
        <f t="shared" si="11"/>
        <v>#DIV/0!</v>
      </c>
      <c r="AA39" s="22" t="e">
        <f t="shared" si="12"/>
        <v>#DIV/0!</v>
      </c>
    </row>
    <row r="40" spans="1:27" ht="12">
      <c r="A40" s="1" t="str">
        <f>'TRB Record'!A35</f>
        <v>replicate 17</v>
      </c>
      <c r="C40" s="1">
        <f>'TRB Record'!C35</f>
        <v>0</v>
      </c>
      <c r="E40" s="10">
        <v>10</v>
      </c>
      <c r="F40" s="10"/>
      <c r="H40" s="36">
        <f t="shared" si="0"/>
        <v>1</v>
      </c>
      <c r="I40" s="39">
        <v>1</v>
      </c>
      <c r="J40" s="10"/>
      <c r="K40" s="36">
        <f t="shared" si="1"/>
        <v>1</v>
      </c>
      <c r="L40" s="36">
        <f t="shared" si="2"/>
        <v>1</v>
      </c>
      <c r="M40" s="39"/>
      <c r="N40" s="10"/>
      <c r="O40" s="10"/>
      <c r="P40" s="10"/>
      <c r="Q40" s="10"/>
      <c r="R40" s="38">
        <f t="shared" si="3"/>
        <v>0</v>
      </c>
      <c r="S40" s="38">
        <f t="shared" si="4"/>
        <v>0</v>
      </c>
      <c r="T40" s="38">
        <f t="shared" si="5"/>
        <v>0</v>
      </c>
      <c r="U40" s="38">
        <f t="shared" si="6"/>
        <v>0</v>
      </c>
      <c r="V40" s="38">
        <f t="shared" si="7"/>
        <v>0</v>
      </c>
      <c r="W40" s="22" t="e">
        <f t="shared" si="8"/>
        <v>#DIV/0!</v>
      </c>
      <c r="X40" s="22" t="e">
        <f t="shared" si="9"/>
        <v>#DIV/0!</v>
      </c>
      <c r="Y40" s="22" t="e">
        <f t="shared" si="10"/>
        <v>#DIV/0!</v>
      </c>
      <c r="Z40" s="22" t="e">
        <f t="shared" si="11"/>
        <v>#DIV/0!</v>
      </c>
      <c r="AA40" s="22" t="e">
        <f t="shared" si="12"/>
        <v>#DIV/0!</v>
      </c>
    </row>
    <row r="41" spans="1:27" ht="12">
      <c r="A41" s="1">
        <f>'TRB Record'!A36</f>
        <v>18</v>
      </c>
      <c r="C41" s="1">
        <f>'TRB Record'!C36</f>
        <v>0</v>
      </c>
      <c r="E41" s="10">
        <v>10</v>
      </c>
      <c r="F41" s="10"/>
      <c r="H41" s="36">
        <f t="shared" si="0"/>
        <v>1</v>
      </c>
      <c r="I41" s="39">
        <v>1</v>
      </c>
      <c r="J41" s="10"/>
      <c r="K41" s="36">
        <f t="shared" si="1"/>
        <v>1</v>
      </c>
      <c r="L41" s="36">
        <f t="shared" si="2"/>
        <v>1</v>
      </c>
      <c r="M41" s="39"/>
      <c r="N41" s="10"/>
      <c r="O41" s="10"/>
      <c r="P41" s="10"/>
      <c r="Q41" s="10"/>
      <c r="R41" s="38">
        <f t="shared" si="3"/>
        <v>0</v>
      </c>
      <c r="S41" s="38">
        <f t="shared" si="4"/>
        <v>0</v>
      </c>
      <c r="T41" s="38">
        <f t="shared" si="5"/>
        <v>0</v>
      </c>
      <c r="U41" s="38">
        <f t="shared" si="6"/>
        <v>0</v>
      </c>
      <c r="V41" s="38">
        <f t="shared" si="7"/>
        <v>0</v>
      </c>
      <c r="W41" s="22" t="e">
        <f t="shared" si="8"/>
        <v>#DIV/0!</v>
      </c>
      <c r="X41" s="22" t="e">
        <f t="shared" si="9"/>
        <v>#DIV/0!</v>
      </c>
      <c r="Y41" s="22" t="e">
        <f t="shared" si="10"/>
        <v>#DIV/0!</v>
      </c>
      <c r="Z41" s="22" t="e">
        <f t="shared" si="11"/>
        <v>#DIV/0!</v>
      </c>
      <c r="AA41" s="22" t="e">
        <f t="shared" si="12"/>
        <v>#DIV/0!</v>
      </c>
    </row>
    <row r="42" spans="1:27" ht="12">
      <c r="A42" s="1" t="str">
        <f>'TRB Record'!A37</f>
        <v>replicate 18</v>
      </c>
      <c r="C42" s="1">
        <f>'TRB Record'!C37</f>
        <v>0</v>
      </c>
      <c r="E42" s="10">
        <v>10</v>
      </c>
      <c r="F42" s="10"/>
      <c r="H42" s="36">
        <f t="shared" si="0"/>
        <v>1</v>
      </c>
      <c r="I42" s="39">
        <v>1</v>
      </c>
      <c r="J42" s="10"/>
      <c r="K42" s="36">
        <f t="shared" si="1"/>
        <v>1</v>
      </c>
      <c r="L42" s="36">
        <f t="shared" si="2"/>
        <v>1</v>
      </c>
      <c r="M42" s="39"/>
      <c r="N42" s="10"/>
      <c r="O42" s="10"/>
      <c r="P42" s="10"/>
      <c r="Q42" s="10"/>
      <c r="R42" s="38">
        <f t="shared" si="3"/>
        <v>0</v>
      </c>
      <c r="S42" s="38">
        <f t="shared" si="4"/>
        <v>0</v>
      </c>
      <c r="T42" s="38">
        <f t="shared" si="5"/>
        <v>0</v>
      </c>
      <c r="U42" s="38">
        <f t="shared" si="6"/>
        <v>0</v>
      </c>
      <c r="V42" s="38">
        <f t="shared" si="7"/>
        <v>0</v>
      </c>
      <c r="W42" s="22" t="e">
        <f t="shared" si="8"/>
        <v>#DIV/0!</v>
      </c>
      <c r="X42" s="22" t="e">
        <f t="shared" si="9"/>
        <v>#DIV/0!</v>
      </c>
      <c r="Y42" s="22" t="e">
        <f t="shared" si="10"/>
        <v>#DIV/0!</v>
      </c>
      <c r="Z42" s="22" t="e">
        <f t="shared" si="11"/>
        <v>#DIV/0!</v>
      </c>
      <c r="AA42" s="22" t="e">
        <f t="shared" si="12"/>
        <v>#DIV/0!</v>
      </c>
    </row>
    <row r="43" spans="1:27" ht="12">
      <c r="A43" s="1">
        <f>'TRB Record'!A38</f>
        <v>19</v>
      </c>
      <c r="C43" s="1">
        <f>'TRB Record'!C38</f>
        <v>0</v>
      </c>
      <c r="E43" s="10">
        <v>10</v>
      </c>
      <c r="F43" s="10"/>
      <c r="H43" s="36">
        <f t="shared" si="0"/>
        <v>1</v>
      </c>
      <c r="I43" s="39">
        <v>1</v>
      </c>
      <c r="J43" s="10"/>
      <c r="K43" s="36">
        <f t="shared" si="1"/>
        <v>1</v>
      </c>
      <c r="L43" s="36">
        <f t="shared" si="2"/>
        <v>1</v>
      </c>
      <c r="M43" s="39"/>
      <c r="N43" s="10"/>
      <c r="O43" s="10"/>
      <c r="P43" s="10"/>
      <c r="Q43" s="10"/>
      <c r="R43" s="38">
        <f t="shared" si="3"/>
        <v>0</v>
      </c>
      <c r="S43" s="38">
        <f t="shared" si="4"/>
        <v>0</v>
      </c>
      <c r="T43" s="38">
        <f t="shared" si="5"/>
        <v>0</v>
      </c>
      <c r="U43" s="38">
        <f t="shared" si="6"/>
        <v>0</v>
      </c>
      <c r="V43" s="38">
        <f t="shared" si="7"/>
        <v>0</v>
      </c>
      <c r="W43" s="22" t="e">
        <f t="shared" si="8"/>
        <v>#DIV/0!</v>
      </c>
      <c r="X43" s="22" t="e">
        <f t="shared" si="9"/>
        <v>#DIV/0!</v>
      </c>
      <c r="Y43" s="22" t="e">
        <f t="shared" si="10"/>
        <v>#DIV/0!</v>
      </c>
      <c r="Z43" s="22" t="e">
        <f t="shared" si="11"/>
        <v>#DIV/0!</v>
      </c>
      <c r="AA43" s="22" t="e">
        <f t="shared" si="12"/>
        <v>#DIV/0!</v>
      </c>
    </row>
    <row r="44" spans="1:27" ht="12">
      <c r="A44" s="1" t="str">
        <f>'TRB Record'!A39</f>
        <v>replicate 19</v>
      </c>
      <c r="C44" s="1">
        <f>'TRB Record'!C39</f>
        <v>0</v>
      </c>
      <c r="E44" s="10">
        <v>10</v>
      </c>
      <c r="F44" s="10"/>
      <c r="H44" s="36">
        <f t="shared" si="0"/>
        <v>1</v>
      </c>
      <c r="I44" s="39">
        <v>1</v>
      </c>
      <c r="J44" s="10"/>
      <c r="K44" s="36">
        <f t="shared" si="1"/>
        <v>1</v>
      </c>
      <c r="L44" s="36">
        <f t="shared" si="2"/>
        <v>1</v>
      </c>
      <c r="M44" s="39"/>
      <c r="N44" s="10"/>
      <c r="O44" s="10"/>
      <c r="P44" s="10"/>
      <c r="Q44" s="10"/>
      <c r="R44" s="38">
        <f t="shared" si="3"/>
        <v>0</v>
      </c>
      <c r="S44" s="38">
        <f t="shared" si="4"/>
        <v>0</v>
      </c>
      <c r="T44" s="38">
        <f t="shared" si="5"/>
        <v>0</v>
      </c>
      <c r="U44" s="38">
        <f t="shared" si="6"/>
        <v>0</v>
      </c>
      <c r="V44" s="38">
        <f t="shared" si="7"/>
        <v>0</v>
      </c>
      <c r="W44" s="22" t="e">
        <f t="shared" si="8"/>
        <v>#DIV/0!</v>
      </c>
      <c r="X44" s="22" t="e">
        <f t="shared" si="9"/>
        <v>#DIV/0!</v>
      </c>
      <c r="Y44" s="22" t="e">
        <f t="shared" si="10"/>
        <v>#DIV/0!</v>
      </c>
      <c r="Z44" s="22" t="e">
        <f t="shared" si="11"/>
        <v>#DIV/0!</v>
      </c>
      <c r="AA44" s="22" t="e">
        <f t="shared" si="12"/>
        <v>#DIV/0!</v>
      </c>
    </row>
    <row r="45" spans="1:27" ht="12">
      <c r="A45" s="1">
        <f>'TRB Record'!A40</f>
        <v>20</v>
      </c>
      <c r="C45" s="1">
        <f>'TRB Record'!C40</f>
        <v>0</v>
      </c>
      <c r="E45" s="10">
        <v>10</v>
      </c>
      <c r="F45" s="10"/>
      <c r="H45" s="36">
        <f t="shared" si="0"/>
        <v>1</v>
      </c>
      <c r="I45" s="39">
        <v>1</v>
      </c>
      <c r="J45" s="10"/>
      <c r="K45" s="36">
        <f t="shared" si="1"/>
        <v>1</v>
      </c>
      <c r="L45" s="36">
        <f t="shared" si="2"/>
        <v>1</v>
      </c>
      <c r="M45" s="39"/>
      <c r="N45" s="10"/>
      <c r="O45" s="10"/>
      <c r="P45" s="10"/>
      <c r="Q45" s="10"/>
      <c r="R45" s="38">
        <f t="shared" si="3"/>
        <v>0</v>
      </c>
      <c r="S45" s="38">
        <f t="shared" si="4"/>
        <v>0</v>
      </c>
      <c r="T45" s="38">
        <f t="shared" si="5"/>
        <v>0</v>
      </c>
      <c r="U45" s="38">
        <f t="shared" si="6"/>
        <v>0</v>
      </c>
      <c r="V45" s="38">
        <f t="shared" si="7"/>
        <v>0</v>
      </c>
      <c r="W45" s="22" t="e">
        <f t="shared" si="8"/>
        <v>#DIV/0!</v>
      </c>
      <c r="X45" s="22" t="e">
        <f t="shared" si="9"/>
        <v>#DIV/0!</v>
      </c>
      <c r="Y45" s="22" t="e">
        <f t="shared" si="10"/>
        <v>#DIV/0!</v>
      </c>
      <c r="Z45" s="22" t="e">
        <f t="shared" si="11"/>
        <v>#DIV/0!</v>
      </c>
      <c r="AA45" s="22" t="e">
        <f t="shared" si="12"/>
        <v>#DIV/0!</v>
      </c>
    </row>
    <row r="46" spans="1:27" ht="12">
      <c r="A46" s="1" t="str">
        <f>'TRB Record'!A41</f>
        <v>replicate 20</v>
      </c>
      <c r="C46" s="1">
        <f>'TRB Record'!C41</f>
        <v>0</v>
      </c>
      <c r="E46" s="10">
        <v>10</v>
      </c>
      <c r="F46" s="10"/>
      <c r="H46" s="36">
        <f t="shared" si="0"/>
        <v>1</v>
      </c>
      <c r="I46" s="39">
        <v>1</v>
      </c>
      <c r="J46" s="10"/>
      <c r="K46" s="36">
        <f t="shared" si="1"/>
        <v>1</v>
      </c>
      <c r="L46" s="36">
        <f t="shared" si="2"/>
        <v>1</v>
      </c>
      <c r="M46" s="39"/>
      <c r="N46" s="10"/>
      <c r="O46" s="10"/>
      <c r="P46" s="10"/>
      <c r="Q46" s="10"/>
      <c r="R46" s="38">
        <f t="shared" si="3"/>
        <v>0</v>
      </c>
      <c r="S46" s="38">
        <f t="shared" si="4"/>
        <v>0</v>
      </c>
      <c r="T46" s="38">
        <f t="shared" si="5"/>
        <v>0</v>
      </c>
      <c r="U46" s="38">
        <f t="shared" si="6"/>
        <v>0</v>
      </c>
      <c r="V46" s="38">
        <f t="shared" si="7"/>
        <v>0</v>
      </c>
      <c r="W46" s="22" t="e">
        <f t="shared" si="8"/>
        <v>#DIV/0!</v>
      </c>
      <c r="X46" s="22" t="e">
        <f t="shared" si="9"/>
        <v>#DIV/0!</v>
      </c>
      <c r="Y46" s="22" t="e">
        <f t="shared" si="10"/>
        <v>#DIV/0!</v>
      </c>
      <c r="Z46" s="22" t="e">
        <f t="shared" si="11"/>
        <v>#DIV/0!</v>
      </c>
      <c r="AA46" s="22" t="e">
        <f t="shared" si="12"/>
        <v>#DIV/0!</v>
      </c>
    </row>
    <row r="47" spans="1:27" ht="12">
      <c r="A47" s="1">
        <f>'TRB Record'!A42</f>
        <v>21</v>
      </c>
      <c r="C47" s="1">
        <f>'TRB Record'!C42</f>
        <v>0</v>
      </c>
      <c r="E47" s="10">
        <v>10</v>
      </c>
      <c r="F47" s="10"/>
      <c r="H47" s="36">
        <f t="shared" si="0"/>
        <v>1</v>
      </c>
      <c r="I47" s="39">
        <v>1</v>
      </c>
      <c r="J47" s="10"/>
      <c r="K47" s="36">
        <f t="shared" si="1"/>
        <v>1</v>
      </c>
      <c r="L47" s="36">
        <f t="shared" si="2"/>
        <v>1</v>
      </c>
      <c r="M47" s="39"/>
      <c r="N47" s="10"/>
      <c r="O47" s="10"/>
      <c r="P47" s="10"/>
      <c r="Q47" s="10"/>
      <c r="R47" s="38">
        <f t="shared" si="3"/>
        <v>0</v>
      </c>
      <c r="S47" s="38">
        <f t="shared" si="4"/>
        <v>0</v>
      </c>
      <c r="T47" s="38">
        <f t="shared" si="5"/>
        <v>0</v>
      </c>
      <c r="U47" s="38">
        <f t="shared" si="6"/>
        <v>0</v>
      </c>
      <c r="V47" s="38">
        <f t="shared" si="7"/>
        <v>0</v>
      </c>
      <c r="W47" s="22" t="e">
        <f t="shared" si="8"/>
        <v>#DIV/0!</v>
      </c>
      <c r="X47" s="22" t="e">
        <f t="shared" si="9"/>
        <v>#DIV/0!</v>
      </c>
      <c r="Y47" s="22" t="e">
        <f t="shared" si="10"/>
        <v>#DIV/0!</v>
      </c>
      <c r="Z47" s="22" t="e">
        <f t="shared" si="11"/>
        <v>#DIV/0!</v>
      </c>
      <c r="AA47" s="22" t="e">
        <f t="shared" si="12"/>
        <v>#DIV/0!</v>
      </c>
    </row>
    <row r="48" spans="1:27" ht="12">
      <c r="A48" s="1" t="str">
        <f>'TRB Record'!A43</f>
        <v>replicate 21</v>
      </c>
      <c r="C48" s="1">
        <f>'TRB Record'!C43</f>
        <v>0</v>
      </c>
      <c r="E48" s="10">
        <v>10</v>
      </c>
      <c r="F48" s="10"/>
      <c r="H48" s="36">
        <f t="shared" si="0"/>
        <v>1</v>
      </c>
      <c r="I48" s="39">
        <v>1</v>
      </c>
      <c r="J48" s="10"/>
      <c r="K48" s="36">
        <f t="shared" si="1"/>
        <v>1</v>
      </c>
      <c r="L48" s="36">
        <f t="shared" si="2"/>
        <v>1</v>
      </c>
      <c r="M48" s="39"/>
      <c r="N48" s="10"/>
      <c r="O48" s="10"/>
      <c r="P48" s="10"/>
      <c r="Q48" s="10"/>
      <c r="R48" s="38">
        <f t="shared" si="3"/>
        <v>0</v>
      </c>
      <c r="S48" s="38">
        <f t="shared" si="4"/>
        <v>0</v>
      </c>
      <c r="T48" s="38">
        <f t="shared" si="5"/>
        <v>0</v>
      </c>
      <c r="U48" s="38">
        <f t="shared" si="6"/>
        <v>0</v>
      </c>
      <c r="V48" s="38">
        <f t="shared" si="7"/>
        <v>0</v>
      </c>
      <c r="W48" s="22" t="e">
        <f t="shared" si="8"/>
        <v>#DIV/0!</v>
      </c>
      <c r="X48" s="22" t="e">
        <f t="shared" si="9"/>
        <v>#DIV/0!</v>
      </c>
      <c r="Y48" s="22" t="e">
        <f t="shared" si="10"/>
        <v>#DIV/0!</v>
      </c>
      <c r="Z48" s="22" t="e">
        <f t="shared" si="11"/>
        <v>#DIV/0!</v>
      </c>
      <c r="AA48" s="22" t="e">
        <f t="shared" si="12"/>
        <v>#DIV/0!</v>
      </c>
    </row>
    <row r="49" spans="1:27" ht="12">
      <c r="A49" s="1">
        <f>'TRB Record'!A44</f>
        <v>22</v>
      </c>
      <c r="C49" s="1">
        <f>'TRB Record'!C44</f>
        <v>0</v>
      </c>
      <c r="E49" s="10">
        <v>10</v>
      </c>
      <c r="F49" s="10"/>
      <c r="H49" s="36">
        <f t="shared" si="0"/>
        <v>1</v>
      </c>
      <c r="I49" s="39">
        <v>1</v>
      </c>
      <c r="J49" s="10"/>
      <c r="K49" s="36">
        <f t="shared" si="1"/>
        <v>1</v>
      </c>
      <c r="L49" s="36">
        <f t="shared" si="2"/>
        <v>1</v>
      </c>
      <c r="M49" s="39"/>
      <c r="N49" s="10"/>
      <c r="O49" s="10"/>
      <c r="P49" s="10"/>
      <c r="Q49" s="10"/>
      <c r="R49" s="38">
        <f t="shared" si="3"/>
        <v>0</v>
      </c>
      <c r="S49" s="38">
        <f t="shared" si="4"/>
        <v>0</v>
      </c>
      <c r="T49" s="38">
        <f t="shared" si="5"/>
        <v>0</v>
      </c>
      <c r="U49" s="38">
        <f t="shared" si="6"/>
        <v>0</v>
      </c>
      <c r="V49" s="38">
        <f t="shared" si="7"/>
        <v>0</v>
      </c>
      <c r="W49" s="22" t="e">
        <f t="shared" si="8"/>
        <v>#DIV/0!</v>
      </c>
      <c r="X49" s="22" t="e">
        <f t="shared" si="9"/>
        <v>#DIV/0!</v>
      </c>
      <c r="Y49" s="22" t="e">
        <f t="shared" si="10"/>
        <v>#DIV/0!</v>
      </c>
      <c r="Z49" s="22" t="e">
        <f t="shared" si="11"/>
        <v>#DIV/0!</v>
      </c>
      <c r="AA49" s="22" t="e">
        <f t="shared" si="12"/>
        <v>#DIV/0!</v>
      </c>
    </row>
    <row r="50" spans="1:27" ht="12">
      <c r="A50" s="1" t="str">
        <f>'TRB Record'!A45</f>
        <v>replicate 22</v>
      </c>
      <c r="C50" s="1">
        <f>'TRB Record'!C45</f>
        <v>0</v>
      </c>
      <c r="E50" s="10">
        <v>10</v>
      </c>
      <c r="F50" s="10"/>
      <c r="H50" s="36">
        <f t="shared" si="0"/>
        <v>1</v>
      </c>
      <c r="I50" s="39">
        <v>1</v>
      </c>
      <c r="J50" s="10"/>
      <c r="K50" s="36">
        <f t="shared" si="1"/>
        <v>1</v>
      </c>
      <c r="L50" s="36">
        <f t="shared" si="2"/>
        <v>1</v>
      </c>
      <c r="M50" s="39"/>
      <c r="N50" s="10"/>
      <c r="O50" s="10"/>
      <c r="P50" s="10"/>
      <c r="Q50" s="10"/>
      <c r="R50" s="38">
        <f t="shared" si="3"/>
        <v>0</v>
      </c>
      <c r="S50" s="38">
        <f t="shared" si="4"/>
        <v>0</v>
      </c>
      <c r="T50" s="38">
        <f t="shared" si="5"/>
        <v>0</v>
      </c>
      <c r="U50" s="38">
        <f t="shared" si="6"/>
        <v>0</v>
      </c>
      <c r="V50" s="38">
        <f t="shared" si="7"/>
        <v>0</v>
      </c>
      <c r="W50" s="22" t="e">
        <f t="shared" si="8"/>
        <v>#DIV/0!</v>
      </c>
      <c r="X50" s="22" t="e">
        <f t="shared" si="9"/>
        <v>#DIV/0!</v>
      </c>
      <c r="Y50" s="22" t="e">
        <f t="shared" si="10"/>
        <v>#DIV/0!</v>
      </c>
      <c r="Z50" s="22" t="e">
        <f t="shared" si="11"/>
        <v>#DIV/0!</v>
      </c>
      <c r="AA50" s="22" t="e">
        <f t="shared" si="12"/>
        <v>#DIV/0!</v>
      </c>
    </row>
    <row r="51" spans="1:27" ht="12">
      <c r="A51" s="1">
        <f>'TRB Record'!A46</f>
        <v>23</v>
      </c>
      <c r="C51" s="1">
        <f>'TRB Record'!C46</f>
        <v>0</v>
      </c>
      <c r="E51" s="10">
        <v>10</v>
      </c>
      <c r="F51" s="10"/>
      <c r="H51" s="36">
        <f t="shared" si="0"/>
        <v>1</v>
      </c>
      <c r="I51" s="39">
        <v>1</v>
      </c>
      <c r="J51" s="10"/>
      <c r="K51" s="36">
        <f t="shared" si="1"/>
        <v>1</v>
      </c>
      <c r="L51" s="36">
        <f t="shared" si="2"/>
        <v>1</v>
      </c>
      <c r="M51" s="39"/>
      <c r="N51" s="10"/>
      <c r="O51" s="10"/>
      <c r="P51" s="10"/>
      <c r="Q51" s="10"/>
      <c r="R51" s="38">
        <f t="shared" si="3"/>
        <v>0</v>
      </c>
      <c r="S51" s="38">
        <f t="shared" si="4"/>
        <v>0</v>
      </c>
      <c r="T51" s="38">
        <f t="shared" si="5"/>
        <v>0</v>
      </c>
      <c r="U51" s="38">
        <f t="shared" si="6"/>
        <v>0</v>
      </c>
      <c r="V51" s="38">
        <f t="shared" si="7"/>
        <v>0</v>
      </c>
      <c r="W51" s="22" t="e">
        <f t="shared" si="8"/>
        <v>#DIV/0!</v>
      </c>
      <c r="X51" s="22" t="e">
        <f t="shared" si="9"/>
        <v>#DIV/0!</v>
      </c>
      <c r="Y51" s="22" t="e">
        <f t="shared" si="10"/>
        <v>#DIV/0!</v>
      </c>
      <c r="Z51" s="22" t="e">
        <f t="shared" si="11"/>
        <v>#DIV/0!</v>
      </c>
      <c r="AA51" s="22" t="e">
        <f t="shared" si="12"/>
        <v>#DIV/0!</v>
      </c>
    </row>
    <row r="52" spans="1:27" ht="12">
      <c r="A52" s="1" t="str">
        <f>'TRB Record'!A47</f>
        <v>replicate 23</v>
      </c>
      <c r="C52" s="1">
        <f>'TRB Record'!C47</f>
        <v>0</v>
      </c>
      <c r="E52" s="10">
        <v>10</v>
      </c>
      <c r="F52" s="10"/>
      <c r="H52" s="36">
        <f t="shared" si="0"/>
        <v>1</v>
      </c>
      <c r="I52" s="39">
        <v>1</v>
      </c>
      <c r="J52" s="10"/>
      <c r="K52" s="36">
        <f t="shared" si="1"/>
        <v>1</v>
      </c>
      <c r="L52" s="36">
        <f t="shared" si="2"/>
        <v>1</v>
      </c>
      <c r="M52" s="39"/>
      <c r="N52" s="10"/>
      <c r="O52" s="10"/>
      <c r="P52" s="10"/>
      <c r="Q52" s="10"/>
      <c r="R52" s="38">
        <f t="shared" si="3"/>
        <v>0</v>
      </c>
      <c r="S52" s="38">
        <f t="shared" si="4"/>
        <v>0</v>
      </c>
      <c r="T52" s="38">
        <f t="shared" si="5"/>
        <v>0</v>
      </c>
      <c r="U52" s="38">
        <f t="shared" si="6"/>
        <v>0</v>
      </c>
      <c r="V52" s="38">
        <f t="shared" si="7"/>
        <v>0</v>
      </c>
      <c r="W52" s="22" t="e">
        <f t="shared" si="8"/>
        <v>#DIV/0!</v>
      </c>
      <c r="X52" s="22" t="e">
        <f t="shared" si="9"/>
        <v>#DIV/0!</v>
      </c>
      <c r="Y52" s="22" t="e">
        <f t="shared" si="10"/>
        <v>#DIV/0!</v>
      </c>
      <c r="Z52" s="22" t="e">
        <f t="shared" si="11"/>
        <v>#DIV/0!</v>
      </c>
      <c r="AA52" s="22" t="e">
        <f t="shared" si="12"/>
        <v>#DIV/0!</v>
      </c>
    </row>
    <row r="53" spans="1:27" ht="12">
      <c r="A53" s="1">
        <f>'TRB Record'!A48</f>
        <v>24</v>
      </c>
      <c r="C53" s="1">
        <f>'TRB Record'!C48</f>
        <v>0</v>
      </c>
      <c r="E53" s="10">
        <v>10</v>
      </c>
      <c r="F53" s="10"/>
      <c r="H53" s="36">
        <f t="shared" si="0"/>
        <v>1</v>
      </c>
      <c r="I53" s="39">
        <v>1</v>
      </c>
      <c r="J53" s="10"/>
      <c r="K53" s="36">
        <f t="shared" si="1"/>
        <v>1</v>
      </c>
      <c r="L53" s="36">
        <f t="shared" si="2"/>
        <v>1</v>
      </c>
      <c r="M53" s="39"/>
      <c r="N53" s="10"/>
      <c r="O53" s="10"/>
      <c r="P53" s="10"/>
      <c r="Q53" s="10"/>
      <c r="R53" s="38">
        <f t="shared" si="3"/>
        <v>0</v>
      </c>
      <c r="S53" s="38">
        <f t="shared" si="4"/>
        <v>0</v>
      </c>
      <c r="T53" s="38">
        <f t="shared" si="5"/>
        <v>0</v>
      </c>
      <c r="U53" s="38">
        <f t="shared" si="6"/>
        <v>0</v>
      </c>
      <c r="V53" s="38">
        <f t="shared" si="7"/>
        <v>0</v>
      </c>
      <c r="W53" s="22" t="e">
        <f t="shared" si="8"/>
        <v>#DIV/0!</v>
      </c>
      <c r="X53" s="22" t="e">
        <f t="shared" si="9"/>
        <v>#DIV/0!</v>
      </c>
      <c r="Y53" s="22" t="e">
        <f t="shared" si="10"/>
        <v>#DIV/0!</v>
      </c>
      <c r="Z53" s="22" t="e">
        <f t="shared" si="11"/>
        <v>#DIV/0!</v>
      </c>
      <c r="AA53" s="22" t="e">
        <f t="shared" si="12"/>
        <v>#DIV/0!</v>
      </c>
    </row>
    <row r="54" spans="1:27" ht="12">
      <c r="A54" s="1" t="str">
        <f>'TRB Record'!A49</f>
        <v>replicate 24</v>
      </c>
      <c r="C54" s="1">
        <f>'TRB Record'!C49</f>
        <v>0</v>
      </c>
      <c r="E54" s="10">
        <v>10</v>
      </c>
      <c r="F54" s="10"/>
      <c r="H54" s="36">
        <f t="shared" si="0"/>
        <v>1</v>
      </c>
      <c r="I54" s="39">
        <v>1</v>
      </c>
      <c r="J54" s="10"/>
      <c r="K54" s="36">
        <f t="shared" si="1"/>
        <v>1</v>
      </c>
      <c r="L54" s="36">
        <f t="shared" si="2"/>
        <v>1</v>
      </c>
      <c r="M54" s="39"/>
      <c r="N54" s="10"/>
      <c r="O54" s="10"/>
      <c r="P54" s="10"/>
      <c r="Q54" s="10"/>
      <c r="R54" s="38">
        <f t="shared" si="3"/>
        <v>0</v>
      </c>
      <c r="S54" s="38">
        <f t="shared" si="4"/>
        <v>0</v>
      </c>
      <c r="T54" s="38">
        <f t="shared" si="5"/>
        <v>0</v>
      </c>
      <c r="U54" s="38">
        <f t="shared" si="6"/>
        <v>0</v>
      </c>
      <c r="V54" s="38">
        <f t="shared" si="7"/>
        <v>0</v>
      </c>
      <c r="W54" s="22" t="e">
        <f t="shared" si="8"/>
        <v>#DIV/0!</v>
      </c>
      <c r="X54" s="22" t="e">
        <f t="shared" si="9"/>
        <v>#DIV/0!</v>
      </c>
      <c r="Y54" s="22" t="e">
        <f t="shared" si="10"/>
        <v>#DIV/0!</v>
      </c>
      <c r="Z54" s="22" t="e">
        <f t="shared" si="11"/>
        <v>#DIV/0!</v>
      </c>
      <c r="AA54" s="22" t="e">
        <f t="shared" si="12"/>
        <v>#DIV/0!</v>
      </c>
    </row>
    <row r="55" spans="1:27" ht="12">
      <c r="A55" s="1">
        <f>'TRB Record'!A50</f>
        <v>25</v>
      </c>
      <c r="C55" s="1">
        <f>'TRB Record'!C50</f>
        <v>0</v>
      </c>
      <c r="E55" s="10">
        <v>10</v>
      </c>
      <c r="F55" s="10"/>
      <c r="H55" s="36">
        <f t="shared" si="0"/>
        <v>1</v>
      </c>
      <c r="I55" s="39">
        <v>1</v>
      </c>
      <c r="J55" s="10"/>
      <c r="K55" s="36">
        <f t="shared" si="1"/>
        <v>1</v>
      </c>
      <c r="L55" s="36">
        <f t="shared" si="2"/>
        <v>1</v>
      </c>
      <c r="M55" s="39"/>
      <c r="N55" s="10"/>
      <c r="O55" s="10"/>
      <c r="P55" s="10"/>
      <c r="Q55" s="10"/>
      <c r="R55" s="38">
        <f t="shared" si="3"/>
        <v>0</v>
      </c>
      <c r="S55" s="38">
        <f t="shared" si="4"/>
        <v>0</v>
      </c>
      <c r="T55" s="38">
        <f t="shared" si="5"/>
        <v>0</v>
      </c>
      <c r="U55" s="38">
        <f t="shared" si="6"/>
        <v>0</v>
      </c>
      <c r="V55" s="38">
        <f t="shared" si="7"/>
        <v>0</v>
      </c>
      <c r="W55" s="22" t="e">
        <f t="shared" si="8"/>
        <v>#DIV/0!</v>
      </c>
      <c r="X55" s="22" t="e">
        <f t="shared" si="9"/>
        <v>#DIV/0!</v>
      </c>
      <c r="Y55" s="22" t="e">
        <f t="shared" si="10"/>
        <v>#DIV/0!</v>
      </c>
      <c r="Z55" s="22" t="e">
        <f t="shared" si="11"/>
        <v>#DIV/0!</v>
      </c>
      <c r="AA55" s="22" t="e">
        <f t="shared" si="12"/>
        <v>#DIV/0!</v>
      </c>
    </row>
    <row r="56" spans="1:27" ht="12">
      <c r="A56" s="1" t="str">
        <f>'TRB Record'!A51</f>
        <v>replicate 25</v>
      </c>
      <c r="C56" s="1">
        <f>'TRB Record'!C51</f>
        <v>0</v>
      </c>
      <c r="E56" s="10">
        <v>10</v>
      </c>
      <c r="F56" s="10"/>
      <c r="H56" s="36">
        <f t="shared" si="0"/>
        <v>1</v>
      </c>
      <c r="I56" s="39">
        <v>1</v>
      </c>
      <c r="J56" s="10"/>
      <c r="K56" s="36">
        <f t="shared" si="1"/>
        <v>1</v>
      </c>
      <c r="L56" s="36">
        <f t="shared" si="2"/>
        <v>1</v>
      </c>
      <c r="M56" s="39"/>
      <c r="N56" s="10"/>
      <c r="O56" s="10"/>
      <c r="P56" s="10"/>
      <c r="Q56" s="10"/>
      <c r="R56" s="38">
        <f t="shared" si="3"/>
        <v>0</v>
      </c>
      <c r="S56" s="38">
        <f t="shared" si="4"/>
        <v>0</v>
      </c>
      <c r="T56" s="38">
        <f t="shared" si="5"/>
        <v>0</v>
      </c>
      <c r="U56" s="38">
        <f t="shared" si="6"/>
        <v>0</v>
      </c>
      <c r="V56" s="38">
        <f t="shared" si="7"/>
        <v>0</v>
      </c>
      <c r="W56" s="22" t="e">
        <f t="shared" si="8"/>
        <v>#DIV/0!</v>
      </c>
      <c r="X56" s="22" t="e">
        <f t="shared" si="9"/>
        <v>#DIV/0!</v>
      </c>
      <c r="Y56" s="22" t="e">
        <f t="shared" si="10"/>
        <v>#DIV/0!</v>
      </c>
      <c r="Z56" s="22" t="e">
        <f t="shared" si="11"/>
        <v>#DIV/0!</v>
      </c>
      <c r="AA56" s="22" t="e">
        <f t="shared" si="12"/>
        <v>#DIV/0!</v>
      </c>
    </row>
    <row r="57" spans="1:27" ht="12">
      <c r="A57" s="1">
        <f>'TRB Record'!A52</f>
        <v>26</v>
      </c>
      <c r="C57" s="1">
        <f>'TRB Record'!C52</f>
        <v>0</v>
      </c>
      <c r="E57" s="10">
        <v>10</v>
      </c>
      <c r="F57" s="10"/>
      <c r="H57" s="36">
        <f t="shared" si="0"/>
        <v>1</v>
      </c>
      <c r="I57" s="39">
        <v>1</v>
      </c>
      <c r="J57" s="10"/>
      <c r="K57" s="36">
        <f t="shared" si="1"/>
        <v>1</v>
      </c>
      <c r="L57" s="36">
        <f t="shared" si="2"/>
        <v>1</v>
      </c>
      <c r="M57" s="39"/>
      <c r="N57" s="10"/>
      <c r="O57" s="10"/>
      <c r="P57" s="10"/>
      <c r="Q57" s="10"/>
      <c r="R57" s="38">
        <f t="shared" si="3"/>
        <v>0</v>
      </c>
      <c r="S57" s="38">
        <f t="shared" si="4"/>
        <v>0</v>
      </c>
      <c r="T57" s="38">
        <f t="shared" si="5"/>
        <v>0</v>
      </c>
      <c r="U57" s="38">
        <f t="shared" si="6"/>
        <v>0</v>
      </c>
      <c r="V57" s="38">
        <f t="shared" si="7"/>
        <v>0</v>
      </c>
      <c r="W57" s="22" t="e">
        <f t="shared" si="8"/>
        <v>#DIV/0!</v>
      </c>
      <c r="X57" s="22" t="e">
        <f t="shared" si="9"/>
        <v>#DIV/0!</v>
      </c>
      <c r="Y57" s="22" t="e">
        <f t="shared" si="10"/>
        <v>#DIV/0!</v>
      </c>
      <c r="Z57" s="22" t="e">
        <f t="shared" si="11"/>
        <v>#DIV/0!</v>
      </c>
      <c r="AA57" s="22" t="e">
        <f t="shared" si="12"/>
        <v>#DIV/0!</v>
      </c>
    </row>
    <row r="58" spans="1:27" ht="12">
      <c r="A58" s="1" t="str">
        <f>'TRB Record'!A53</f>
        <v>replicate 26</v>
      </c>
      <c r="C58" s="1">
        <f>'TRB Record'!C53</f>
        <v>0</v>
      </c>
      <c r="E58" s="10">
        <v>10</v>
      </c>
      <c r="F58" s="10"/>
      <c r="H58" s="36">
        <f t="shared" si="0"/>
        <v>1</v>
      </c>
      <c r="I58" s="39">
        <v>1</v>
      </c>
      <c r="J58" s="10"/>
      <c r="K58" s="36">
        <f t="shared" si="1"/>
        <v>1</v>
      </c>
      <c r="L58" s="36">
        <f t="shared" si="2"/>
        <v>1</v>
      </c>
      <c r="M58" s="39"/>
      <c r="N58" s="10"/>
      <c r="O58" s="10"/>
      <c r="P58" s="10"/>
      <c r="Q58" s="10"/>
      <c r="R58" s="38">
        <f t="shared" si="3"/>
        <v>0</v>
      </c>
      <c r="S58" s="38">
        <f t="shared" si="4"/>
        <v>0</v>
      </c>
      <c r="T58" s="38">
        <f t="shared" si="5"/>
        <v>0</v>
      </c>
      <c r="U58" s="38">
        <f t="shared" si="6"/>
        <v>0</v>
      </c>
      <c r="V58" s="38">
        <f t="shared" si="7"/>
        <v>0</v>
      </c>
      <c r="W58" s="22" t="e">
        <f t="shared" si="8"/>
        <v>#DIV/0!</v>
      </c>
      <c r="X58" s="22" t="e">
        <f t="shared" si="9"/>
        <v>#DIV/0!</v>
      </c>
      <c r="Y58" s="22" t="e">
        <f t="shared" si="10"/>
        <v>#DIV/0!</v>
      </c>
      <c r="Z58" s="22" t="e">
        <f t="shared" si="11"/>
        <v>#DIV/0!</v>
      </c>
      <c r="AA58" s="22" t="e">
        <f t="shared" si="12"/>
        <v>#DIV/0!</v>
      </c>
    </row>
    <row r="59" spans="1:27" ht="12">
      <c r="A59" s="1">
        <f>'TRB Record'!A54</f>
        <v>27</v>
      </c>
      <c r="C59" s="1">
        <f>'TRB Record'!C54</f>
        <v>0</v>
      </c>
      <c r="E59" s="10">
        <v>10</v>
      </c>
      <c r="F59" s="10"/>
      <c r="H59" s="36">
        <f t="shared" si="0"/>
        <v>1</v>
      </c>
      <c r="I59" s="39">
        <v>1</v>
      </c>
      <c r="J59" s="10"/>
      <c r="K59" s="36">
        <f t="shared" si="1"/>
        <v>1</v>
      </c>
      <c r="L59" s="36">
        <f t="shared" si="2"/>
        <v>1</v>
      </c>
      <c r="M59" s="39"/>
      <c r="N59" s="10"/>
      <c r="O59" s="10"/>
      <c r="P59" s="10"/>
      <c r="Q59" s="10"/>
      <c r="R59" s="38">
        <f t="shared" si="3"/>
        <v>0</v>
      </c>
      <c r="S59" s="38">
        <f t="shared" si="4"/>
        <v>0</v>
      </c>
      <c r="T59" s="38">
        <f t="shared" si="5"/>
        <v>0</v>
      </c>
      <c r="U59" s="38">
        <f t="shared" si="6"/>
        <v>0</v>
      </c>
      <c r="V59" s="38">
        <f t="shared" si="7"/>
        <v>0</v>
      </c>
      <c r="W59" s="22" t="e">
        <f t="shared" si="8"/>
        <v>#DIV/0!</v>
      </c>
      <c r="X59" s="22" t="e">
        <f t="shared" si="9"/>
        <v>#DIV/0!</v>
      </c>
      <c r="Y59" s="22" t="e">
        <f t="shared" si="10"/>
        <v>#DIV/0!</v>
      </c>
      <c r="Z59" s="22" t="e">
        <f t="shared" si="11"/>
        <v>#DIV/0!</v>
      </c>
      <c r="AA59" s="22" t="e">
        <f t="shared" si="12"/>
        <v>#DIV/0!</v>
      </c>
    </row>
    <row r="60" spans="1:27" ht="12">
      <c r="A60" s="1" t="str">
        <f>'TRB Record'!A55</f>
        <v>replicate 27</v>
      </c>
      <c r="C60" s="1">
        <f>'TRB Record'!C55</f>
        <v>0</v>
      </c>
      <c r="E60" s="10">
        <v>10</v>
      </c>
      <c r="F60" s="10"/>
      <c r="H60" s="36">
        <f t="shared" si="0"/>
        <v>1</v>
      </c>
      <c r="I60" s="39">
        <v>1</v>
      </c>
      <c r="J60" s="10"/>
      <c r="K60" s="36">
        <f t="shared" si="1"/>
        <v>1</v>
      </c>
      <c r="L60" s="36">
        <f t="shared" si="2"/>
        <v>1</v>
      </c>
      <c r="M60" s="39"/>
      <c r="N60" s="10"/>
      <c r="O60" s="10"/>
      <c r="P60" s="10"/>
      <c r="Q60" s="10"/>
      <c r="R60" s="38">
        <f t="shared" si="3"/>
        <v>0</v>
      </c>
      <c r="S60" s="38">
        <f t="shared" si="4"/>
        <v>0</v>
      </c>
      <c r="T60" s="38">
        <f t="shared" si="5"/>
        <v>0</v>
      </c>
      <c r="U60" s="38">
        <f t="shared" si="6"/>
        <v>0</v>
      </c>
      <c r="V60" s="38">
        <f t="shared" si="7"/>
        <v>0</v>
      </c>
      <c r="W60" s="22" t="e">
        <f t="shared" si="8"/>
        <v>#DIV/0!</v>
      </c>
      <c r="X60" s="22" t="e">
        <f t="shared" si="9"/>
        <v>#DIV/0!</v>
      </c>
      <c r="Y60" s="22" t="e">
        <f t="shared" si="10"/>
        <v>#DIV/0!</v>
      </c>
      <c r="Z60" s="22" t="e">
        <f t="shared" si="11"/>
        <v>#DIV/0!</v>
      </c>
      <c r="AA60" s="22" t="e">
        <f t="shared" si="12"/>
        <v>#DIV/0!</v>
      </c>
    </row>
    <row r="61" spans="1:27" ht="12">
      <c r="A61" s="1">
        <f>'TRB Record'!A56</f>
        <v>28</v>
      </c>
      <c r="C61" s="1">
        <f>'TRB Record'!C56</f>
        <v>0</v>
      </c>
      <c r="E61" s="10">
        <v>10</v>
      </c>
      <c r="F61" s="10"/>
      <c r="H61" s="36">
        <f t="shared" si="0"/>
        <v>1</v>
      </c>
      <c r="I61" s="39">
        <v>1</v>
      </c>
      <c r="J61" s="10"/>
      <c r="K61" s="36">
        <f t="shared" si="1"/>
        <v>1</v>
      </c>
      <c r="L61" s="36">
        <f t="shared" si="2"/>
        <v>1</v>
      </c>
      <c r="M61" s="39"/>
      <c r="N61" s="10"/>
      <c r="O61" s="10"/>
      <c r="P61" s="10"/>
      <c r="Q61" s="10"/>
      <c r="R61" s="38">
        <f t="shared" si="3"/>
        <v>0</v>
      </c>
      <c r="S61" s="38">
        <f t="shared" si="4"/>
        <v>0</v>
      </c>
      <c r="T61" s="38">
        <f t="shared" si="5"/>
        <v>0</v>
      </c>
      <c r="U61" s="38">
        <f t="shared" si="6"/>
        <v>0</v>
      </c>
      <c r="V61" s="38">
        <f t="shared" si="7"/>
        <v>0</v>
      </c>
      <c r="W61" s="22" t="e">
        <f t="shared" si="8"/>
        <v>#DIV/0!</v>
      </c>
      <c r="X61" s="22" t="e">
        <f t="shared" si="9"/>
        <v>#DIV/0!</v>
      </c>
      <c r="Y61" s="22" t="e">
        <f t="shared" si="10"/>
        <v>#DIV/0!</v>
      </c>
      <c r="Z61" s="22" t="e">
        <f t="shared" si="11"/>
        <v>#DIV/0!</v>
      </c>
      <c r="AA61" s="22" t="e">
        <f t="shared" si="12"/>
        <v>#DIV/0!</v>
      </c>
    </row>
    <row r="62" spans="1:27" ht="12">
      <c r="A62" s="1" t="str">
        <f>'TRB Record'!A57</f>
        <v>replicate 28</v>
      </c>
      <c r="C62" s="1">
        <f>'TRB Record'!C57</f>
        <v>0</v>
      </c>
      <c r="E62" s="10">
        <v>10</v>
      </c>
      <c r="F62" s="10"/>
      <c r="H62" s="36">
        <f t="shared" si="0"/>
        <v>1</v>
      </c>
      <c r="I62" s="39">
        <v>1</v>
      </c>
      <c r="J62" s="10"/>
      <c r="K62" s="36">
        <f t="shared" si="1"/>
        <v>1</v>
      </c>
      <c r="L62" s="36">
        <f t="shared" si="2"/>
        <v>1</v>
      </c>
      <c r="M62" s="39"/>
      <c r="N62" s="10"/>
      <c r="O62" s="10"/>
      <c r="P62" s="10"/>
      <c r="Q62" s="10"/>
      <c r="R62" s="38">
        <f t="shared" si="3"/>
        <v>0</v>
      </c>
      <c r="S62" s="38">
        <f t="shared" si="4"/>
        <v>0</v>
      </c>
      <c r="T62" s="38">
        <f t="shared" si="5"/>
        <v>0</v>
      </c>
      <c r="U62" s="38">
        <f t="shared" si="6"/>
        <v>0</v>
      </c>
      <c r="V62" s="38">
        <f t="shared" si="7"/>
        <v>0</v>
      </c>
      <c r="W62" s="22" t="e">
        <f t="shared" si="8"/>
        <v>#DIV/0!</v>
      </c>
      <c r="X62" s="22" t="e">
        <f t="shared" si="9"/>
        <v>#DIV/0!</v>
      </c>
      <c r="Y62" s="22" t="e">
        <f t="shared" si="10"/>
        <v>#DIV/0!</v>
      </c>
      <c r="Z62" s="22" t="e">
        <f t="shared" si="11"/>
        <v>#DIV/0!</v>
      </c>
      <c r="AA62" s="22" t="e">
        <f t="shared" si="12"/>
        <v>#DIV/0!</v>
      </c>
    </row>
    <row r="63" spans="1:27" ht="12">
      <c r="A63" s="1">
        <f>'TRB Record'!A58</f>
        <v>29</v>
      </c>
      <c r="C63" s="1">
        <f>'TRB Record'!C58</f>
        <v>0</v>
      </c>
      <c r="E63" s="10">
        <v>10</v>
      </c>
      <c r="F63" s="10"/>
      <c r="H63" s="36">
        <f t="shared" si="0"/>
        <v>1</v>
      </c>
      <c r="I63" s="39">
        <v>1</v>
      </c>
      <c r="J63" s="10"/>
      <c r="K63" s="36">
        <f t="shared" si="1"/>
        <v>1</v>
      </c>
      <c r="L63" s="36">
        <f t="shared" si="2"/>
        <v>1</v>
      </c>
      <c r="M63" s="39"/>
      <c r="N63" s="10"/>
      <c r="O63" s="10"/>
      <c r="P63" s="10"/>
      <c r="Q63" s="10"/>
      <c r="R63" s="38">
        <f t="shared" si="3"/>
        <v>0</v>
      </c>
      <c r="S63" s="38">
        <f t="shared" si="4"/>
        <v>0</v>
      </c>
      <c r="T63" s="38">
        <f t="shared" si="5"/>
        <v>0</v>
      </c>
      <c r="U63" s="38">
        <f t="shared" si="6"/>
        <v>0</v>
      </c>
      <c r="V63" s="38">
        <f t="shared" si="7"/>
        <v>0</v>
      </c>
      <c r="W63" s="22" t="e">
        <f t="shared" si="8"/>
        <v>#DIV/0!</v>
      </c>
      <c r="X63" s="22" t="e">
        <f t="shared" si="9"/>
        <v>#DIV/0!</v>
      </c>
      <c r="Y63" s="22" t="e">
        <f t="shared" si="10"/>
        <v>#DIV/0!</v>
      </c>
      <c r="Z63" s="22" t="e">
        <f t="shared" si="11"/>
        <v>#DIV/0!</v>
      </c>
      <c r="AA63" s="22" t="e">
        <f t="shared" si="12"/>
        <v>#DIV/0!</v>
      </c>
    </row>
    <row r="64" spans="1:27" ht="12">
      <c r="A64" s="1" t="str">
        <f>'TRB Record'!A59</f>
        <v>replicate 29</v>
      </c>
      <c r="C64" s="1">
        <f>'TRB Record'!C59</f>
        <v>0</v>
      </c>
      <c r="E64" s="10">
        <v>10</v>
      </c>
      <c r="F64" s="10"/>
      <c r="H64" s="36">
        <f t="shared" si="0"/>
        <v>1</v>
      </c>
      <c r="I64" s="39">
        <v>1</v>
      </c>
      <c r="J64" s="10"/>
      <c r="K64" s="36">
        <f t="shared" si="1"/>
        <v>1</v>
      </c>
      <c r="L64" s="36">
        <f t="shared" si="2"/>
        <v>1</v>
      </c>
      <c r="M64" s="39"/>
      <c r="N64" s="10"/>
      <c r="O64" s="10"/>
      <c r="P64" s="10"/>
      <c r="Q64" s="10"/>
      <c r="R64" s="38">
        <f t="shared" si="3"/>
        <v>0</v>
      </c>
      <c r="S64" s="38">
        <f t="shared" si="4"/>
        <v>0</v>
      </c>
      <c r="T64" s="38">
        <f t="shared" si="5"/>
        <v>0</v>
      </c>
      <c r="U64" s="38">
        <f t="shared" si="6"/>
        <v>0</v>
      </c>
      <c r="V64" s="38">
        <f t="shared" si="7"/>
        <v>0</v>
      </c>
      <c r="W64" s="22" t="e">
        <f t="shared" si="8"/>
        <v>#DIV/0!</v>
      </c>
      <c r="X64" s="22" t="e">
        <f t="shared" si="9"/>
        <v>#DIV/0!</v>
      </c>
      <c r="Y64" s="22" t="e">
        <f t="shared" si="10"/>
        <v>#DIV/0!</v>
      </c>
      <c r="Z64" s="22" t="e">
        <f t="shared" si="11"/>
        <v>#DIV/0!</v>
      </c>
      <c r="AA64" s="22" t="e">
        <f t="shared" si="12"/>
        <v>#DIV/0!</v>
      </c>
    </row>
    <row r="65" spans="1:27" ht="12">
      <c r="A65" s="1">
        <f>'TRB Record'!A60</f>
        <v>30</v>
      </c>
      <c r="C65" s="1">
        <f>'TRB Record'!C60</f>
        <v>0</v>
      </c>
      <c r="E65" s="10">
        <v>10</v>
      </c>
      <c r="F65" s="10"/>
      <c r="H65" s="36">
        <f t="shared" si="0"/>
        <v>1</v>
      </c>
      <c r="I65" s="39">
        <v>1</v>
      </c>
      <c r="J65" s="10"/>
      <c r="K65" s="36">
        <f t="shared" si="1"/>
        <v>1</v>
      </c>
      <c r="L65" s="36">
        <f t="shared" si="2"/>
        <v>1</v>
      </c>
      <c r="M65" s="39"/>
      <c r="N65" s="10"/>
      <c r="O65" s="10"/>
      <c r="P65" s="10"/>
      <c r="Q65" s="10"/>
      <c r="R65" s="38">
        <f t="shared" si="3"/>
        <v>0</v>
      </c>
      <c r="S65" s="38">
        <f t="shared" si="4"/>
        <v>0</v>
      </c>
      <c r="T65" s="38">
        <f t="shared" si="5"/>
        <v>0</v>
      </c>
      <c r="U65" s="38">
        <f t="shared" si="6"/>
        <v>0</v>
      </c>
      <c r="V65" s="38">
        <f t="shared" si="7"/>
        <v>0</v>
      </c>
      <c r="W65" s="22" t="e">
        <f t="shared" si="8"/>
        <v>#DIV/0!</v>
      </c>
      <c r="X65" s="22" t="e">
        <f t="shared" si="9"/>
        <v>#DIV/0!</v>
      </c>
      <c r="Y65" s="22" t="e">
        <f t="shared" si="10"/>
        <v>#DIV/0!</v>
      </c>
      <c r="Z65" s="22" t="e">
        <f t="shared" si="11"/>
        <v>#DIV/0!</v>
      </c>
      <c r="AA65" s="22" t="e">
        <f t="shared" si="12"/>
        <v>#DIV/0!</v>
      </c>
    </row>
    <row r="66" spans="1:27" ht="12">
      <c r="A66" s="1" t="str">
        <f>'TRB Record'!A61</f>
        <v>replicate 30</v>
      </c>
      <c r="C66" s="1">
        <f>'TRB Record'!C61</f>
        <v>0</v>
      </c>
      <c r="E66" s="10">
        <v>10</v>
      </c>
      <c r="F66" s="10"/>
      <c r="H66" s="36">
        <f t="shared" si="0"/>
        <v>1</v>
      </c>
      <c r="I66" s="39">
        <v>1</v>
      </c>
      <c r="J66" s="10"/>
      <c r="K66" s="36">
        <f t="shared" si="1"/>
        <v>1</v>
      </c>
      <c r="L66" s="36">
        <f t="shared" si="2"/>
        <v>1</v>
      </c>
      <c r="M66" s="39"/>
      <c r="N66" s="10"/>
      <c r="O66" s="10"/>
      <c r="P66" s="10"/>
      <c r="Q66" s="10"/>
      <c r="R66" s="38">
        <f t="shared" si="3"/>
        <v>0</v>
      </c>
      <c r="S66" s="38">
        <f t="shared" si="4"/>
        <v>0</v>
      </c>
      <c r="T66" s="38">
        <f t="shared" si="5"/>
        <v>0</v>
      </c>
      <c r="U66" s="38">
        <f t="shared" si="6"/>
        <v>0</v>
      </c>
      <c r="V66" s="38">
        <f t="shared" si="7"/>
        <v>0</v>
      </c>
      <c r="W66" s="22" t="e">
        <f t="shared" si="8"/>
        <v>#DIV/0!</v>
      </c>
      <c r="X66" s="22" t="e">
        <f t="shared" si="9"/>
        <v>#DIV/0!</v>
      </c>
      <c r="Y66" s="22" t="e">
        <f t="shared" si="10"/>
        <v>#DIV/0!</v>
      </c>
      <c r="Z66" s="22" t="e">
        <f t="shared" si="11"/>
        <v>#DIV/0!</v>
      </c>
      <c r="AA66" s="22" t="e">
        <f t="shared" si="12"/>
        <v>#DIV/0!</v>
      </c>
    </row>
  </sheetData>
  <sheetProtection sheet="1" objects="1" scenarios="1"/>
  <mergeCells count="6">
    <mergeCell ref="W1:AA1"/>
    <mergeCell ref="R5:V5"/>
    <mergeCell ref="E5:G5"/>
    <mergeCell ref="M5:Q5"/>
    <mergeCell ref="L2:L4"/>
    <mergeCell ref="I5:J5"/>
  </mergeCells>
  <printOptions gridLines="1"/>
  <pageMargins left="0.75" right="0.75" top="1" bottom="1" header="0.5" footer="0.5"/>
  <pageSetup fitToHeight="1" fitToWidth="1" orientation="landscape" scale="69" r:id="rId1"/>
  <headerFooter alignWithMargins="0">
    <oddHeader>&amp;C&amp;A</oddHeader>
    <oddFooter>&amp;CPage &amp;P of &amp;N</oddFoot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codeName="Sheet7">
    <pageSetUpPr fitToPage="1"/>
  </sheetPr>
  <dimension ref="A1:Q63"/>
  <sheetViews>
    <sheetView workbookViewId="0" topLeftCell="A1">
      <pane xSplit="1" ySplit="1" topLeftCell="B2" activePane="bottomRight" state="frozen"/>
      <selection pane="topLeft" activeCell="A1" sqref="A1"/>
      <selection pane="topRight" activeCell="A1" sqref="A1"/>
      <selection pane="bottomLeft" activeCell="A1" sqref="A1"/>
      <selection pane="bottomRight" activeCell="E2" sqref="E2"/>
    </sheetView>
  </sheetViews>
  <sheetFormatPr defaultColWidth="9.140625" defaultRowHeight="12.75"/>
  <cols>
    <col min="1" max="1" width="10.140625" style="5" bestFit="1" customWidth="1"/>
    <col min="2" max="2" width="9.00390625" style="2" customWidth="1"/>
    <col min="3" max="3" width="12.7109375" style="5" customWidth="1"/>
    <col min="4" max="5" width="9.28125" style="47" customWidth="1"/>
    <col min="6" max="6" width="7.421875" style="49" customWidth="1"/>
    <col min="7" max="7" width="7.421875" style="2" customWidth="1"/>
    <col min="8" max="8" width="7.421875" style="13" customWidth="1"/>
    <col min="9" max="9" width="7.421875" style="43" customWidth="1"/>
    <col min="10" max="12" width="7.421875" style="46" customWidth="1"/>
    <col min="13" max="17" width="8.140625" style="5" customWidth="1"/>
    <col min="18" max="16384" width="10.8515625" style="5" customWidth="1"/>
  </cols>
  <sheetData>
    <row r="1" spans="4:17" ht="12.75">
      <c r="D1" s="139" t="s">
        <v>78</v>
      </c>
      <c r="E1" s="139"/>
      <c r="F1" s="140"/>
      <c r="G1" s="137" t="s">
        <v>46</v>
      </c>
      <c r="H1" s="138"/>
      <c r="I1" s="138"/>
      <c r="J1" s="44"/>
      <c r="K1" s="44"/>
      <c r="L1" s="44"/>
      <c r="M1" s="141" t="s">
        <v>80</v>
      </c>
      <c r="N1" s="141"/>
      <c r="O1" s="142"/>
      <c r="P1" s="143"/>
      <c r="Q1" s="144"/>
    </row>
    <row r="2" spans="1:12" s="6" customFormat="1" ht="90.75">
      <c r="A2" s="6" t="s">
        <v>0</v>
      </c>
      <c r="B2" s="73" t="s">
        <v>6</v>
      </c>
      <c r="C2" s="6" t="s">
        <v>38</v>
      </c>
      <c r="D2" s="80" t="s">
        <v>57</v>
      </c>
      <c r="E2" s="81" t="s">
        <v>77</v>
      </c>
      <c r="F2" s="7" t="s">
        <v>48</v>
      </c>
      <c r="G2" s="73" t="s">
        <v>59</v>
      </c>
      <c r="H2" s="78" t="s">
        <v>60</v>
      </c>
      <c r="I2" s="83" t="s">
        <v>61</v>
      </c>
      <c r="J2" s="7" t="s">
        <v>59</v>
      </c>
      <c r="K2" s="7" t="s">
        <v>60</v>
      </c>
      <c r="L2" s="7" t="s">
        <v>61</v>
      </c>
    </row>
    <row r="3" spans="1:12" ht="12">
      <c r="A3" s="5">
        <v>1</v>
      </c>
      <c r="C3" s="5">
        <f>'TRB Record'!C2</f>
        <v>0</v>
      </c>
      <c r="D3" s="15">
        <v>1</v>
      </c>
      <c r="E3" s="2"/>
      <c r="F3" s="32">
        <f>(D3+E3)/D3</f>
        <v>1</v>
      </c>
      <c r="G3" s="10"/>
      <c r="H3" s="39"/>
      <c r="I3" s="48"/>
      <c r="J3" s="45">
        <f>$F3*G3</f>
        <v>0</v>
      </c>
      <c r="K3" s="45">
        <f>$F3*H3</f>
        <v>0</v>
      </c>
      <c r="L3" s="45">
        <f>$F3*I3</f>
        <v>0</v>
      </c>
    </row>
    <row r="4" spans="1:12" ht="12">
      <c r="A4" s="5" t="s">
        <v>7</v>
      </c>
      <c r="C4" s="5">
        <f>'TRB Record'!C3</f>
        <v>0</v>
      </c>
      <c r="D4" s="15">
        <v>1</v>
      </c>
      <c r="E4" s="2"/>
      <c r="F4" s="32">
        <f aca="true" t="shared" si="0" ref="F4:F62">(D4+E4)/D4</f>
        <v>1</v>
      </c>
      <c r="G4" s="10"/>
      <c r="H4" s="39"/>
      <c r="I4" s="48"/>
      <c r="J4" s="45">
        <f aca="true" t="shared" si="1" ref="J4:J62">$F4*G4</f>
        <v>0</v>
      </c>
      <c r="K4" s="45">
        <f aca="true" t="shared" si="2" ref="K4:K62">$F4*H4</f>
        <v>0</v>
      </c>
      <c r="L4" s="45">
        <f aca="true" t="shared" si="3" ref="L4:L62">$F4*I4</f>
        <v>0</v>
      </c>
    </row>
    <row r="5" spans="1:12" ht="12">
      <c r="A5" s="5">
        <v>2</v>
      </c>
      <c r="C5" s="5">
        <f>'TRB Record'!C4</f>
        <v>0</v>
      </c>
      <c r="D5" s="15">
        <v>1</v>
      </c>
      <c r="E5" s="2"/>
      <c r="F5" s="32">
        <f t="shared" si="0"/>
        <v>1</v>
      </c>
      <c r="G5" s="10"/>
      <c r="H5" s="39"/>
      <c r="I5" s="48"/>
      <c r="J5" s="45">
        <f t="shared" si="1"/>
        <v>0</v>
      </c>
      <c r="K5" s="45">
        <f t="shared" si="2"/>
        <v>0</v>
      </c>
      <c r="L5" s="45">
        <f t="shared" si="3"/>
        <v>0</v>
      </c>
    </row>
    <row r="6" spans="1:12" ht="12">
      <c r="A6" s="5" t="s">
        <v>8</v>
      </c>
      <c r="C6" s="5">
        <f>'TRB Record'!C5</f>
        <v>0</v>
      </c>
      <c r="D6" s="15">
        <v>1</v>
      </c>
      <c r="E6" s="2"/>
      <c r="F6" s="32">
        <f t="shared" si="0"/>
        <v>1</v>
      </c>
      <c r="G6" s="10"/>
      <c r="H6" s="39"/>
      <c r="I6" s="48"/>
      <c r="J6" s="45">
        <f t="shared" si="1"/>
        <v>0</v>
      </c>
      <c r="K6" s="45">
        <f t="shared" si="2"/>
        <v>0</v>
      </c>
      <c r="L6" s="45">
        <f t="shared" si="3"/>
        <v>0</v>
      </c>
    </row>
    <row r="7" spans="1:12" ht="12">
      <c r="A7" s="5">
        <v>3</v>
      </c>
      <c r="C7" s="5">
        <f>'TRB Record'!C6</f>
        <v>0</v>
      </c>
      <c r="D7" s="15">
        <v>1</v>
      </c>
      <c r="E7" s="2"/>
      <c r="F7" s="32">
        <f t="shared" si="0"/>
        <v>1</v>
      </c>
      <c r="G7" s="10"/>
      <c r="H7" s="39"/>
      <c r="I7" s="48"/>
      <c r="J7" s="45">
        <f t="shared" si="1"/>
        <v>0</v>
      </c>
      <c r="K7" s="45">
        <f t="shared" si="2"/>
        <v>0</v>
      </c>
      <c r="L7" s="45">
        <f t="shared" si="3"/>
        <v>0</v>
      </c>
    </row>
    <row r="8" spans="1:12" ht="12">
      <c r="A8" s="5" t="s">
        <v>9</v>
      </c>
      <c r="C8" s="5">
        <f>'TRB Record'!C7</f>
        <v>0</v>
      </c>
      <c r="D8" s="15">
        <v>1</v>
      </c>
      <c r="E8" s="2"/>
      <c r="F8" s="32">
        <f t="shared" si="0"/>
        <v>1</v>
      </c>
      <c r="G8" s="10"/>
      <c r="H8" s="39"/>
      <c r="I8" s="48"/>
      <c r="J8" s="45">
        <f t="shared" si="1"/>
        <v>0</v>
      </c>
      <c r="K8" s="45">
        <f t="shared" si="2"/>
        <v>0</v>
      </c>
      <c r="L8" s="45">
        <f t="shared" si="3"/>
        <v>0</v>
      </c>
    </row>
    <row r="9" spans="1:12" ht="12">
      <c r="A9" s="5">
        <v>4</v>
      </c>
      <c r="C9" s="5">
        <f>'TRB Record'!C8</f>
        <v>0</v>
      </c>
      <c r="D9" s="15">
        <v>1</v>
      </c>
      <c r="E9" s="2"/>
      <c r="F9" s="32">
        <f t="shared" si="0"/>
        <v>1</v>
      </c>
      <c r="G9" s="10"/>
      <c r="H9" s="39"/>
      <c r="I9" s="48"/>
      <c r="J9" s="45">
        <f t="shared" si="1"/>
        <v>0</v>
      </c>
      <c r="K9" s="45">
        <f t="shared" si="2"/>
        <v>0</v>
      </c>
      <c r="L9" s="45">
        <f t="shared" si="3"/>
        <v>0</v>
      </c>
    </row>
    <row r="10" spans="1:12" ht="12">
      <c r="A10" s="5" t="s">
        <v>10</v>
      </c>
      <c r="C10" s="5">
        <f>'TRB Record'!C9</f>
        <v>0</v>
      </c>
      <c r="D10" s="15">
        <v>1</v>
      </c>
      <c r="E10" s="2"/>
      <c r="F10" s="32">
        <f t="shared" si="0"/>
        <v>1</v>
      </c>
      <c r="G10" s="10"/>
      <c r="H10" s="39"/>
      <c r="I10" s="48"/>
      <c r="J10" s="45">
        <f t="shared" si="1"/>
        <v>0</v>
      </c>
      <c r="K10" s="45">
        <f t="shared" si="2"/>
        <v>0</v>
      </c>
      <c r="L10" s="45">
        <f t="shared" si="3"/>
        <v>0</v>
      </c>
    </row>
    <row r="11" spans="1:12" ht="12">
      <c r="A11" s="5">
        <v>5</v>
      </c>
      <c r="C11" s="5">
        <f>'TRB Record'!C10</f>
        <v>0</v>
      </c>
      <c r="D11" s="15">
        <v>1</v>
      </c>
      <c r="E11" s="2"/>
      <c r="F11" s="32">
        <f t="shared" si="0"/>
        <v>1</v>
      </c>
      <c r="G11" s="10"/>
      <c r="H11" s="39"/>
      <c r="I11" s="48"/>
      <c r="J11" s="45">
        <f t="shared" si="1"/>
        <v>0</v>
      </c>
      <c r="K11" s="45">
        <f t="shared" si="2"/>
        <v>0</v>
      </c>
      <c r="L11" s="45">
        <f t="shared" si="3"/>
        <v>0</v>
      </c>
    </row>
    <row r="12" spans="1:12" ht="12">
      <c r="A12" s="5" t="s">
        <v>11</v>
      </c>
      <c r="C12" s="5">
        <f>'TRB Record'!C11</f>
        <v>0</v>
      </c>
      <c r="D12" s="15">
        <v>1</v>
      </c>
      <c r="E12" s="2"/>
      <c r="F12" s="32">
        <f t="shared" si="0"/>
        <v>1</v>
      </c>
      <c r="G12" s="10"/>
      <c r="H12" s="39"/>
      <c r="I12" s="48"/>
      <c r="J12" s="45">
        <f t="shared" si="1"/>
        <v>0</v>
      </c>
      <c r="K12" s="45">
        <f t="shared" si="2"/>
        <v>0</v>
      </c>
      <c r="L12" s="45">
        <f t="shared" si="3"/>
        <v>0</v>
      </c>
    </row>
    <row r="13" spans="1:12" ht="12">
      <c r="A13" s="5">
        <v>6</v>
      </c>
      <c r="C13" s="5">
        <f>'TRB Record'!C12</f>
        <v>0</v>
      </c>
      <c r="D13" s="15">
        <v>1</v>
      </c>
      <c r="E13" s="2"/>
      <c r="F13" s="32">
        <f t="shared" si="0"/>
        <v>1</v>
      </c>
      <c r="G13" s="10"/>
      <c r="H13" s="39"/>
      <c r="I13" s="48"/>
      <c r="J13" s="45">
        <f t="shared" si="1"/>
        <v>0</v>
      </c>
      <c r="K13" s="45">
        <f t="shared" si="2"/>
        <v>0</v>
      </c>
      <c r="L13" s="45">
        <f t="shared" si="3"/>
        <v>0</v>
      </c>
    </row>
    <row r="14" spans="1:12" ht="12">
      <c r="A14" s="5" t="s">
        <v>12</v>
      </c>
      <c r="C14" s="5">
        <f>'TRB Record'!C13</f>
        <v>0</v>
      </c>
      <c r="D14" s="15">
        <v>1</v>
      </c>
      <c r="E14" s="2"/>
      <c r="F14" s="32">
        <f t="shared" si="0"/>
        <v>1</v>
      </c>
      <c r="G14" s="10"/>
      <c r="H14" s="39"/>
      <c r="I14" s="48"/>
      <c r="J14" s="45">
        <f t="shared" si="1"/>
        <v>0</v>
      </c>
      <c r="K14" s="45">
        <f t="shared" si="2"/>
        <v>0</v>
      </c>
      <c r="L14" s="45">
        <f t="shared" si="3"/>
        <v>0</v>
      </c>
    </row>
    <row r="15" spans="1:12" ht="12">
      <c r="A15" s="5">
        <v>7</v>
      </c>
      <c r="C15" s="5">
        <f>'TRB Record'!C14</f>
        <v>0</v>
      </c>
      <c r="D15" s="15">
        <v>1</v>
      </c>
      <c r="E15" s="2"/>
      <c r="F15" s="32">
        <f t="shared" si="0"/>
        <v>1</v>
      </c>
      <c r="G15" s="10"/>
      <c r="H15" s="39"/>
      <c r="I15" s="48"/>
      <c r="J15" s="45">
        <f t="shared" si="1"/>
        <v>0</v>
      </c>
      <c r="K15" s="45">
        <f t="shared" si="2"/>
        <v>0</v>
      </c>
      <c r="L15" s="45">
        <f t="shared" si="3"/>
        <v>0</v>
      </c>
    </row>
    <row r="16" spans="1:12" ht="12">
      <c r="A16" s="5" t="s">
        <v>13</v>
      </c>
      <c r="C16" s="5">
        <f>'TRB Record'!C15</f>
        <v>0</v>
      </c>
      <c r="D16" s="15">
        <v>1</v>
      </c>
      <c r="E16" s="2"/>
      <c r="F16" s="32">
        <f t="shared" si="0"/>
        <v>1</v>
      </c>
      <c r="G16" s="10"/>
      <c r="H16" s="39"/>
      <c r="I16" s="48"/>
      <c r="J16" s="45">
        <f t="shared" si="1"/>
        <v>0</v>
      </c>
      <c r="K16" s="45">
        <f t="shared" si="2"/>
        <v>0</v>
      </c>
      <c r="L16" s="45">
        <f t="shared" si="3"/>
        <v>0</v>
      </c>
    </row>
    <row r="17" spans="1:12" ht="12">
      <c r="A17" s="5">
        <v>8</v>
      </c>
      <c r="C17" s="5">
        <f>'TRB Record'!C16</f>
        <v>0</v>
      </c>
      <c r="D17" s="15">
        <v>1</v>
      </c>
      <c r="E17" s="2"/>
      <c r="F17" s="32">
        <f t="shared" si="0"/>
        <v>1</v>
      </c>
      <c r="G17" s="10"/>
      <c r="H17" s="39"/>
      <c r="I17" s="48"/>
      <c r="J17" s="45">
        <f t="shared" si="1"/>
        <v>0</v>
      </c>
      <c r="K17" s="45">
        <f t="shared" si="2"/>
        <v>0</v>
      </c>
      <c r="L17" s="45">
        <f t="shared" si="3"/>
        <v>0</v>
      </c>
    </row>
    <row r="18" spans="1:12" ht="12">
      <c r="A18" s="5" t="s">
        <v>14</v>
      </c>
      <c r="C18" s="5">
        <f>'TRB Record'!C17</f>
        <v>0</v>
      </c>
      <c r="D18" s="15">
        <v>1</v>
      </c>
      <c r="E18" s="2"/>
      <c r="F18" s="32">
        <f t="shared" si="0"/>
        <v>1</v>
      </c>
      <c r="G18" s="10"/>
      <c r="H18" s="39"/>
      <c r="I18" s="48"/>
      <c r="J18" s="45">
        <f t="shared" si="1"/>
        <v>0</v>
      </c>
      <c r="K18" s="45">
        <f t="shared" si="2"/>
        <v>0</v>
      </c>
      <c r="L18" s="45">
        <f t="shared" si="3"/>
        <v>0</v>
      </c>
    </row>
    <row r="19" spans="1:12" ht="12">
      <c r="A19" s="5">
        <v>9</v>
      </c>
      <c r="C19" s="5">
        <f>'TRB Record'!C18</f>
        <v>0</v>
      </c>
      <c r="D19" s="15">
        <v>1</v>
      </c>
      <c r="E19" s="2"/>
      <c r="F19" s="32">
        <f t="shared" si="0"/>
        <v>1</v>
      </c>
      <c r="G19" s="10"/>
      <c r="H19" s="39"/>
      <c r="I19" s="48"/>
      <c r="J19" s="45">
        <f t="shared" si="1"/>
        <v>0</v>
      </c>
      <c r="K19" s="45">
        <f t="shared" si="2"/>
        <v>0</v>
      </c>
      <c r="L19" s="45">
        <f t="shared" si="3"/>
        <v>0</v>
      </c>
    </row>
    <row r="20" spans="1:12" ht="12">
      <c r="A20" s="5" t="s">
        <v>15</v>
      </c>
      <c r="C20" s="5">
        <f>'TRB Record'!C19</f>
        <v>0</v>
      </c>
      <c r="D20" s="15">
        <v>1</v>
      </c>
      <c r="E20" s="2"/>
      <c r="F20" s="32">
        <f t="shared" si="0"/>
        <v>1</v>
      </c>
      <c r="G20" s="10"/>
      <c r="H20" s="39"/>
      <c r="I20" s="48"/>
      <c r="J20" s="45">
        <f t="shared" si="1"/>
        <v>0</v>
      </c>
      <c r="K20" s="45">
        <f t="shared" si="2"/>
        <v>0</v>
      </c>
      <c r="L20" s="45">
        <f t="shared" si="3"/>
        <v>0</v>
      </c>
    </row>
    <row r="21" spans="1:12" ht="12">
      <c r="A21" s="5">
        <v>10</v>
      </c>
      <c r="C21" s="5">
        <f>'TRB Record'!C20</f>
        <v>0</v>
      </c>
      <c r="D21" s="15">
        <v>1</v>
      </c>
      <c r="E21" s="2"/>
      <c r="F21" s="32">
        <f t="shared" si="0"/>
        <v>1</v>
      </c>
      <c r="G21" s="10"/>
      <c r="H21" s="39"/>
      <c r="I21" s="48"/>
      <c r="J21" s="45">
        <f t="shared" si="1"/>
        <v>0</v>
      </c>
      <c r="K21" s="45">
        <f t="shared" si="2"/>
        <v>0</v>
      </c>
      <c r="L21" s="45">
        <f t="shared" si="3"/>
        <v>0</v>
      </c>
    </row>
    <row r="22" spans="1:12" ht="12">
      <c r="A22" s="5" t="s">
        <v>16</v>
      </c>
      <c r="C22" s="5">
        <f>'TRB Record'!C21</f>
        <v>0</v>
      </c>
      <c r="D22" s="15">
        <v>1</v>
      </c>
      <c r="E22" s="2"/>
      <c r="F22" s="32">
        <f t="shared" si="0"/>
        <v>1</v>
      </c>
      <c r="G22" s="10"/>
      <c r="H22" s="39"/>
      <c r="I22" s="48"/>
      <c r="J22" s="45">
        <f t="shared" si="1"/>
        <v>0</v>
      </c>
      <c r="K22" s="45">
        <f t="shared" si="2"/>
        <v>0</v>
      </c>
      <c r="L22" s="45">
        <f t="shared" si="3"/>
        <v>0</v>
      </c>
    </row>
    <row r="23" spans="1:12" ht="12">
      <c r="A23" s="5">
        <v>11</v>
      </c>
      <c r="C23" s="5">
        <f>'TRB Record'!C22</f>
        <v>0</v>
      </c>
      <c r="D23" s="15">
        <v>1</v>
      </c>
      <c r="E23" s="2"/>
      <c r="F23" s="32">
        <f t="shared" si="0"/>
        <v>1</v>
      </c>
      <c r="G23" s="10"/>
      <c r="H23" s="39"/>
      <c r="I23" s="48"/>
      <c r="J23" s="45">
        <f t="shared" si="1"/>
        <v>0</v>
      </c>
      <c r="K23" s="45">
        <f t="shared" si="2"/>
        <v>0</v>
      </c>
      <c r="L23" s="45">
        <f t="shared" si="3"/>
        <v>0</v>
      </c>
    </row>
    <row r="24" spans="1:12" s="12" customFormat="1" ht="12">
      <c r="A24" s="12" t="s">
        <v>17</v>
      </c>
      <c r="B24" s="2"/>
      <c r="C24" s="5">
        <f>'TRB Record'!C23</f>
        <v>0</v>
      </c>
      <c r="D24" s="15">
        <v>1</v>
      </c>
      <c r="E24" s="2"/>
      <c r="F24" s="32">
        <f t="shared" si="0"/>
        <v>1</v>
      </c>
      <c r="G24" s="10"/>
      <c r="H24" s="39"/>
      <c r="I24" s="48"/>
      <c r="J24" s="45">
        <f t="shared" si="1"/>
        <v>0</v>
      </c>
      <c r="K24" s="45">
        <f t="shared" si="2"/>
        <v>0</v>
      </c>
      <c r="L24" s="45">
        <f t="shared" si="3"/>
        <v>0</v>
      </c>
    </row>
    <row r="25" spans="1:12" ht="12">
      <c r="A25" s="5">
        <v>12</v>
      </c>
      <c r="C25" s="5">
        <f>'TRB Record'!C24</f>
        <v>0</v>
      </c>
      <c r="D25" s="15">
        <v>1</v>
      </c>
      <c r="E25" s="2"/>
      <c r="F25" s="32">
        <f t="shared" si="0"/>
        <v>1</v>
      </c>
      <c r="G25" s="10"/>
      <c r="H25" s="39"/>
      <c r="I25" s="48"/>
      <c r="J25" s="45">
        <f t="shared" si="1"/>
        <v>0</v>
      </c>
      <c r="K25" s="45">
        <f t="shared" si="2"/>
        <v>0</v>
      </c>
      <c r="L25" s="45">
        <f t="shared" si="3"/>
        <v>0</v>
      </c>
    </row>
    <row r="26" spans="1:12" ht="12">
      <c r="A26" s="5" t="s">
        <v>18</v>
      </c>
      <c r="C26" s="5">
        <f>'TRB Record'!C25</f>
        <v>0</v>
      </c>
      <c r="D26" s="15">
        <v>1</v>
      </c>
      <c r="E26" s="2"/>
      <c r="F26" s="32">
        <f t="shared" si="0"/>
        <v>1</v>
      </c>
      <c r="G26" s="10"/>
      <c r="H26" s="39"/>
      <c r="I26" s="48"/>
      <c r="J26" s="45">
        <f t="shared" si="1"/>
        <v>0</v>
      </c>
      <c r="K26" s="45">
        <f t="shared" si="2"/>
        <v>0</v>
      </c>
      <c r="L26" s="45">
        <f t="shared" si="3"/>
        <v>0</v>
      </c>
    </row>
    <row r="27" spans="1:12" ht="12">
      <c r="A27" s="5">
        <v>13</v>
      </c>
      <c r="C27" s="5">
        <f>'TRB Record'!C26</f>
        <v>0</v>
      </c>
      <c r="D27" s="15">
        <v>1</v>
      </c>
      <c r="E27" s="2"/>
      <c r="F27" s="32">
        <f t="shared" si="0"/>
        <v>1</v>
      </c>
      <c r="G27" s="10"/>
      <c r="H27" s="39"/>
      <c r="I27" s="48"/>
      <c r="J27" s="45">
        <f t="shared" si="1"/>
        <v>0</v>
      </c>
      <c r="K27" s="45">
        <f t="shared" si="2"/>
        <v>0</v>
      </c>
      <c r="L27" s="45">
        <f t="shared" si="3"/>
        <v>0</v>
      </c>
    </row>
    <row r="28" spans="1:12" ht="12">
      <c r="A28" s="5" t="s">
        <v>19</v>
      </c>
      <c r="C28" s="5">
        <f>'TRB Record'!C27</f>
        <v>0</v>
      </c>
      <c r="D28" s="15">
        <v>1</v>
      </c>
      <c r="E28" s="2"/>
      <c r="F28" s="32">
        <f t="shared" si="0"/>
        <v>1</v>
      </c>
      <c r="G28" s="10"/>
      <c r="H28" s="39"/>
      <c r="I28" s="48"/>
      <c r="J28" s="45">
        <f t="shared" si="1"/>
        <v>0</v>
      </c>
      <c r="K28" s="45">
        <f t="shared" si="2"/>
        <v>0</v>
      </c>
      <c r="L28" s="45">
        <f t="shared" si="3"/>
        <v>0</v>
      </c>
    </row>
    <row r="29" spans="1:12" ht="12">
      <c r="A29" s="5">
        <v>14</v>
      </c>
      <c r="C29" s="5">
        <f>'TRB Record'!C28</f>
        <v>0</v>
      </c>
      <c r="D29" s="15">
        <v>1</v>
      </c>
      <c r="E29" s="2"/>
      <c r="F29" s="32">
        <f t="shared" si="0"/>
        <v>1</v>
      </c>
      <c r="G29" s="10"/>
      <c r="H29" s="39"/>
      <c r="I29" s="48"/>
      <c r="J29" s="45">
        <f t="shared" si="1"/>
        <v>0</v>
      </c>
      <c r="K29" s="45">
        <f t="shared" si="2"/>
        <v>0</v>
      </c>
      <c r="L29" s="45">
        <f t="shared" si="3"/>
        <v>0</v>
      </c>
    </row>
    <row r="30" spans="1:12" ht="12">
      <c r="A30" s="5" t="s">
        <v>20</v>
      </c>
      <c r="C30" s="5">
        <f>'TRB Record'!C29</f>
        <v>0</v>
      </c>
      <c r="D30" s="15">
        <v>1</v>
      </c>
      <c r="E30" s="2"/>
      <c r="F30" s="32">
        <f t="shared" si="0"/>
        <v>1</v>
      </c>
      <c r="G30" s="10"/>
      <c r="H30" s="39"/>
      <c r="I30" s="48"/>
      <c r="J30" s="45">
        <f t="shared" si="1"/>
        <v>0</v>
      </c>
      <c r="K30" s="45">
        <f t="shared" si="2"/>
        <v>0</v>
      </c>
      <c r="L30" s="45">
        <f t="shared" si="3"/>
        <v>0</v>
      </c>
    </row>
    <row r="31" spans="1:12" ht="12">
      <c r="A31" s="5">
        <v>15</v>
      </c>
      <c r="C31" s="5">
        <f>'TRB Record'!C30</f>
        <v>0</v>
      </c>
      <c r="D31" s="15">
        <v>1</v>
      </c>
      <c r="E31" s="2"/>
      <c r="F31" s="32">
        <f t="shared" si="0"/>
        <v>1</v>
      </c>
      <c r="G31" s="10"/>
      <c r="H31" s="39"/>
      <c r="I31" s="48"/>
      <c r="J31" s="45">
        <f t="shared" si="1"/>
        <v>0</v>
      </c>
      <c r="K31" s="45">
        <f t="shared" si="2"/>
        <v>0</v>
      </c>
      <c r="L31" s="45">
        <f t="shared" si="3"/>
        <v>0</v>
      </c>
    </row>
    <row r="32" spans="1:12" ht="12">
      <c r="A32" s="5" t="s">
        <v>21</v>
      </c>
      <c r="C32" s="5">
        <f>'TRB Record'!C31</f>
        <v>0</v>
      </c>
      <c r="D32" s="15">
        <v>1</v>
      </c>
      <c r="E32" s="2"/>
      <c r="F32" s="32">
        <f t="shared" si="0"/>
        <v>1</v>
      </c>
      <c r="G32" s="10"/>
      <c r="H32" s="39"/>
      <c r="I32" s="48"/>
      <c r="J32" s="45">
        <f t="shared" si="1"/>
        <v>0</v>
      </c>
      <c r="K32" s="45">
        <f t="shared" si="2"/>
        <v>0</v>
      </c>
      <c r="L32" s="45">
        <f t="shared" si="3"/>
        <v>0</v>
      </c>
    </row>
    <row r="33" spans="1:12" ht="12">
      <c r="A33" s="5">
        <v>16</v>
      </c>
      <c r="C33" s="5">
        <f>'TRB Record'!C32</f>
        <v>0</v>
      </c>
      <c r="D33" s="15">
        <v>1</v>
      </c>
      <c r="E33" s="2"/>
      <c r="F33" s="32">
        <f t="shared" si="0"/>
        <v>1</v>
      </c>
      <c r="G33" s="10"/>
      <c r="H33" s="39"/>
      <c r="I33" s="48"/>
      <c r="J33" s="45">
        <f t="shared" si="1"/>
        <v>0</v>
      </c>
      <c r="K33" s="45">
        <f t="shared" si="2"/>
        <v>0</v>
      </c>
      <c r="L33" s="45">
        <f t="shared" si="3"/>
        <v>0</v>
      </c>
    </row>
    <row r="34" spans="1:12" ht="12">
      <c r="A34" s="5" t="s">
        <v>22</v>
      </c>
      <c r="C34" s="5">
        <f>'TRB Record'!C33</f>
        <v>0</v>
      </c>
      <c r="D34" s="15">
        <v>1</v>
      </c>
      <c r="E34" s="2"/>
      <c r="F34" s="32">
        <f t="shared" si="0"/>
        <v>1</v>
      </c>
      <c r="G34" s="10"/>
      <c r="H34" s="39"/>
      <c r="I34" s="48"/>
      <c r="J34" s="45">
        <f t="shared" si="1"/>
        <v>0</v>
      </c>
      <c r="K34" s="45">
        <f t="shared" si="2"/>
        <v>0</v>
      </c>
      <c r="L34" s="45">
        <f t="shared" si="3"/>
        <v>0</v>
      </c>
    </row>
    <row r="35" spans="1:12" ht="12">
      <c r="A35" s="5">
        <v>17</v>
      </c>
      <c r="C35" s="5">
        <f>'TRB Record'!C34</f>
        <v>0</v>
      </c>
      <c r="D35" s="15">
        <v>1</v>
      </c>
      <c r="E35" s="2"/>
      <c r="F35" s="32">
        <f t="shared" si="0"/>
        <v>1</v>
      </c>
      <c r="G35" s="10"/>
      <c r="H35" s="39"/>
      <c r="I35" s="48"/>
      <c r="J35" s="45">
        <f t="shared" si="1"/>
        <v>0</v>
      </c>
      <c r="K35" s="45">
        <f t="shared" si="2"/>
        <v>0</v>
      </c>
      <c r="L35" s="45">
        <f t="shared" si="3"/>
        <v>0</v>
      </c>
    </row>
    <row r="36" spans="1:12" ht="12">
      <c r="A36" s="5" t="s">
        <v>23</v>
      </c>
      <c r="C36" s="5">
        <f>'TRB Record'!C35</f>
        <v>0</v>
      </c>
      <c r="D36" s="15">
        <v>1</v>
      </c>
      <c r="E36" s="2"/>
      <c r="F36" s="32">
        <f t="shared" si="0"/>
        <v>1</v>
      </c>
      <c r="G36" s="10"/>
      <c r="H36" s="39"/>
      <c r="I36" s="48"/>
      <c r="J36" s="45">
        <f t="shared" si="1"/>
        <v>0</v>
      </c>
      <c r="K36" s="45">
        <f t="shared" si="2"/>
        <v>0</v>
      </c>
      <c r="L36" s="45">
        <f t="shared" si="3"/>
        <v>0</v>
      </c>
    </row>
    <row r="37" spans="1:12" ht="12">
      <c r="A37" s="5">
        <v>18</v>
      </c>
      <c r="C37" s="5">
        <f>'TRB Record'!C36</f>
        <v>0</v>
      </c>
      <c r="D37" s="15">
        <v>1</v>
      </c>
      <c r="E37" s="2"/>
      <c r="F37" s="32">
        <f t="shared" si="0"/>
        <v>1</v>
      </c>
      <c r="G37" s="10"/>
      <c r="H37" s="39"/>
      <c r="I37" s="48"/>
      <c r="J37" s="45">
        <f t="shared" si="1"/>
        <v>0</v>
      </c>
      <c r="K37" s="45">
        <f t="shared" si="2"/>
        <v>0</v>
      </c>
      <c r="L37" s="45">
        <f t="shared" si="3"/>
        <v>0</v>
      </c>
    </row>
    <row r="38" spans="1:12" ht="12">
      <c r="A38" s="5" t="s">
        <v>24</v>
      </c>
      <c r="C38" s="5">
        <f>'TRB Record'!C37</f>
        <v>0</v>
      </c>
      <c r="D38" s="15">
        <v>1</v>
      </c>
      <c r="E38" s="2"/>
      <c r="F38" s="32">
        <f t="shared" si="0"/>
        <v>1</v>
      </c>
      <c r="G38" s="10"/>
      <c r="H38" s="39"/>
      <c r="I38" s="48"/>
      <c r="J38" s="45">
        <f t="shared" si="1"/>
        <v>0</v>
      </c>
      <c r="K38" s="45">
        <f t="shared" si="2"/>
        <v>0</v>
      </c>
      <c r="L38" s="45">
        <f t="shared" si="3"/>
        <v>0</v>
      </c>
    </row>
    <row r="39" spans="1:12" ht="12">
      <c r="A39" s="5">
        <v>19</v>
      </c>
      <c r="C39" s="5">
        <f>'TRB Record'!C38</f>
        <v>0</v>
      </c>
      <c r="D39" s="15">
        <v>1</v>
      </c>
      <c r="E39" s="2"/>
      <c r="F39" s="32">
        <f t="shared" si="0"/>
        <v>1</v>
      </c>
      <c r="G39" s="10"/>
      <c r="H39" s="39"/>
      <c r="I39" s="48"/>
      <c r="J39" s="45">
        <f t="shared" si="1"/>
        <v>0</v>
      </c>
      <c r="K39" s="45">
        <f t="shared" si="2"/>
        <v>0</v>
      </c>
      <c r="L39" s="45">
        <f t="shared" si="3"/>
        <v>0</v>
      </c>
    </row>
    <row r="40" spans="1:12" ht="12">
      <c r="A40" s="5" t="s">
        <v>25</v>
      </c>
      <c r="C40" s="5">
        <f>'TRB Record'!C39</f>
        <v>0</v>
      </c>
      <c r="D40" s="15">
        <v>1</v>
      </c>
      <c r="E40" s="2"/>
      <c r="F40" s="32">
        <f t="shared" si="0"/>
        <v>1</v>
      </c>
      <c r="G40" s="10"/>
      <c r="H40" s="39"/>
      <c r="I40" s="48"/>
      <c r="J40" s="45">
        <f t="shared" si="1"/>
        <v>0</v>
      </c>
      <c r="K40" s="45">
        <f t="shared" si="2"/>
        <v>0</v>
      </c>
      <c r="L40" s="45">
        <f t="shared" si="3"/>
        <v>0</v>
      </c>
    </row>
    <row r="41" spans="1:12" ht="12">
      <c r="A41" s="5">
        <v>20</v>
      </c>
      <c r="C41" s="5">
        <f>'TRB Record'!C40</f>
        <v>0</v>
      </c>
      <c r="D41" s="15">
        <v>1</v>
      </c>
      <c r="E41" s="2"/>
      <c r="F41" s="32">
        <f t="shared" si="0"/>
        <v>1</v>
      </c>
      <c r="G41" s="10"/>
      <c r="H41" s="39"/>
      <c r="I41" s="48"/>
      <c r="J41" s="45">
        <f t="shared" si="1"/>
        <v>0</v>
      </c>
      <c r="K41" s="45">
        <f t="shared" si="2"/>
        <v>0</v>
      </c>
      <c r="L41" s="45">
        <f t="shared" si="3"/>
        <v>0</v>
      </c>
    </row>
    <row r="42" spans="1:12" ht="12">
      <c r="A42" s="5" t="s">
        <v>26</v>
      </c>
      <c r="C42" s="5">
        <f>'TRB Record'!C41</f>
        <v>0</v>
      </c>
      <c r="D42" s="15">
        <v>1</v>
      </c>
      <c r="E42" s="2"/>
      <c r="F42" s="32">
        <f t="shared" si="0"/>
        <v>1</v>
      </c>
      <c r="G42" s="10"/>
      <c r="H42" s="39"/>
      <c r="I42" s="48"/>
      <c r="J42" s="45">
        <f t="shared" si="1"/>
        <v>0</v>
      </c>
      <c r="K42" s="45">
        <f t="shared" si="2"/>
        <v>0</v>
      </c>
      <c r="L42" s="45">
        <f t="shared" si="3"/>
        <v>0</v>
      </c>
    </row>
    <row r="43" spans="1:12" ht="12">
      <c r="A43" s="5">
        <v>21</v>
      </c>
      <c r="C43" s="5">
        <f>'TRB Record'!C42</f>
        <v>0</v>
      </c>
      <c r="D43" s="15">
        <v>1</v>
      </c>
      <c r="E43" s="2"/>
      <c r="F43" s="32">
        <f t="shared" si="0"/>
        <v>1</v>
      </c>
      <c r="G43" s="10"/>
      <c r="H43" s="39"/>
      <c r="I43" s="48"/>
      <c r="J43" s="45">
        <f t="shared" si="1"/>
        <v>0</v>
      </c>
      <c r="K43" s="45">
        <f t="shared" si="2"/>
        <v>0</v>
      </c>
      <c r="L43" s="45">
        <f t="shared" si="3"/>
        <v>0</v>
      </c>
    </row>
    <row r="44" spans="1:12" ht="12">
      <c r="A44" s="5" t="s">
        <v>27</v>
      </c>
      <c r="C44" s="5">
        <f>'TRB Record'!C43</f>
        <v>0</v>
      </c>
      <c r="D44" s="15">
        <v>1</v>
      </c>
      <c r="E44" s="2"/>
      <c r="F44" s="32">
        <f t="shared" si="0"/>
        <v>1</v>
      </c>
      <c r="G44" s="10"/>
      <c r="H44" s="39"/>
      <c r="I44" s="48"/>
      <c r="J44" s="45">
        <f t="shared" si="1"/>
        <v>0</v>
      </c>
      <c r="K44" s="45">
        <f t="shared" si="2"/>
        <v>0</v>
      </c>
      <c r="L44" s="45">
        <f t="shared" si="3"/>
        <v>0</v>
      </c>
    </row>
    <row r="45" spans="1:12" ht="12">
      <c r="A45" s="5">
        <v>22</v>
      </c>
      <c r="C45" s="5">
        <f>'TRB Record'!C44</f>
        <v>0</v>
      </c>
      <c r="D45" s="15">
        <v>1</v>
      </c>
      <c r="E45" s="2"/>
      <c r="F45" s="32">
        <f t="shared" si="0"/>
        <v>1</v>
      </c>
      <c r="G45" s="10"/>
      <c r="H45" s="39"/>
      <c r="I45" s="48"/>
      <c r="J45" s="45">
        <f t="shared" si="1"/>
        <v>0</v>
      </c>
      <c r="K45" s="45">
        <f t="shared" si="2"/>
        <v>0</v>
      </c>
      <c r="L45" s="45">
        <f t="shared" si="3"/>
        <v>0</v>
      </c>
    </row>
    <row r="46" spans="1:12" ht="12">
      <c r="A46" s="5" t="s">
        <v>28</v>
      </c>
      <c r="C46" s="5">
        <f>'TRB Record'!C45</f>
        <v>0</v>
      </c>
      <c r="D46" s="15">
        <v>1</v>
      </c>
      <c r="E46" s="2"/>
      <c r="F46" s="32">
        <f t="shared" si="0"/>
        <v>1</v>
      </c>
      <c r="G46" s="10"/>
      <c r="H46" s="39"/>
      <c r="I46" s="48"/>
      <c r="J46" s="45">
        <f t="shared" si="1"/>
        <v>0</v>
      </c>
      <c r="K46" s="45">
        <f t="shared" si="2"/>
        <v>0</v>
      </c>
      <c r="L46" s="45">
        <f t="shared" si="3"/>
        <v>0</v>
      </c>
    </row>
    <row r="47" spans="1:12" ht="12">
      <c r="A47" s="5">
        <v>23</v>
      </c>
      <c r="C47" s="5">
        <f>'TRB Record'!C46</f>
        <v>0</v>
      </c>
      <c r="D47" s="15">
        <v>1</v>
      </c>
      <c r="E47" s="2"/>
      <c r="F47" s="32">
        <f t="shared" si="0"/>
        <v>1</v>
      </c>
      <c r="G47" s="10"/>
      <c r="H47" s="39"/>
      <c r="I47" s="48"/>
      <c r="J47" s="45">
        <f t="shared" si="1"/>
        <v>0</v>
      </c>
      <c r="K47" s="45">
        <f t="shared" si="2"/>
        <v>0</v>
      </c>
      <c r="L47" s="45">
        <f t="shared" si="3"/>
        <v>0</v>
      </c>
    </row>
    <row r="48" spans="1:12" ht="12">
      <c r="A48" s="5" t="s">
        <v>29</v>
      </c>
      <c r="C48" s="5">
        <f>'TRB Record'!C47</f>
        <v>0</v>
      </c>
      <c r="D48" s="15">
        <v>1</v>
      </c>
      <c r="E48" s="2"/>
      <c r="F48" s="32">
        <f t="shared" si="0"/>
        <v>1</v>
      </c>
      <c r="G48" s="10"/>
      <c r="H48" s="39"/>
      <c r="I48" s="48"/>
      <c r="J48" s="45">
        <f t="shared" si="1"/>
        <v>0</v>
      </c>
      <c r="K48" s="45">
        <f t="shared" si="2"/>
        <v>0</v>
      </c>
      <c r="L48" s="45">
        <f t="shared" si="3"/>
        <v>0</v>
      </c>
    </row>
    <row r="49" spans="1:12" ht="12">
      <c r="A49" s="5">
        <v>24</v>
      </c>
      <c r="C49" s="5">
        <f>'TRB Record'!C48</f>
        <v>0</v>
      </c>
      <c r="D49" s="15">
        <v>1</v>
      </c>
      <c r="E49" s="2"/>
      <c r="F49" s="32">
        <f t="shared" si="0"/>
        <v>1</v>
      </c>
      <c r="G49" s="10"/>
      <c r="H49" s="39"/>
      <c r="I49" s="48"/>
      <c r="J49" s="45">
        <f t="shared" si="1"/>
        <v>0</v>
      </c>
      <c r="K49" s="45">
        <f t="shared" si="2"/>
        <v>0</v>
      </c>
      <c r="L49" s="45">
        <f t="shared" si="3"/>
        <v>0</v>
      </c>
    </row>
    <row r="50" spans="1:12" ht="12">
      <c r="A50" s="5" t="s">
        <v>30</v>
      </c>
      <c r="C50" s="5">
        <f>'TRB Record'!C49</f>
        <v>0</v>
      </c>
      <c r="D50" s="15">
        <v>1</v>
      </c>
      <c r="E50" s="2"/>
      <c r="F50" s="32">
        <f t="shared" si="0"/>
        <v>1</v>
      </c>
      <c r="G50" s="10"/>
      <c r="H50" s="39"/>
      <c r="I50" s="48"/>
      <c r="J50" s="45">
        <f t="shared" si="1"/>
        <v>0</v>
      </c>
      <c r="K50" s="45">
        <f t="shared" si="2"/>
        <v>0</v>
      </c>
      <c r="L50" s="45">
        <f t="shared" si="3"/>
        <v>0</v>
      </c>
    </row>
    <row r="51" spans="1:12" ht="12">
      <c r="A51" s="5">
        <v>25</v>
      </c>
      <c r="C51" s="5">
        <f>'TRB Record'!C50</f>
        <v>0</v>
      </c>
      <c r="D51" s="15">
        <v>1</v>
      </c>
      <c r="E51" s="2"/>
      <c r="F51" s="32">
        <f t="shared" si="0"/>
        <v>1</v>
      </c>
      <c r="G51" s="10"/>
      <c r="H51" s="39"/>
      <c r="I51" s="48"/>
      <c r="J51" s="45">
        <f t="shared" si="1"/>
        <v>0</v>
      </c>
      <c r="K51" s="45">
        <f t="shared" si="2"/>
        <v>0</v>
      </c>
      <c r="L51" s="45">
        <f t="shared" si="3"/>
        <v>0</v>
      </c>
    </row>
    <row r="52" spans="1:12" ht="12">
      <c r="A52" s="5" t="s">
        <v>31</v>
      </c>
      <c r="C52" s="5">
        <f>'TRB Record'!C51</f>
        <v>0</v>
      </c>
      <c r="D52" s="15">
        <v>1</v>
      </c>
      <c r="E52" s="2"/>
      <c r="F52" s="32">
        <f t="shared" si="0"/>
        <v>1</v>
      </c>
      <c r="G52" s="10"/>
      <c r="H52" s="39"/>
      <c r="I52" s="48"/>
      <c r="J52" s="45">
        <f t="shared" si="1"/>
        <v>0</v>
      </c>
      <c r="K52" s="45">
        <f t="shared" si="2"/>
        <v>0</v>
      </c>
      <c r="L52" s="45">
        <f t="shared" si="3"/>
        <v>0</v>
      </c>
    </row>
    <row r="53" spans="1:12" ht="12">
      <c r="A53" s="5">
        <v>26</v>
      </c>
      <c r="C53" s="5">
        <f>'TRB Record'!C52</f>
        <v>0</v>
      </c>
      <c r="D53" s="15">
        <v>1</v>
      </c>
      <c r="E53" s="2"/>
      <c r="F53" s="32">
        <f t="shared" si="0"/>
        <v>1</v>
      </c>
      <c r="G53" s="10"/>
      <c r="H53" s="39"/>
      <c r="I53" s="48"/>
      <c r="J53" s="45">
        <f t="shared" si="1"/>
        <v>0</v>
      </c>
      <c r="K53" s="45">
        <f t="shared" si="2"/>
        <v>0</v>
      </c>
      <c r="L53" s="45">
        <f t="shared" si="3"/>
        <v>0</v>
      </c>
    </row>
    <row r="54" spans="1:12" ht="12">
      <c r="A54" s="5" t="s">
        <v>32</v>
      </c>
      <c r="C54" s="5">
        <f>'TRB Record'!C53</f>
        <v>0</v>
      </c>
      <c r="D54" s="15">
        <v>1</v>
      </c>
      <c r="E54" s="2"/>
      <c r="F54" s="32">
        <f t="shared" si="0"/>
        <v>1</v>
      </c>
      <c r="G54" s="10"/>
      <c r="H54" s="39"/>
      <c r="I54" s="48"/>
      <c r="J54" s="45">
        <f t="shared" si="1"/>
        <v>0</v>
      </c>
      <c r="K54" s="45">
        <f t="shared" si="2"/>
        <v>0</v>
      </c>
      <c r="L54" s="45">
        <f t="shared" si="3"/>
        <v>0</v>
      </c>
    </row>
    <row r="55" spans="1:12" ht="12">
      <c r="A55" s="5">
        <v>27</v>
      </c>
      <c r="C55" s="5">
        <f>'TRB Record'!C54</f>
        <v>0</v>
      </c>
      <c r="D55" s="15">
        <v>1</v>
      </c>
      <c r="E55" s="2"/>
      <c r="F55" s="32">
        <f t="shared" si="0"/>
        <v>1</v>
      </c>
      <c r="G55" s="10"/>
      <c r="H55" s="39"/>
      <c r="I55" s="48"/>
      <c r="J55" s="45">
        <f t="shared" si="1"/>
        <v>0</v>
      </c>
      <c r="K55" s="45">
        <f t="shared" si="2"/>
        <v>0</v>
      </c>
      <c r="L55" s="45">
        <f t="shared" si="3"/>
        <v>0</v>
      </c>
    </row>
    <row r="56" spans="1:12" ht="12">
      <c r="A56" s="5" t="s">
        <v>33</v>
      </c>
      <c r="C56" s="5">
        <f>'TRB Record'!C55</f>
        <v>0</v>
      </c>
      <c r="D56" s="15">
        <v>1</v>
      </c>
      <c r="E56" s="2"/>
      <c r="F56" s="32">
        <f t="shared" si="0"/>
        <v>1</v>
      </c>
      <c r="G56" s="10"/>
      <c r="H56" s="39"/>
      <c r="I56" s="48"/>
      <c r="J56" s="45">
        <f t="shared" si="1"/>
        <v>0</v>
      </c>
      <c r="K56" s="45">
        <f t="shared" si="2"/>
        <v>0</v>
      </c>
      <c r="L56" s="45">
        <f t="shared" si="3"/>
        <v>0</v>
      </c>
    </row>
    <row r="57" spans="1:12" ht="12">
      <c r="A57" s="5">
        <v>28</v>
      </c>
      <c r="C57" s="5">
        <f>'TRB Record'!C56</f>
        <v>0</v>
      </c>
      <c r="D57" s="15">
        <v>1</v>
      </c>
      <c r="E57" s="2"/>
      <c r="F57" s="32">
        <f t="shared" si="0"/>
        <v>1</v>
      </c>
      <c r="G57" s="10"/>
      <c r="H57" s="39"/>
      <c r="I57" s="48"/>
      <c r="J57" s="45">
        <f t="shared" si="1"/>
        <v>0</v>
      </c>
      <c r="K57" s="45">
        <f t="shared" si="2"/>
        <v>0</v>
      </c>
      <c r="L57" s="45">
        <f t="shared" si="3"/>
        <v>0</v>
      </c>
    </row>
    <row r="58" spans="1:12" ht="12">
      <c r="A58" s="5" t="s">
        <v>34</v>
      </c>
      <c r="C58" s="5">
        <f>'TRB Record'!C57</f>
        <v>0</v>
      </c>
      <c r="D58" s="15">
        <v>1</v>
      </c>
      <c r="E58" s="2"/>
      <c r="F58" s="32">
        <f t="shared" si="0"/>
        <v>1</v>
      </c>
      <c r="G58" s="10"/>
      <c r="H58" s="39"/>
      <c r="I58" s="48"/>
      <c r="J58" s="45">
        <f t="shared" si="1"/>
        <v>0</v>
      </c>
      <c r="K58" s="45">
        <f t="shared" si="2"/>
        <v>0</v>
      </c>
      <c r="L58" s="45">
        <f t="shared" si="3"/>
        <v>0</v>
      </c>
    </row>
    <row r="59" spans="1:12" ht="12">
      <c r="A59" s="5">
        <v>29</v>
      </c>
      <c r="C59" s="5">
        <f>'TRB Record'!C58</f>
        <v>0</v>
      </c>
      <c r="D59" s="15">
        <v>1</v>
      </c>
      <c r="E59" s="2"/>
      <c r="F59" s="32">
        <f t="shared" si="0"/>
        <v>1</v>
      </c>
      <c r="G59" s="10"/>
      <c r="H59" s="39"/>
      <c r="I59" s="48"/>
      <c r="J59" s="45">
        <f t="shared" si="1"/>
        <v>0</v>
      </c>
      <c r="K59" s="45">
        <f t="shared" si="2"/>
        <v>0</v>
      </c>
      <c r="L59" s="45">
        <f t="shared" si="3"/>
        <v>0</v>
      </c>
    </row>
    <row r="60" spans="1:12" ht="12">
      <c r="A60" s="5" t="s">
        <v>35</v>
      </c>
      <c r="C60" s="5">
        <f>'TRB Record'!C59</f>
        <v>0</v>
      </c>
      <c r="D60" s="15">
        <v>1</v>
      </c>
      <c r="E60" s="2"/>
      <c r="F60" s="32">
        <f t="shared" si="0"/>
        <v>1</v>
      </c>
      <c r="G60" s="10"/>
      <c r="H60" s="39"/>
      <c r="I60" s="48"/>
      <c r="J60" s="45">
        <f t="shared" si="1"/>
        <v>0</v>
      </c>
      <c r="K60" s="45">
        <f t="shared" si="2"/>
        <v>0</v>
      </c>
      <c r="L60" s="45">
        <f t="shared" si="3"/>
        <v>0</v>
      </c>
    </row>
    <row r="61" spans="1:12" ht="12">
      <c r="A61" s="5">
        <v>30</v>
      </c>
      <c r="C61" s="5">
        <f>'TRB Record'!C60</f>
        <v>0</v>
      </c>
      <c r="D61" s="15">
        <v>1</v>
      </c>
      <c r="E61" s="2"/>
      <c r="F61" s="32">
        <f t="shared" si="0"/>
        <v>1</v>
      </c>
      <c r="G61" s="10"/>
      <c r="H61" s="39"/>
      <c r="I61" s="48"/>
      <c r="J61" s="45">
        <f t="shared" si="1"/>
        <v>0</v>
      </c>
      <c r="K61" s="45">
        <f t="shared" si="2"/>
        <v>0</v>
      </c>
      <c r="L61" s="45">
        <f t="shared" si="3"/>
        <v>0</v>
      </c>
    </row>
    <row r="62" spans="1:12" ht="12">
      <c r="A62" s="5" t="s">
        <v>36</v>
      </c>
      <c r="C62" s="5">
        <f>'TRB Record'!C61</f>
        <v>0</v>
      </c>
      <c r="D62" s="15">
        <v>1</v>
      </c>
      <c r="E62" s="2"/>
      <c r="F62" s="32">
        <f t="shared" si="0"/>
        <v>1</v>
      </c>
      <c r="G62" s="10"/>
      <c r="H62" s="39"/>
      <c r="I62" s="48"/>
      <c r="J62" s="45">
        <f t="shared" si="1"/>
        <v>0</v>
      </c>
      <c r="K62" s="45">
        <f t="shared" si="2"/>
        <v>0</v>
      </c>
      <c r="L62" s="45">
        <f t="shared" si="3"/>
        <v>0</v>
      </c>
    </row>
    <row r="63" spans="7:9" ht="12">
      <c r="G63" s="10"/>
      <c r="H63" s="39"/>
      <c r="I63" s="48"/>
    </row>
  </sheetData>
  <sheetProtection sheet="1" objects="1" scenarios="1"/>
  <mergeCells count="4">
    <mergeCell ref="G1:I1"/>
    <mergeCell ref="D1:F1"/>
    <mergeCell ref="M1:N1"/>
    <mergeCell ref="O1:Q1"/>
  </mergeCells>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sheetPr codeName="Sheet3">
    <pageSetUpPr fitToPage="1"/>
  </sheetPr>
  <dimension ref="A1:Q89"/>
  <sheetViews>
    <sheetView workbookViewId="0" topLeftCell="A34">
      <selection activeCell="C63" sqref="C63"/>
    </sheetView>
  </sheetViews>
  <sheetFormatPr defaultColWidth="10.8515625" defaultRowHeight="12.75"/>
  <cols>
    <col min="1" max="1" width="10.8515625" style="1" customWidth="1"/>
    <col min="2" max="2" width="16.421875" style="9" customWidth="1"/>
    <col min="3" max="17" width="6.7109375" style="5" customWidth="1"/>
    <col min="18" max="16384" width="10.8515625" style="5" customWidth="1"/>
  </cols>
  <sheetData>
    <row r="1" spans="4:17" ht="12">
      <c r="D1" s="145" t="s">
        <v>62</v>
      </c>
      <c r="E1" s="146"/>
      <c r="F1" s="146"/>
      <c r="G1" s="146"/>
      <c r="H1" s="146"/>
      <c r="I1" s="147"/>
      <c r="J1" s="145" t="s">
        <v>63</v>
      </c>
      <c r="K1" s="146"/>
      <c r="L1" s="146"/>
      <c r="M1" s="146"/>
      <c r="N1" s="147"/>
      <c r="O1" s="148" t="s">
        <v>64</v>
      </c>
      <c r="P1" s="148"/>
      <c r="Q1" s="148"/>
    </row>
    <row r="2" spans="1:17" s="18" customFormat="1" ht="65.25" customHeight="1">
      <c r="A2" s="16" t="s">
        <v>0</v>
      </c>
      <c r="B2" s="17" t="s">
        <v>38</v>
      </c>
      <c r="C2" s="18" t="s">
        <v>65</v>
      </c>
      <c r="D2" s="52" t="s">
        <v>66</v>
      </c>
      <c r="E2" s="50" t="s">
        <v>50</v>
      </c>
      <c r="F2" s="50" t="s">
        <v>51</v>
      </c>
      <c r="G2" s="50" t="s">
        <v>52</v>
      </c>
      <c r="H2" s="50" t="s">
        <v>53</v>
      </c>
      <c r="I2" s="53" t="s">
        <v>54</v>
      </c>
      <c r="J2" s="52" t="s">
        <v>50</v>
      </c>
      <c r="K2" s="50" t="s">
        <v>51</v>
      </c>
      <c r="L2" s="50" t="s">
        <v>52</v>
      </c>
      <c r="M2" s="50" t="s">
        <v>53</v>
      </c>
      <c r="N2" s="53" t="s">
        <v>54</v>
      </c>
      <c r="O2" s="18" t="s">
        <v>59</v>
      </c>
      <c r="P2" s="18" t="s">
        <v>60</v>
      </c>
      <c r="Q2" s="18" t="s">
        <v>61</v>
      </c>
    </row>
    <row r="3" spans="1:17" s="12" customFormat="1" ht="12">
      <c r="A3" s="19">
        <f>'TRB Record'!A2</f>
        <v>1</v>
      </c>
      <c r="B3" s="9">
        <f>'TRB Record'!C2</f>
        <v>0</v>
      </c>
      <c r="C3" s="20">
        <f>Lignin!J2</f>
        <v>0</v>
      </c>
      <c r="D3" s="54">
        <f>'Monomeric sugars'!M4</f>
        <v>0</v>
      </c>
      <c r="E3" s="51">
        <f>'Monomeric sugars'!N4</f>
        <v>0</v>
      </c>
      <c r="F3" s="51">
        <f>'Monomeric sugars'!O4</f>
        <v>0</v>
      </c>
      <c r="G3" s="51">
        <f>'Monomeric sugars'!P4</f>
        <v>0</v>
      </c>
      <c r="H3" s="51">
        <f>'Monomeric sugars'!Q4</f>
        <v>0</v>
      </c>
      <c r="I3" s="55">
        <f>'Monomeric sugars'!R4</f>
        <v>0</v>
      </c>
      <c r="J3" s="54" t="e">
        <f>'Total sugars'!W7</f>
        <v>#DIV/0!</v>
      </c>
      <c r="K3" s="51" t="e">
        <f>'Total sugars'!X7</f>
        <v>#DIV/0!</v>
      </c>
      <c r="L3" s="51" t="e">
        <f>'Total sugars'!Y7</f>
        <v>#DIV/0!</v>
      </c>
      <c r="M3" s="51" t="e">
        <f>'Total sugars'!Z7</f>
        <v>#DIV/0!</v>
      </c>
      <c r="N3" s="55" t="e">
        <f>'Total sugars'!AA7</f>
        <v>#DIV/0!</v>
      </c>
      <c r="O3" s="20">
        <f>'Organic Acids'!J3</f>
        <v>0</v>
      </c>
      <c r="P3" s="20">
        <f>'Organic Acids'!K3</f>
        <v>0</v>
      </c>
      <c r="Q3" s="20">
        <f>'Organic Acids'!L3</f>
        <v>0</v>
      </c>
    </row>
    <row r="4" spans="1:17" s="12" customFormat="1" ht="12">
      <c r="A4" s="19" t="str">
        <f>'TRB Record'!A3</f>
        <v>replicate 1</v>
      </c>
      <c r="B4" s="9">
        <f>'TRB Record'!C3</f>
        <v>0</v>
      </c>
      <c r="C4" s="20">
        <f>Lignin!J3</f>
        <v>0</v>
      </c>
      <c r="D4" s="54">
        <f>'Monomeric sugars'!M5</f>
        <v>0</v>
      </c>
      <c r="E4" s="51">
        <f>'Monomeric sugars'!N5</f>
        <v>0</v>
      </c>
      <c r="F4" s="51">
        <f>'Monomeric sugars'!O5</f>
        <v>0</v>
      </c>
      <c r="G4" s="51">
        <f>'Monomeric sugars'!P5</f>
        <v>0</v>
      </c>
      <c r="H4" s="51">
        <f>'Monomeric sugars'!Q5</f>
        <v>0</v>
      </c>
      <c r="I4" s="55">
        <f>'Monomeric sugars'!R5</f>
        <v>0</v>
      </c>
      <c r="J4" s="54" t="e">
        <f>'Total sugars'!W8</f>
        <v>#DIV/0!</v>
      </c>
      <c r="K4" s="51" t="e">
        <f>'Total sugars'!X8</f>
        <v>#DIV/0!</v>
      </c>
      <c r="L4" s="51" t="e">
        <f>'Total sugars'!Y8</f>
        <v>#DIV/0!</v>
      </c>
      <c r="M4" s="51" t="e">
        <f>'Total sugars'!Z8</f>
        <v>#DIV/0!</v>
      </c>
      <c r="N4" s="55" t="e">
        <f>'Total sugars'!AA8</f>
        <v>#DIV/0!</v>
      </c>
      <c r="O4" s="20">
        <f>'Organic Acids'!J4</f>
        <v>0</v>
      </c>
      <c r="P4" s="20">
        <f>'Organic Acids'!K4</f>
        <v>0</v>
      </c>
      <c r="Q4" s="20">
        <f>'Organic Acids'!L4</f>
        <v>0</v>
      </c>
    </row>
    <row r="5" spans="1:17" s="12" customFormat="1" ht="12">
      <c r="A5" s="19">
        <f>'TRB Record'!A4</f>
        <v>2</v>
      </c>
      <c r="B5" s="9">
        <f>'TRB Record'!C4</f>
        <v>0</v>
      </c>
      <c r="C5" s="20">
        <f>Lignin!J4</f>
        <v>0</v>
      </c>
      <c r="D5" s="54">
        <f>'Monomeric sugars'!M6</f>
        <v>0</v>
      </c>
      <c r="E5" s="51">
        <f>'Monomeric sugars'!N6</f>
        <v>0</v>
      </c>
      <c r="F5" s="51">
        <f>'Monomeric sugars'!O6</f>
        <v>0</v>
      </c>
      <c r="G5" s="51">
        <f>'Monomeric sugars'!P6</f>
        <v>0</v>
      </c>
      <c r="H5" s="51">
        <f>'Monomeric sugars'!Q6</f>
        <v>0</v>
      </c>
      <c r="I5" s="55">
        <f>'Monomeric sugars'!R6</f>
        <v>0</v>
      </c>
      <c r="J5" s="54" t="e">
        <f>'Total sugars'!W9</f>
        <v>#DIV/0!</v>
      </c>
      <c r="K5" s="51" t="e">
        <f>'Total sugars'!X9</f>
        <v>#DIV/0!</v>
      </c>
      <c r="L5" s="51" t="e">
        <f>'Total sugars'!Y9</f>
        <v>#DIV/0!</v>
      </c>
      <c r="M5" s="51" t="e">
        <f>'Total sugars'!Z9</f>
        <v>#DIV/0!</v>
      </c>
      <c r="N5" s="55" t="e">
        <f>'Total sugars'!AA9</f>
        <v>#DIV/0!</v>
      </c>
      <c r="O5" s="20">
        <f>'Organic Acids'!J5</f>
        <v>0</v>
      </c>
      <c r="P5" s="20">
        <f>'Organic Acids'!K5</f>
        <v>0</v>
      </c>
      <c r="Q5" s="20">
        <f>'Organic Acids'!L5</f>
        <v>0</v>
      </c>
    </row>
    <row r="6" spans="1:17" ht="12">
      <c r="A6" s="19" t="str">
        <f>'TRB Record'!A5</f>
        <v>replicate 2</v>
      </c>
      <c r="B6" s="9">
        <f>'TRB Record'!C5</f>
        <v>0</v>
      </c>
      <c r="C6" s="20">
        <f>Lignin!J5</f>
        <v>0</v>
      </c>
      <c r="D6" s="54">
        <f>'Monomeric sugars'!M7</f>
        <v>0</v>
      </c>
      <c r="E6" s="51">
        <f>'Monomeric sugars'!N7</f>
        <v>0</v>
      </c>
      <c r="F6" s="51">
        <f>'Monomeric sugars'!O7</f>
        <v>0</v>
      </c>
      <c r="G6" s="51">
        <f>'Monomeric sugars'!P7</f>
        <v>0</v>
      </c>
      <c r="H6" s="51">
        <f>'Monomeric sugars'!Q7</f>
        <v>0</v>
      </c>
      <c r="I6" s="55">
        <f>'Monomeric sugars'!R7</f>
        <v>0</v>
      </c>
      <c r="J6" s="54" t="e">
        <f>'Total sugars'!W10</f>
        <v>#DIV/0!</v>
      </c>
      <c r="K6" s="51" t="e">
        <f>'Total sugars'!X10</f>
        <v>#DIV/0!</v>
      </c>
      <c r="L6" s="51" t="e">
        <f>'Total sugars'!Y10</f>
        <v>#DIV/0!</v>
      </c>
      <c r="M6" s="51" t="e">
        <f>'Total sugars'!Z10</f>
        <v>#DIV/0!</v>
      </c>
      <c r="N6" s="55" t="e">
        <f>'Total sugars'!AA10</f>
        <v>#DIV/0!</v>
      </c>
      <c r="O6" s="20">
        <f>'Organic Acids'!J6</f>
        <v>0</v>
      </c>
      <c r="P6" s="20">
        <f>'Organic Acids'!K6</f>
        <v>0</v>
      </c>
      <c r="Q6" s="20">
        <f>'Organic Acids'!L6</f>
        <v>0</v>
      </c>
    </row>
    <row r="7" spans="1:17" ht="12">
      <c r="A7" s="19">
        <f>'TRB Record'!A6</f>
        <v>3</v>
      </c>
      <c r="B7" s="9">
        <f>'TRB Record'!C6</f>
        <v>0</v>
      </c>
      <c r="C7" s="20">
        <f>Lignin!J6</f>
        <v>0</v>
      </c>
      <c r="D7" s="54">
        <f>'Monomeric sugars'!M8</f>
        <v>0</v>
      </c>
      <c r="E7" s="51">
        <f>'Monomeric sugars'!N8</f>
        <v>0</v>
      </c>
      <c r="F7" s="51">
        <f>'Monomeric sugars'!O8</f>
        <v>0</v>
      </c>
      <c r="G7" s="51">
        <f>'Monomeric sugars'!P8</f>
        <v>0</v>
      </c>
      <c r="H7" s="51">
        <f>'Monomeric sugars'!Q8</f>
        <v>0</v>
      </c>
      <c r="I7" s="55">
        <f>'Monomeric sugars'!R8</f>
        <v>0</v>
      </c>
      <c r="J7" s="54" t="e">
        <f>'Total sugars'!W11</f>
        <v>#DIV/0!</v>
      </c>
      <c r="K7" s="51" t="e">
        <f>'Total sugars'!X11</f>
        <v>#DIV/0!</v>
      </c>
      <c r="L7" s="51" t="e">
        <f>'Total sugars'!Y11</f>
        <v>#DIV/0!</v>
      </c>
      <c r="M7" s="51" t="e">
        <f>'Total sugars'!Z11</f>
        <v>#DIV/0!</v>
      </c>
      <c r="N7" s="55" t="e">
        <f>'Total sugars'!AA11</f>
        <v>#DIV/0!</v>
      </c>
      <c r="O7" s="20">
        <f>'Organic Acids'!J7</f>
        <v>0</v>
      </c>
      <c r="P7" s="20">
        <f>'Organic Acids'!K7</f>
        <v>0</v>
      </c>
      <c r="Q7" s="20">
        <f>'Organic Acids'!L7</f>
        <v>0</v>
      </c>
    </row>
    <row r="8" spans="1:17" ht="12">
      <c r="A8" s="19" t="str">
        <f>'TRB Record'!A7</f>
        <v>replicate 3</v>
      </c>
      <c r="B8" s="9">
        <f>'TRB Record'!C7</f>
        <v>0</v>
      </c>
      <c r="C8" s="20">
        <f>Lignin!J7</f>
        <v>0</v>
      </c>
      <c r="D8" s="54">
        <f>'Monomeric sugars'!M9</f>
        <v>0</v>
      </c>
      <c r="E8" s="51">
        <f>'Monomeric sugars'!N9</f>
        <v>0</v>
      </c>
      <c r="F8" s="51">
        <f>'Monomeric sugars'!O9</f>
        <v>0</v>
      </c>
      <c r="G8" s="51">
        <f>'Monomeric sugars'!P9</f>
        <v>0</v>
      </c>
      <c r="H8" s="51">
        <f>'Monomeric sugars'!Q9</f>
        <v>0</v>
      </c>
      <c r="I8" s="55">
        <f>'Monomeric sugars'!R9</f>
        <v>0</v>
      </c>
      <c r="J8" s="54" t="e">
        <f>'Total sugars'!W12</f>
        <v>#DIV/0!</v>
      </c>
      <c r="K8" s="51" t="e">
        <f>'Total sugars'!X12</f>
        <v>#DIV/0!</v>
      </c>
      <c r="L8" s="51" t="e">
        <f>'Total sugars'!Y12</f>
        <v>#DIV/0!</v>
      </c>
      <c r="M8" s="51" t="e">
        <f>'Total sugars'!Z12</f>
        <v>#DIV/0!</v>
      </c>
      <c r="N8" s="55" t="e">
        <f>'Total sugars'!AA12</f>
        <v>#DIV/0!</v>
      </c>
      <c r="O8" s="20">
        <f>'Organic Acids'!J8</f>
        <v>0</v>
      </c>
      <c r="P8" s="20">
        <f>'Organic Acids'!K8</f>
        <v>0</v>
      </c>
      <c r="Q8" s="20">
        <f>'Organic Acids'!L8</f>
        <v>0</v>
      </c>
    </row>
    <row r="9" spans="1:17" ht="12">
      <c r="A9" s="19">
        <f>'TRB Record'!A8</f>
        <v>4</v>
      </c>
      <c r="B9" s="9">
        <f>'TRB Record'!C8</f>
        <v>0</v>
      </c>
      <c r="C9" s="20">
        <f>Lignin!J8</f>
        <v>0</v>
      </c>
      <c r="D9" s="54">
        <f>'Monomeric sugars'!M10</f>
        <v>0</v>
      </c>
      <c r="E9" s="51">
        <f>'Monomeric sugars'!N10</f>
        <v>0</v>
      </c>
      <c r="F9" s="51">
        <f>'Monomeric sugars'!O10</f>
        <v>0</v>
      </c>
      <c r="G9" s="51">
        <f>'Monomeric sugars'!P10</f>
        <v>0</v>
      </c>
      <c r="H9" s="51">
        <f>'Monomeric sugars'!Q10</f>
        <v>0</v>
      </c>
      <c r="I9" s="55">
        <f>'Monomeric sugars'!R10</f>
        <v>0</v>
      </c>
      <c r="J9" s="54" t="e">
        <f>'Total sugars'!W13</f>
        <v>#DIV/0!</v>
      </c>
      <c r="K9" s="51" t="e">
        <f>'Total sugars'!X13</f>
        <v>#DIV/0!</v>
      </c>
      <c r="L9" s="51" t="e">
        <f>'Total sugars'!Y13</f>
        <v>#DIV/0!</v>
      </c>
      <c r="M9" s="51" t="e">
        <f>'Total sugars'!Z13</f>
        <v>#DIV/0!</v>
      </c>
      <c r="N9" s="55" t="e">
        <f>'Total sugars'!AA13</f>
        <v>#DIV/0!</v>
      </c>
      <c r="O9" s="20">
        <f>'Organic Acids'!J9</f>
        <v>0</v>
      </c>
      <c r="P9" s="20">
        <f>'Organic Acids'!K9</f>
        <v>0</v>
      </c>
      <c r="Q9" s="20">
        <f>'Organic Acids'!L9</f>
        <v>0</v>
      </c>
    </row>
    <row r="10" spans="1:17" ht="12">
      <c r="A10" s="19" t="str">
        <f>'TRB Record'!A9</f>
        <v>replicate 4</v>
      </c>
      <c r="B10" s="9">
        <f>'TRB Record'!C9</f>
        <v>0</v>
      </c>
      <c r="C10" s="20">
        <f>Lignin!J9</f>
        <v>0</v>
      </c>
      <c r="D10" s="54">
        <f>'Monomeric sugars'!M11</f>
        <v>0</v>
      </c>
      <c r="E10" s="51">
        <f>'Monomeric sugars'!N11</f>
        <v>0</v>
      </c>
      <c r="F10" s="51">
        <f>'Monomeric sugars'!O11</f>
        <v>0</v>
      </c>
      <c r="G10" s="51">
        <f>'Monomeric sugars'!P11</f>
        <v>0</v>
      </c>
      <c r="H10" s="51">
        <f>'Monomeric sugars'!Q11</f>
        <v>0</v>
      </c>
      <c r="I10" s="55">
        <f>'Monomeric sugars'!R11</f>
        <v>0</v>
      </c>
      <c r="J10" s="54" t="e">
        <f>'Total sugars'!W14</f>
        <v>#DIV/0!</v>
      </c>
      <c r="K10" s="51" t="e">
        <f>'Total sugars'!X14</f>
        <v>#DIV/0!</v>
      </c>
      <c r="L10" s="51" t="e">
        <f>'Total sugars'!Y14</f>
        <v>#DIV/0!</v>
      </c>
      <c r="M10" s="51" t="e">
        <f>'Total sugars'!Z14</f>
        <v>#DIV/0!</v>
      </c>
      <c r="N10" s="55" t="e">
        <f>'Total sugars'!AA14</f>
        <v>#DIV/0!</v>
      </c>
      <c r="O10" s="20">
        <f>'Organic Acids'!J10</f>
        <v>0</v>
      </c>
      <c r="P10" s="20">
        <f>'Organic Acids'!K10</f>
        <v>0</v>
      </c>
      <c r="Q10" s="20">
        <f>'Organic Acids'!L10</f>
        <v>0</v>
      </c>
    </row>
    <row r="11" spans="1:17" ht="12">
      <c r="A11" s="19">
        <f>'TRB Record'!A10</f>
        <v>5</v>
      </c>
      <c r="B11" s="9">
        <f>'TRB Record'!C10</f>
        <v>0</v>
      </c>
      <c r="C11" s="20">
        <f>Lignin!J10</f>
        <v>0</v>
      </c>
      <c r="D11" s="54">
        <f>'Monomeric sugars'!M12</f>
        <v>0</v>
      </c>
      <c r="E11" s="51">
        <f>'Monomeric sugars'!N12</f>
        <v>0</v>
      </c>
      <c r="F11" s="51">
        <f>'Monomeric sugars'!O12</f>
        <v>0</v>
      </c>
      <c r="G11" s="51">
        <f>'Monomeric sugars'!P12</f>
        <v>0</v>
      </c>
      <c r="H11" s="51">
        <f>'Monomeric sugars'!Q12</f>
        <v>0</v>
      </c>
      <c r="I11" s="55">
        <f>'Monomeric sugars'!R12</f>
        <v>0</v>
      </c>
      <c r="J11" s="54" t="e">
        <f>'Total sugars'!W15</f>
        <v>#DIV/0!</v>
      </c>
      <c r="K11" s="51" t="e">
        <f>'Total sugars'!X15</f>
        <v>#DIV/0!</v>
      </c>
      <c r="L11" s="51" t="e">
        <f>'Total sugars'!Y15</f>
        <v>#DIV/0!</v>
      </c>
      <c r="M11" s="51" t="e">
        <f>'Total sugars'!Z15</f>
        <v>#DIV/0!</v>
      </c>
      <c r="N11" s="55" t="e">
        <f>'Total sugars'!AA15</f>
        <v>#DIV/0!</v>
      </c>
      <c r="O11" s="20">
        <f>'Organic Acids'!J11</f>
        <v>0</v>
      </c>
      <c r="P11" s="20">
        <f>'Organic Acids'!K11</f>
        <v>0</v>
      </c>
      <c r="Q11" s="20">
        <f>'Organic Acids'!L11</f>
        <v>0</v>
      </c>
    </row>
    <row r="12" spans="1:17" ht="12">
      <c r="A12" s="19" t="str">
        <f>'TRB Record'!A11</f>
        <v>replicate 5</v>
      </c>
      <c r="B12" s="9">
        <f>'TRB Record'!C11</f>
        <v>0</v>
      </c>
      <c r="C12" s="20">
        <f>Lignin!J11</f>
        <v>0</v>
      </c>
      <c r="D12" s="54">
        <f>'Monomeric sugars'!M13</f>
        <v>0</v>
      </c>
      <c r="E12" s="51">
        <f>'Monomeric sugars'!N13</f>
        <v>0</v>
      </c>
      <c r="F12" s="51">
        <f>'Monomeric sugars'!O13</f>
        <v>0</v>
      </c>
      <c r="G12" s="51">
        <f>'Monomeric sugars'!P13</f>
        <v>0</v>
      </c>
      <c r="H12" s="51">
        <f>'Monomeric sugars'!Q13</f>
        <v>0</v>
      </c>
      <c r="I12" s="55">
        <f>'Monomeric sugars'!R13</f>
        <v>0</v>
      </c>
      <c r="J12" s="54" t="e">
        <f>'Total sugars'!W16</f>
        <v>#DIV/0!</v>
      </c>
      <c r="K12" s="51" t="e">
        <f>'Total sugars'!X16</f>
        <v>#DIV/0!</v>
      </c>
      <c r="L12" s="51" t="e">
        <f>'Total sugars'!Y16</f>
        <v>#DIV/0!</v>
      </c>
      <c r="M12" s="51" t="e">
        <f>'Total sugars'!Z16</f>
        <v>#DIV/0!</v>
      </c>
      <c r="N12" s="55" t="e">
        <f>'Total sugars'!AA16</f>
        <v>#DIV/0!</v>
      </c>
      <c r="O12" s="20">
        <f>'Organic Acids'!J12</f>
        <v>0</v>
      </c>
      <c r="P12" s="20">
        <f>'Organic Acids'!K12</f>
        <v>0</v>
      </c>
      <c r="Q12" s="20">
        <f>'Organic Acids'!L12</f>
        <v>0</v>
      </c>
    </row>
    <row r="13" spans="1:17" ht="12">
      <c r="A13" s="19">
        <f>'TRB Record'!A12</f>
        <v>6</v>
      </c>
      <c r="B13" s="9">
        <f>'TRB Record'!C12</f>
        <v>0</v>
      </c>
      <c r="C13" s="20">
        <f>Lignin!J12</f>
        <v>0</v>
      </c>
      <c r="D13" s="54">
        <f>'Monomeric sugars'!M14</f>
        <v>0</v>
      </c>
      <c r="E13" s="51">
        <f>'Monomeric sugars'!N14</f>
        <v>0</v>
      </c>
      <c r="F13" s="51">
        <f>'Monomeric sugars'!O14</f>
        <v>0</v>
      </c>
      <c r="G13" s="51">
        <f>'Monomeric sugars'!P14</f>
        <v>0</v>
      </c>
      <c r="H13" s="51">
        <f>'Monomeric sugars'!Q14</f>
        <v>0</v>
      </c>
      <c r="I13" s="55">
        <f>'Monomeric sugars'!R14</f>
        <v>0</v>
      </c>
      <c r="J13" s="54" t="e">
        <f>'Total sugars'!W17</f>
        <v>#DIV/0!</v>
      </c>
      <c r="K13" s="51" t="e">
        <f>'Total sugars'!X17</f>
        <v>#DIV/0!</v>
      </c>
      <c r="L13" s="51" t="e">
        <f>'Total sugars'!Y17</f>
        <v>#DIV/0!</v>
      </c>
      <c r="M13" s="51" t="e">
        <f>'Total sugars'!Z17</f>
        <v>#DIV/0!</v>
      </c>
      <c r="N13" s="55" t="e">
        <f>'Total sugars'!AA17</f>
        <v>#DIV/0!</v>
      </c>
      <c r="O13" s="20">
        <f>'Organic Acids'!J13</f>
        <v>0</v>
      </c>
      <c r="P13" s="20">
        <f>'Organic Acids'!K13</f>
        <v>0</v>
      </c>
      <c r="Q13" s="20">
        <f>'Organic Acids'!L13</f>
        <v>0</v>
      </c>
    </row>
    <row r="14" spans="1:17" ht="12">
      <c r="A14" s="19" t="str">
        <f>'TRB Record'!A13</f>
        <v>replicate 6</v>
      </c>
      <c r="B14" s="9">
        <f>'TRB Record'!C13</f>
        <v>0</v>
      </c>
      <c r="C14" s="20">
        <f>Lignin!J13</f>
        <v>0</v>
      </c>
      <c r="D14" s="54">
        <f>'Monomeric sugars'!M15</f>
        <v>0</v>
      </c>
      <c r="E14" s="51">
        <f>'Monomeric sugars'!N15</f>
        <v>0</v>
      </c>
      <c r="F14" s="51">
        <f>'Monomeric sugars'!O15</f>
        <v>0</v>
      </c>
      <c r="G14" s="51">
        <f>'Monomeric sugars'!P15</f>
        <v>0</v>
      </c>
      <c r="H14" s="51">
        <f>'Monomeric sugars'!Q15</f>
        <v>0</v>
      </c>
      <c r="I14" s="55">
        <f>'Monomeric sugars'!R15</f>
        <v>0</v>
      </c>
      <c r="J14" s="54" t="e">
        <f>'Total sugars'!W18</f>
        <v>#DIV/0!</v>
      </c>
      <c r="K14" s="51" t="e">
        <f>'Total sugars'!X18</f>
        <v>#DIV/0!</v>
      </c>
      <c r="L14" s="51" t="e">
        <f>'Total sugars'!Y18</f>
        <v>#DIV/0!</v>
      </c>
      <c r="M14" s="51" t="e">
        <f>'Total sugars'!Z18</f>
        <v>#DIV/0!</v>
      </c>
      <c r="N14" s="55" t="e">
        <f>'Total sugars'!AA18</f>
        <v>#DIV/0!</v>
      </c>
      <c r="O14" s="20">
        <f>'Organic Acids'!J14</f>
        <v>0</v>
      </c>
      <c r="P14" s="20">
        <f>'Organic Acids'!K14</f>
        <v>0</v>
      </c>
      <c r="Q14" s="20">
        <f>'Organic Acids'!L14</f>
        <v>0</v>
      </c>
    </row>
    <row r="15" spans="1:17" ht="12">
      <c r="A15" s="19">
        <f>'TRB Record'!A14</f>
        <v>7</v>
      </c>
      <c r="B15" s="9">
        <f>'TRB Record'!C14</f>
        <v>0</v>
      </c>
      <c r="C15" s="20">
        <f>Lignin!J14</f>
        <v>0</v>
      </c>
      <c r="D15" s="54">
        <f>'Monomeric sugars'!M16</f>
        <v>0</v>
      </c>
      <c r="E15" s="51">
        <f>'Monomeric sugars'!N16</f>
        <v>0</v>
      </c>
      <c r="F15" s="51">
        <f>'Monomeric sugars'!O16</f>
        <v>0</v>
      </c>
      <c r="G15" s="51">
        <f>'Monomeric sugars'!P16</f>
        <v>0</v>
      </c>
      <c r="H15" s="51">
        <f>'Monomeric sugars'!Q16</f>
        <v>0</v>
      </c>
      <c r="I15" s="55">
        <f>'Monomeric sugars'!R16</f>
        <v>0</v>
      </c>
      <c r="J15" s="54" t="e">
        <f>'Total sugars'!W19</f>
        <v>#DIV/0!</v>
      </c>
      <c r="K15" s="51" t="e">
        <f>'Total sugars'!X19</f>
        <v>#DIV/0!</v>
      </c>
      <c r="L15" s="51" t="e">
        <f>'Total sugars'!Y19</f>
        <v>#DIV/0!</v>
      </c>
      <c r="M15" s="51" t="e">
        <f>'Total sugars'!Z19</f>
        <v>#DIV/0!</v>
      </c>
      <c r="N15" s="55" t="e">
        <f>'Total sugars'!AA19</f>
        <v>#DIV/0!</v>
      </c>
      <c r="O15" s="20">
        <f>'Organic Acids'!J15</f>
        <v>0</v>
      </c>
      <c r="P15" s="20">
        <f>'Organic Acids'!K15</f>
        <v>0</v>
      </c>
      <c r="Q15" s="20">
        <f>'Organic Acids'!L15</f>
        <v>0</v>
      </c>
    </row>
    <row r="16" spans="1:17" ht="12">
      <c r="A16" s="19" t="str">
        <f>'TRB Record'!A15</f>
        <v>replicate 7</v>
      </c>
      <c r="B16" s="9">
        <f>'TRB Record'!C15</f>
        <v>0</v>
      </c>
      <c r="C16" s="20">
        <f>Lignin!J15</f>
        <v>0</v>
      </c>
      <c r="D16" s="54">
        <f>'Monomeric sugars'!M17</f>
        <v>0</v>
      </c>
      <c r="E16" s="51">
        <f>'Monomeric sugars'!N17</f>
        <v>0</v>
      </c>
      <c r="F16" s="51">
        <f>'Monomeric sugars'!O17</f>
        <v>0</v>
      </c>
      <c r="G16" s="51">
        <f>'Monomeric sugars'!P17</f>
        <v>0</v>
      </c>
      <c r="H16" s="51">
        <f>'Monomeric sugars'!Q17</f>
        <v>0</v>
      </c>
      <c r="I16" s="55">
        <f>'Monomeric sugars'!R17</f>
        <v>0</v>
      </c>
      <c r="J16" s="54" t="e">
        <f>'Total sugars'!W20</f>
        <v>#DIV/0!</v>
      </c>
      <c r="K16" s="51" t="e">
        <f>'Total sugars'!X20</f>
        <v>#DIV/0!</v>
      </c>
      <c r="L16" s="51" t="e">
        <f>'Total sugars'!Y20</f>
        <v>#DIV/0!</v>
      </c>
      <c r="M16" s="51" t="e">
        <f>'Total sugars'!Z20</f>
        <v>#DIV/0!</v>
      </c>
      <c r="N16" s="55" t="e">
        <f>'Total sugars'!AA20</f>
        <v>#DIV/0!</v>
      </c>
      <c r="O16" s="20">
        <f>'Organic Acids'!J16</f>
        <v>0</v>
      </c>
      <c r="P16" s="20">
        <f>'Organic Acids'!K16</f>
        <v>0</v>
      </c>
      <c r="Q16" s="20">
        <f>'Organic Acids'!L16</f>
        <v>0</v>
      </c>
    </row>
    <row r="17" spans="1:17" ht="12">
      <c r="A17" s="19">
        <f>'TRB Record'!A16</f>
        <v>8</v>
      </c>
      <c r="B17" s="9">
        <f>'TRB Record'!C16</f>
        <v>0</v>
      </c>
      <c r="C17" s="20">
        <f>Lignin!J16</f>
        <v>0</v>
      </c>
      <c r="D17" s="54">
        <f>'Monomeric sugars'!M18</f>
        <v>0</v>
      </c>
      <c r="E17" s="51">
        <f>'Monomeric sugars'!N18</f>
        <v>0</v>
      </c>
      <c r="F17" s="51">
        <f>'Monomeric sugars'!O18</f>
        <v>0</v>
      </c>
      <c r="G17" s="51">
        <f>'Monomeric sugars'!P18</f>
        <v>0</v>
      </c>
      <c r="H17" s="51">
        <f>'Monomeric sugars'!Q18</f>
        <v>0</v>
      </c>
      <c r="I17" s="55">
        <f>'Monomeric sugars'!R18</f>
        <v>0</v>
      </c>
      <c r="J17" s="54" t="e">
        <f>'Total sugars'!W21</f>
        <v>#DIV/0!</v>
      </c>
      <c r="K17" s="51" t="e">
        <f>'Total sugars'!X21</f>
        <v>#DIV/0!</v>
      </c>
      <c r="L17" s="51" t="e">
        <f>'Total sugars'!Y21</f>
        <v>#DIV/0!</v>
      </c>
      <c r="M17" s="51" t="e">
        <f>'Total sugars'!Z21</f>
        <v>#DIV/0!</v>
      </c>
      <c r="N17" s="55" t="e">
        <f>'Total sugars'!AA21</f>
        <v>#DIV/0!</v>
      </c>
      <c r="O17" s="20">
        <f>'Organic Acids'!J17</f>
        <v>0</v>
      </c>
      <c r="P17" s="20">
        <f>'Organic Acids'!K17</f>
        <v>0</v>
      </c>
      <c r="Q17" s="20">
        <f>'Organic Acids'!L17</f>
        <v>0</v>
      </c>
    </row>
    <row r="18" spans="1:17" ht="12">
      <c r="A18" s="19" t="str">
        <f>'TRB Record'!A17</f>
        <v>replicate 8</v>
      </c>
      <c r="B18" s="9">
        <f>'TRB Record'!C17</f>
        <v>0</v>
      </c>
      <c r="C18" s="20">
        <f>Lignin!J17</f>
        <v>0</v>
      </c>
      <c r="D18" s="54">
        <f>'Monomeric sugars'!M19</f>
        <v>0</v>
      </c>
      <c r="E18" s="51">
        <f>'Monomeric sugars'!N19</f>
        <v>0</v>
      </c>
      <c r="F18" s="51">
        <f>'Monomeric sugars'!O19</f>
        <v>0</v>
      </c>
      <c r="G18" s="51">
        <f>'Monomeric sugars'!P19</f>
        <v>0</v>
      </c>
      <c r="H18" s="51">
        <f>'Monomeric sugars'!Q19</f>
        <v>0</v>
      </c>
      <c r="I18" s="55">
        <f>'Monomeric sugars'!R19</f>
        <v>0</v>
      </c>
      <c r="J18" s="54" t="e">
        <f>'Total sugars'!W22</f>
        <v>#DIV/0!</v>
      </c>
      <c r="K18" s="51" t="e">
        <f>'Total sugars'!X22</f>
        <v>#DIV/0!</v>
      </c>
      <c r="L18" s="51" t="e">
        <f>'Total sugars'!Y22</f>
        <v>#DIV/0!</v>
      </c>
      <c r="M18" s="51" t="e">
        <f>'Total sugars'!Z22</f>
        <v>#DIV/0!</v>
      </c>
      <c r="N18" s="55" t="e">
        <f>'Total sugars'!AA22</f>
        <v>#DIV/0!</v>
      </c>
      <c r="O18" s="20">
        <f>'Organic Acids'!J18</f>
        <v>0</v>
      </c>
      <c r="P18" s="20">
        <f>'Organic Acids'!K18</f>
        <v>0</v>
      </c>
      <c r="Q18" s="20">
        <f>'Organic Acids'!L18</f>
        <v>0</v>
      </c>
    </row>
    <row r="19" spans="1:17" ht="12">
      <c r="A19" s="19">
        <f>'TRB Record'!A18</f>
        <v>9</v>
      </c>
      <c r="B19" s="9">
        <f>'TRB Record'!C18</f>
        <v>0</v>
      </c>
      <c r="C19" s="20">
        <f>Lignin!J18</f>
        <v>0</v>
      </c>
      <c r="D19" s="54">
        <f>'Monomeric sugars'!M20</f>
        <v>0</v>
      </c>
      <c r="E19" s="51">
        <f>'Monomeric sugars'!N20</f>
        <v>0</v>
      </c>
      <c r="F19" s="51">
        <f>'Monomeric sugars'!O20</f>
        <v>0</v>
      </c>
      <c r="G19" s="51">
        <f>'Monomeric sugars'!P20</f>
        <v>0</v>
      </c>
      <c r="H19" s="51">
        <f>'Monomeric sugars'!Q20</f>
        <v>0</v>
      </c>
      <c r="I19" s="55">
        <f>'Monomeric sugars'!R20</f>
        <v>0</v>
      </c>
      <c r="J19" s="54" t="e">
        <f>'Total sugars'!W23</f>
        <v>#DIV/0!</v>
      </c>
      <c r="K19" s="51" t="e">
        <f>'Total sugars'!X23</f>
        <v>#DIV/0!</v>
      </c>
      <c r="L19" s="51" t="e">
        <f>'Total sugars'!Y23</f>
        <v>#DIV/0!</v>
      </c>
      <c r="M19" s="51" t="e">
        <f>'Total sugars'!Z23</f>
        <v>#DIV/0!</v>
      </c>
      <c r="N19" s="55" t="e">
        <f>'Total sugars'!AA23</f>
        <v>#DIV/0!</v>
      </c>
      <c r="O19" s="20">
        <f>'Organic Acids'!J19</f>
        <v>0</v>
      </c>
      <c r="P19" s="20">
        <f>'Organic Acids'!K19</f>
        <v>0</v>
      </c>
      <c r="Q19" s="20">
        <f>'Organic Acids'!L19</f>
        <v>0</v>
      </c>
    </row>
    <row r="20" spans="1:17" ht="12">
      <c r="A20" s="19" t="str">
        <f>'TRB Record'!A19</f>
        <v>replicate 9</v>
      </c>
      <c r="B20" s="9">
        <f>'TRB Record'!C19</f>
        <v>0</v>
      </c>
      <c r="C20" s="20">
        <f>Lignin!J19</f>
        <v>0</v>
      </c>
      <c r="D20" s="54">
        <f>'Monomeric sugars'!M21</f>
        <v>0</v>
      </c>
      <c r="E20" s="51">
        <f>'Monomeric sugars'!N21</f>
        <v>0</v>
      </c>
      <c r="F20" s="51">
        <f>'Monomeric sugars'!O21</f>
        <v>0</v>
      </c>
      <c r="G20" s="51">
        <f>'Monomeric sugars'!P21</f>
        <v>0</v>
      </c>
      <c r="H20" s="51">
        <f>'Monomeric sugars'!Q21</f>
        <v>0</v>
      </c>
      <c r="I20" s="55">
        <f>'Monomeric sugars'!R21</f>
        <v>0</v>
      </c>
      <c r="J20" s="54" t="e">
        <f>'Total sugars'!W24</f>
        <v>#DIV/0!</v>
      </c>
      <c r="K20" s="51" t="e">
        <f>'Total sugars'!X24</f>
        <v>#DIV/0!</v>
      </c>
      <c r="L20" s="51" t="e">
        <f>'Total sugars'!Y24</f>
        <v>#DIV/0!</v>
      </c>
      <c r="M20" s="51" t="e">
        <f>'Total sugars'!Z24</f>
        <v>#DIV/0!</v>
      </c>
      <c r="N20" s="55" t="e">
        <f>'Total sugars'!AA24</f>
        <v>#DIV/0!</v>
      </c>
      <c r="O20" s="20">
        <f>'Organic Acids'!J20</f>
        <v>0</v>
      </c>
      <c r="P20" s="20">
        <f>'Organic Acids'!K20</f>
        <v>0</v>
      </c>
      <c r="Q20" s="20">
        <f>'Organic Acids'!L20</f>
        <v>0</v>
      </c>
    </row>
    <row r="21" spans="1:17" ht="12">
      <c r="A21" s="19">
        <f>'TRB Record'!A20</f>
        <v>10</v>
      </c>
      <c r="B21" s="9">
        <f>'TRB Record'!C20</f>
        <v>0</v>
      </c>
      <c r="C21" s="20">
        <f>Lignin!J20</f>
        <v>0</v>
      </c>
      <c r="D21" s="54">
        <f>'Monomeric sugars'!M22</f>
        <v>0</v>
      </c>
      <c r="E21" s="51">
        <f>'Monomeric sugars'!N22</f>
        <v>0</v>
      </c>
      <c r="F21" s="51">
        <f>'Monomeric sugars'!O22</f>
        <v>0</v>
      </c>
      <c r="G21" s="51">
        <f>'Monomeric sugars'!P22</f>
        <v>0</v>
      </c>
      <c r="H21" s="51">
        <f>'Monomeric sugars'!Q22</f>
        <v>0</v>
      </c>
      <c r="I21" s="55">
        <f>'Monomeric sugars'!R22</f>
        <v>0</v>
      </c>
      <c r="J21" s="54" t="e">
        <f>'Total sugars'!W25</f>
        <v>#DIV/0!</v>
      </c>
      <c r="K21" s="51" t="e">
        <f>'Total sugars'!X25</f>
        <v>#DIV/0!</v>
      </c>
      <c r="L21" s="51" t="e">
        <f>'Total sugars'!Y25</f>
        <v>#DIV/0!</v>
      </c>
      <c r="M21" s="51" t="e">
        <f>'Total sugars'!Z25</f>
        <v>#DIV/0!</v>
      </c>
      <c r="N21" s="55" t="e">
        <f>'Total sugars'!AA25</f>
        <v>#DIV/0!</v>
      </c>
      <c r="O21" s="20">
        <f>'Organic Acids'!J21</f>
        <v>0</v>
      </c>
      <c r="P21" s="20">
        <f>'Organic Acids'!K21</f>
        <v>0</v>
      </c>
      <c r="Q21" s="20">
        <f>'Organic Acids'!L21</f>
        <v>0</v>
      </c>
    </row>
    <row r="22" spans="1:17" ht="12">
      <c r="A22" s="19" t="str">
        <f>'TRB Record'!A21</f>
        <v>replicate 10</v>
      </c>
      <c r="B22" s="9">
        <f>'TRB Record'!C21</f>
        <v>0</v>
      </c>
      <c r="C22" s="20">
        <f>Lignin!J21</f>
        <v>0</v>
      </c>
      <c r="D22" s="54">
        <f>'Monomeric sugars'!M23</f>
        <v>0</v>
      </c>
      <c r="E22" s="51">
        <f>'Monomeric sugars'!N23</f>
        <v>0</v>
      </c>
      <c r="F22" s="51">
        <f>'Monomeric sugars'!O23</f>
        <v>0</v>
      </c>
      <c r="G22" s="51">
        <f>'Monomeric sugars'!P23</f>
        <v>0</v>
      </c>
      <c r="H22" s="51">
        <f>'Monomeric sugars'!Q23</f>
        <v>0</v>
      </c>
      <c r="I22" s="55">
        <f>'Monomeric sugars'!R23</f>
        <v>0</v>
      </c>
      <c r="J22" s="54" t="e">
        <f>'Total sugars'!W26</f>
        <v>#DIV/0!</v>
      </c>
      <c r="K22" s="51" t="e">
        <f>'Total sugars'!X26</f>
        <v>#DIV/0!</v>
      </c>
      <c r="L22" s="51" t="e">
        <f>'Total sugars'!Y26</f>
        <v>#DIV/0!</v>
      </c>
      <c r="M22" s="51" t="e">
        <f>'Total sugars'!Z26</f>
        <v>#DIV/0!</v>
      </c>
      <c r="N22" s="55" t="e">
        <f>'Total sugars'!AA26</f>
        <v>#DIV/0!</v>
      </c>
      <c r="O22" s="20">
        <f>'Organic Acids'!J22</f>
        <v>0</v>
      </c>
      <c r="P22" s="20">
        <f>'Organic Acids'!K22</f>
        <v>0</v>
      </c>
      <c r="Q22" s="20">
        <f>'Organic Acids'!L22</f>
        <v>0</v>
      </c>
    </row>
    <row r="23" spans="1:17" ht="12">
      <c r="A23" s="19">
        <f>'TRB Record'!A22</f>
        <v>11</v>
      </c>
      <c r="B23" s="9">
        <f>'TRB Record'!C22</f>
        <v>0</v>
      </c>
      <c r="C23" s="20">
        <f>Lignin!J22</f>
        <v>0</v>
      </c>
      <c r="D23" s="54">
        <f>'Monomeric sugars'!M24</f>
        <v>0</v>
      </c>
      <c r="E23" s="51">
        <f>'Monomeric sugars'!N24</f>
        <v>0</v>
      </c>
      <c r="F23" s="51">
        <f>'Monomeric sugars'!O24</f>
        <v>0</v>
      </c>
      <c r="G23" s="51">
        <f>'Monomeric sugars'!P24</f>
        <v>0</v>
      </c>
      <c r="H23" s="51">
        <f>'Monomeric sugars'!Q24</f>
        <v>0</v>
      </c>
      <c r="I23" s="55">
        <f>'Monomeric sugars'!R24</f>
        <v>0</v>
      </c>
      <c r="J23" s="54" t="e">
        <f>'Total sugars'!W27</f>
        <v>#DIV/0!</v>
      </c>
      <c r="K23" s="51" t="e">
        <f>'Total sugars'!X27</f>
        <v>#DIV/0!</v>
      </c>
      <c r="L23" s="51" t="e">
        <f>'Total sugars'!Y27</f>
        <v>#DIV/0!</v>
      </c>
      <c r="M23" s="51" t="e">
        <f>'Total sugars'!Z27</f>
        <v>#DIV/0!</v>
      </c>
      <c r="N23" s="55" t="e">
        <f>'Total sugars'!AA27</f>
        <v>#DIV/0!</v>
      </c>
      <c r="O23" s="20">
        <f>'Organic Acids'!J23</f>
        <v>0</v>
      </c>
      <c r="P23" s="20">
        <f>'Organic Acids'!K23</f>
        <v>0</v>
      </c>
      <c r="Q23" s="20">
        <f>'Organic Acids'!L23</f>
        <v>0</v>
      </c>
    </row>
    <row r="24" spans="1:17" ht="12">
      <c r="A24" s="19" t="str">
        <f>'TRB Record'!A23</f>
        <v>replicate 11</v>
      </c>
      <c r="B24" s="9">
        <f>'TRB Record'!C23</f>
        <v>0</v>
      </c>
      <c r="C24" s="20">
        <f>Lignin!J23</f>
        <v>0</v>
      </c>
      <c r="D24" s="54">
        <f>'Monomeric sugars'!M25</f>
        <v>0</v>
      </c>
      <c r="E24" s="51">
        <f>'Monomeric sugars'!N25</f>
        <v>0</v>
      </c>
      <c r="F24" s="51">
        <f>'Monomeric sugars'!O25</f>
        <v>0</v>
      </c>
      <c r="G24" s="51">
        <f>'Monomeric sugars'!P25</f>
        <v>0</v>
      </c>
      <c r="H24" s="51">
        <f>'Monomeric sugars'!Q25</f>
        <v>0</v>
      </c>
      <c r="I24" s="55">
        <f>'Monomeric sugars'!R25</f>
        <v>0</v>
      </c>
      <c r="J24" s="54" t="e">
        <f>'Total sugars'!W28</f>
        <v>#DIV/0!</v>
      </c>
      <c r="K24" s="51" t="e">
        <f>'Total sugars'!X28</f>
        <v>#DIV/0!</v>
      </c>
      <c r="L24" s="51" t="e">
        <f>'Total sugars'!Y28</f>
        <v>#DIV/0!</v>
      </c>
      <c r="M24" s="51" t="e">
        <f>'Total sugars'!Z28</f>
        <v>#DIV/0!</v>
      </c>
      <c r="N24" s="55" t="e">
        <f>'Total sugars'!AA28</f>
        <v>#DIV/0!</v>
      </c>
      <c r="O24" s="20">
        <f>'Organic Acids'!J24</f>
        <v>0</v>
      </c>
      <c r="P24" s="20">
        <f>'Organic Acids'!K24</f>
        <v>0</v>
      </c>
      <c r="Q24" s="20">
        <f>'Organic Acids'!L24</f>
        <v>0</v>
      </c>
    </row>
    <row r="25" spans="1:17" ht="12">
      <c r="A25" s="19">
        <f>'TRB Record'!A24</f>
        <v>12</v>
      </c>
      <c r="B25" s="9">
        <f>'TRB Record'!C24</f>
        <v>0</v>
      </c>
      <c r="C25" s="20">
        <f>Lignin!J24</f>
        <v>0</v>
      </c>
      <c r="D25" s="54">
        <f>'Monomeric sugars'!M26</f>
        <v>0</v>
      </c>
      <c r="E25" s="51">
        <f>'Monomeric sugars'!N26</f>
        <v>0</v>
      </c>
      <c r="F25" s="51">
        <f>'Monomeric sugars'!O26</f>
        <v>0</v>
      </c>
      <c r="G25" s="51">
        <f>'Monomeric sugars'!P26</f>
        <v>0</v>
      </c>
      <c r="H25" s="51">
        <f>'Monomeric sugars'!Q26</f>
        <v>0</v>
      </c>
      <c r="I25" s="55">
        <f>'Monomeric sugars'!R26</f>
        <v>0</v>
      </c>
      <c r="J25" s="54" t="e">
        <f>'Total sugars'!W29</f>
        <v>#DIV/0!</v>
      </c>
      <c r="K25" s="51" t="e">
        <f>'Total sugars'!X29</f>
        <v>#DIV/0!</v>
      </c>
      <c r="L25" s="51" t="e">
        <f>'Total sugars'!Y29</f>
        <v>#DIV/0!</v>
      </c>
      <c r="M25" s="51" t="e">
        <f>'Total sugars'!Z29</f>
        <v>#DIV/0!</v>
      </c>
      <c r="N25" s="55" t="e">
        <f>'Total sugars'!AA29</f>
        <v>#DIV/0!</v>
      </c>
      <c r="O25" s="20">
        <f>'Organic Acids'!J25</f>
        <v>0</v>
      </c>
      <c r="P25" s="20">
        <f>'Organic Acids'!K25</f>
        <v>0</v>
      </c>
      <c r="Q25" s="20">
        <f>'Organic Acids'!L25</f>
        <v>0</v>
      </c>
    </row>
    <row r="26" spans="1:17" ht="12">
      <c r="A26" s="19" t="str">
        <f>'TRB Record'!A25</f>
        <v>replicate 12</v>
      </c>
      <c r="B26" s="9">
        <f>'TRB Record'!C25</f>
        <v>0</v>
      </c>
      <c r="C26" s="20">
        <f>Lignin!J25</f>
        <v>0</v>
      </c>
      <c r="D26" s="54">
        <f>'Monomeric sugars'!M27</f>
        <v>0</v>
      </c>
      <c r="E26" s="51">
        <f>'Monomeric sugars'!N27</f>
        <v>0</v>
      </c>
      <c r="F26" s="51">
        <f>'Monomeric sugars'!O27</f>
        <v>0</v>
      </c>
      <c r="G26" s="51">
        <f>'Monomeric sugars'!P27</f>
        <v>0</v>
      </c>
      <c r="H26" s="51">
        <f>'Monomeric sugars'!Q27</f>
        <v>0</v>
      </c>
      <c r="I26" s="55">
        <f>'Monomeric sugars'!R27</f>
        <v>0</v>
      </c>
      <c r="J26" s="54" t="e">
        <f>'Total sugars'!W30</f>
        <v>#DIV/0!</v>
      </c>
      <c r="K26" s="51" t="e">
        <f>'Total sugars'!X30</f>
        <v>#DIV/0!</v>
      </c>
      <c r="L26" s="51" t="e">
        <f>'Total sugars'!Y30</f>
        <v>#DIV/0!</v>
      </c>
      <c r="M26" s="51" t="e">
        <f>'Total sugars'!Z30</f>
        <v>#DIV/0!</v>
      </c>
      <c r="N26" s="55" t="e">
        <f>'Total sugars'!AA30</f>
        <v>#DIV/0!</v>
      </c>
      <c r="O26" s="20">
        <f>'Organic Acids'!J26</f>
        <v>0</v>
      </c>
      <c r="P26" s="20">
        <f>'Organic Acids'!K26</f>
        <v>0</v>
      </c>
      <c r="Q26" s="20">
        <f>'Organic Acids'!L26</f>
        <v>0</v>
      </c>
    </row>
    <row r="27" spans="1:17" s="12" customFormat="1" ht="12">
      <c r="A27" s="19">
        <f>'TRB Record'!A26</f>
        <v>13</v>
      </c>
      <c r="B27" s="9">
        <f>'TRB Record'!C26</f>
        <v>0</v>
      </c>
      <c r="C27" s="20">
        <f>Lignin!J26</f>
        <v>0</v>
      </c>
      <c r="D27" s="54">
        <f>'Monomeric sugars'!M28</f>
        <v>0</v>
      </c>
      <c r="E27" s="51">
        <f>'Monomeric sugars'!N28</f>
        <v>0</v>
      </c>
      <c r="F27" s="51">
        <f>'Monomeric sugars'!O28</f>
        <v>0</v>
      </c>
      <c r="G27" s="51">
        <f>'Monomeric sugars'!P28</f>
        <v>0</v>
      </c>
      <c r="H27" s="51">
        <f>'Monomeric sugars'!Q28</f>
        <v>0</v>
      </c>
      <c r="I27" s="55">
        <f>'Monomeric sugars'!R28</f>
        <v>0</v>
      </c>
      <c r="J27" s="54" t="e">
        <f>'Total sugars'!W31</f>
        <v>#DIV/0!</v>
      </c>
      <c r="K27" s="51" t="e">
        <f>'Total sugars'!X31</f>
        <v>#DIV/0!</v>
      </c>
      <c r="L27" s="51" t="e">
        <f>'Total sugars'!Y31</f>
        <v>#DIV/0!</v>
      </c>
      <c r="M27" s="51" t="e">
        <f>'Total sugars'!Z31</f>
        <v>#DIV/0!</v>
      </c>
      <c r="N27" s="55" t="e">
        <f>'Total sugars'!AA31</f>
        <v>#DIV/0!</v>
      </c>
      <c r="O27" s="20">
        <f>'Organic Acids'!J27</f>
        <v>0</v>
      </c>
      <c r="P27" s="20">
        <f>'Organic Acids'!K27</f>
        <v>0</v>
      </c>
      <c r="Q27" s="20">
        <f>'Organic Acids'!L27</f>
        <v>0</v>
      </c>
    </row>
    <row r="28" spans="1:17" ht="12">
      <c r="A28" s="19" t="str">
        <f>'TRB Record'!A27</f>
        <v>replicate 13</v>
      </c>
      <c r="B28" s="9">
        <f>'TRB Record'!C27</f>
        <v>0</v>
      </c>
      <c r="C28" s="20">
        <f>Lignin!J27</f>
        <v>0</v>
      </c>
      <c r="D28" s="54">
        <f>'Monomeric sugars'!M29</f>
        <v>0</v>
      </c>
      <c r="E28" s="51">
        <f>'Monomeric sugars'!N29</f>
        <v>0</v>
      </c>
      <c r="F28" s="51">
        <f>'Monomeric sugars'!O29</f>
        <v>0</v>
      </c>
      <c r="G28" s="51">
        <f>'Monomeric sugars'!P29</f>
        <v>0</v>
      </c>
      <c r="H28" s="51">
        <f>'Monomeric sugars'!Q29</f>
        <v>0</v>
      </c>
      <c r="I28" s="55">
        <f>'Monomeric sugars'!R29</f>
        <v>0</v>
      </c>
      <c r="J28" s="54" t="e">
        <f>'Total sugars'!W32</f>
        <v>#DIV/0!</v>
      </c>
      <c r="K28" s="51" t="e">
        <f>'Total sugars'!X32</f>
        <v>#DIV/0!</v>
      </c>
      <c r="L28" s="51" t="e">
        <f>'Total sugars'!Y32</f>
        <v>#DIV/0!</v>
      </c>
      <c r="M28" s="51" t="e">
        <f>'Total sugars'!Z32</f>
        <v>#DIV/0!</v>
      </c>
      <c r="N28" s="55" t="e">
        <f>'Total sugars'!AA32</f>
        <v>#DIV/0!</v>
      </c>
      <c r="O28" s="20">
        <f>'Organic Acids'!J28</f>
        <v>0</v>
      </c>
      <c r="P28" s="20">
        <f>'Organic Acids'!K28</f>
        <v>0</v>
      </c>
      <c r="Q28" s="20">
        <f>'Organic Acids'!L28</f>
        <v>0</v>
      </c>
    </row>
    <row r="29" spans="1:17" ht="12">
      <c r="A29" s="19">
        <f>'TRB Record'!A28</f>
        <v>14</v>
      </c>
      <c r="B29" s="9">
        <f>'TRB Record'!C28</f>
        <v>0</v>
      </c>
      <c r="C29" s="20">
        <f>Lignin!J28</f>
        <v>0</v>
      </c>
      <c r="D29" s="54">
        <f>'Monomeric sugars'!M30</f>
        <v>0</v>
      </c>
      <c r="E29" s="51">
        <f>'Monomeric sugars'!N30</f>
        <v>0</v>
      </c>
      <c r="F29" s="51">
        <f>'Monomeric sugars'!O30</f>
        <v>0</v>
      </c>
      <c r="G29" s="51">
        <f>'Monomeric sugars'!P30</f>
        <v>0</v>
      </c>
      <c r="H29" s="51">
        <f>'Monomeric sugars'!Q30</f>
        <v>0</v>
      </c>
      <c r="I29" s="55">
        <f>'Monomeric sugars'!R30</f>
        <v>0</v>
      </c>
      <c r="J29" s="54" t="e">
        <f>'Total sugars'!W33</f>
        <v>#DIV/0!</v>
      </c>
      <c r="K29" s="51" t="e">
        <f>'Total sugars'!X33</f>
        <v>#DIV/0!</v>
      </c>
      <c r="L29" s="51" t="e">
        <f>'Total sugars'!Y33</f>
        <v>#DIV/0!</v>
      </c>
      <c r="M29" s="51" t="e">
        <f>'Total sugars'!Z33</f>
        <v>#DIV/0!</v>
      </c>
      <c r="N29" s="55" t="e">
        <f>'Total sugars'!AA33</f>
        <v>#DIV/0!</v>
      </c>
      <c r="O29" s="20">
        <f>'Organic Acids'!J29</f>
        <v>0</v>
      </c>
      <c r="P29" s="20">
        <f>'Organic Acids'!K29</f>
        <v>0</v>
      </c>
      <c r="Q29" s="20">
        <f>'Organic Acids'!L29</f>
        <v>0</v>
      </c>
    </row>
    <row r="30" spans="1:17" ht="12">
      <c r="A30" s="19" t="str">
        <f>'TRB Record'!A29</f>
        <v>replicate 14</v>
      </c>
      <c r="B30" s="9">
        <f>'TRB Record'!C29</f>
        <v>0</v>
      </c>
      <c r="C30" s="20">
        <f>Lignin!J29</f>
        <v>0</v>
      </c>
      <c r="D30" s="54">
        <f>'Monomeric sugars'!M31</f>
        <v>0</v>
      </c>
      <c r="E30" s="51">
        <f>'Monomeric sugars'!N31</f>
        <v>0</v>
      </c>
      <c r="F30" s="51">
        <f>'Monomeric sugars'!O31</f>
        <v>0</v>
      </c>
      <c r="G30" s="51">
        <f>'Monomeric sugars'!P31</f>
        <v>0</v>
      </c>
      <c r="H30" s="51">
        <f>'Monomeric sugars'!Q31</f>
        <v>0</v>
      </c>
      <c r="I30" s="55">
        <f>'Monomeric sugars'!R31</f>
        <v>0</v>
      </c>
      <c r="J30" s="54" t="e">
        <f>'Total sugars'!W34</f>
        <v>#DIV/0!</v>
      </c>
      <c r="K30" s="51" t="e">
        <f>'Total sugars'!X34</f>
        <v>#DIV/0!</v>
      </c>
      <c r="L30" s="51" t="e">
        <f>'Total sugars'!Y34</f>
        <v>#DIV/0!</v>
      </c>
      <c r="M30" s="51" t="e">
        <f>'Total sugars'!Z34</f>
        <v>#DIV/0!</v>
      </c>
      <c r="N30" s="55" t="e">
        <f>'Total sugars'!AA34</f>
        <v>#DIV/0!</v>
      </c>
      <c r="O30" s="20">
        <f>'Organic Acids'!J30</f>
        <v>0</v>
      </c>
      <c r="P30" s="20">
        <f>'Organic Acids'!K30</f>
        <v>0</v>
      </c>
      <c r="Q30" s="20">
        <f>'Organic Acids'!L30</f>
        <v>0</v>
      </c>
    </row>
    <row r="31" spans="1:17" ht="12">
      <c r="A31" s="19">
        <f>'TRB Record'!A30</f>
        <v>15</v>
      </c>
      <c r="B31" s="9">
        <f>'TRB Record'!C30</f>
        <v>0</v>
      </c>
      <c r="C31" s="20">
        <f>Lignin!J30</f>
        <v>0</v>
      </c>
      <c r="D31" s="54">
        <f>'Monomeric sugars'!M32</f>
        <v>0</v>
      </c>
      <c r="E31" s="51">
        <f>'Monomeric sugars'!N32</f>
        <v>0</v>
      </c>
      <c r="F31" s="51">
        <f>'Monomeric sugars'!O32</f>
        <v>0</v>
      </c>
      <c r="G31" s="51">
        <f>'Monomeric sugars'!P32</f>
        <v>0</v>
      </c>
      <c r="H31" s="51">
        <f>'Monomeric sugars'!Q32</f>
        <v>0</v>
      </c>
      <c r="I31" s="55">
        <f>'Monomeric sugars'!R32</f>
        <v>0</v>
      </c>
      <c r="J31" s="54" t="e">
        <f>'Total sugars'!W35</f>
        <v>#DIV/0!</v>
      </c>
      <c r="K31" s="51" t="e">
        <f>'Total sugars'!X35</f>
        <v>#DIV/0!</v>
      </c>
      <c r="L31" s="51" t="e">
        <f>'Total sugars'!Y35</f>
        <v>#DIV/0!</v>
      </c>
      <c r="M31" s="51" t="e">
        <f>'Total sugars'!Z35</f>
        <v>#DIV/0!</v>
      </c>
      <c r="N31" s="55" t="e">
        <f>'Total sugars'!AA35</f>
        <v>#DIV/0!</v>
      </c>
      <c r="O31" s="20">
        <f>'Organic Acids'!J31</f>
        <v>0</v>
      </c>
      <c r="P31" s="20">
        <f>'Organic Acids'!K31</f>
        <v>0</v>
      </c>
      <c r="Q31" s="20">
        <f>'Organic Acids'!L31</f>
        <v>0</v>
      </c>
    </row>
    <row r="32" spans="1:17" ht="12">
      <c r="A32" s="19" t="str">
        <f>'TRB Record'!A31</f>
        <v>replicate 15</v>
      </c>
      <c r="B32" s="9">
        <f>'TRB Record'!C31</f>
        <v>0</v>
      </c>
      <c r="C32" s="20">
        <f>Lignin!J31</f>
        <v>0</v>
      </c>
      <c r="D32" s="54">
        <f>'Monomeric sugars'!M33</f>
        <v>0</v>
      </c>
      <c r="E32" s="51">
        <f>'Monomeric sugars'!N33</f>
        <v>0</v>
      </c>
      <c r="F32" s="51">
        <f>'Monomeric sugars'!O33</f>
        <v>0</v>
      </c>
      <c r="G32" s="51">
        <f>'Monomeric sugars'!P33</f>
        <v>0</v>
      </c>
      <c r="H32" s="51">
        <f>'Monomeric sugars'!Q33</f>
        <v>0</v>
      </c>
      <c r="I32" s="55">
        <f>'Monomeric sugars'!R33</f>
        <v>0</v>
      </c>
      <c r="J32" s="54" t="e">
        <f>'Total sugars'!W36</f>
        <v>#DIV/0!</v>
      </c>
      <c r="K32" s="51" t="e">
        <f>'Total sugars'!X36</f>
        <v>#DIV/0!</v>
      </c>
      <c r="L32" s="51" t="e">
        <f>'Total sugars'!Y36</f>
        <v>#DIV/0!</v>
      </c>
      <c r="M32" s="51" t="e">
        <f>'Total sugars'!Z36</f>
        <v>#DIV/0!</v>
      </c>
      <c r="N32" s="55" t="e">
        <f>'Total sugars'!AA36</f>
        <v>#DIV/0!</v>
      </c>
      <c r="O32" s="20">
        <f>'Organic Acids'!J32</f>
        <v>0</v>
      </c>
      <c r="P32" s="20">
        <f>'Organic Acids'!K32</f>
        <v>0</v>
      </c>
      <c r="Q32" s="20">
        <f>'Organic Acids'!L32</f>
        <v>0</v>
      </c>
    </row>
    <row r="33" spans="1:17" ht="12">
      <c r="A33" s="19">
        <f>'TRB Record'!A32</f>
        <v>16</v>
      </c>
      <c r="B33" s="9">
        <f>'TRB Record'!C32</f>
        <v>0</v>
      </c>
      <c r="C33" s="20">
        <f>Lignin!J32</f>
        <v>0</v>
      </c>
      <c r="D33" s="54">
        <f>'Monomeric sugars'!M34</f>
        <v>0</v>
      </c>
      <c r="E33" s="51">
        <f>'Monomeric sugars'!N34</f>
        <v>0</v>
      </c>
      <c r="F33" s="51">
        <f>'Monomeric sugars'!O34</f>
        <v>0</v>
      </c>
      <c r="G33" s="51">
        <f>'Monomeric sugars'!P34</f>
        <v>0</v>
      </c>
      <c r="H33" s="51">
        <f>'Monomeric sugars'!Q34</f>
        <v>0</v>
      </c>
      <c r="I33" s="55">
        <f>'Monomeric sugars'!R34</f>
        <v>0</v>
      </c>
      <c r="J33" s="54" t="e">
        <f>'Total sugars'!W37</f>
        <v>#DIV/0!</v>
      </c>
      <c r="K33" s="51" t="e">
        <f>'Total sugars'!X37</f>
        <v>#DIV/0!</v>
      </c>
      <c r="L33" s="51" t="e">
        <f>'Total sugars'!Y37</f>
        <v>#DIV/0!</v>
      </c>
      <c r="M33" s="51" t="e">
        <f>'Total sugars'!Z37</f>
        <v>#DIV/0!</v>
      </c>
      <c r="N33" s="55" t="e">
        <f>'Total sugars'!AA37</f>
        <v>#DIV/0!</v>
      </c>
      <c r="O33" s="20">
        <f>'Organic Acids'!J33</f>
        <v>0</v>
      </c>
      <c r="P33" s="20">
        <f>'Organic Acids'!K33</f>
        <v>0</v>
      </c>
      <c r="Q33" s="20">
        <f>'Organic Acids'!L33</f>
        <v>0</v>
      </c>
    </row>
    <row r="34" spans="1:17" ht="12">
      <c r="A34" s="19" t="str">
        <f>'TRB Record'!A33</f>
        <v>replicate 16</v>
      </c>
      <c r="B34" s="9">
        <f>'TRB Record'!C33</f>
        <v>0</v>
      </c>
      <c r="C34" s="20">
        <f>Lignin!J33</f>
        <v>0</v>
      </c>
      <c r="D34" s="54">
        <f>'Monomeric sugars'!M35</f>
        <v>0</v>
      </c>
      <c r="E34" s="51">
        <f>'Monomeric sugars'!N35</f>
        <v>0</v>
      </c>
      <c r="F34" s="51">
        <f>'Monomeric sugars'!O35</f>
        <v>0</v>
      </c>
      <c r="G34" s="51">
        <f>'Monomeric sugars'!P35</f>
        <v>0</v>
      </c>
      <c r="H34" s="51">
        <f>'Monomeric sugars'!Q35</f>
        <v>0</v>
      </c>
      <c r="I34" s="55">
        <f>'Monomeric sugars'!R35</f>
        <v>0</v>
      </c>
      <c r="J34" s="54" t="e">
        <f>'Total sugars'!W38</f>
        <v>#DIV/0!</v>
      </c>
      <c r="K34" s="51" t="e">
        <f>'Total sugars'!X38</f>
        <v>#DIV/0!</v>
      </c>
      <c r="L34" s="51" t="e">
        <f>'Total sugars'!Y38</f>
        <v>#DIV/0!</v>
      </c>
      <c r="M34" s="51" t="e">
        <f>'Total sugars'!Z38</f>
        <v>#DIV/0!</v>
      </c>
      <c r="N34" s="55" t="e">
        <f>'Total sugars'!AA38</f>
        <v>#DIV/0!</v>
      </c>
      <c r="O34" s="20">
        <f>'Organic Acids'!J34</f>
        <v>0</v>
      </c>
      <c r="P34" s="20">
        <f>'Organic Acids'!K34</f>
        <v>0</v>
      </c>
      <c r="Q34" s="20">
        <f>'Organic Acids'!L34</f>
        <v>0</v>
      </c>
    </row>
    <row r="35" spans="1:17" ht="12">
      <c r="A35" s="19">
        <f>'TRB Record'!A34</f>
        <v>17</v>
      </c>
      <c r="B35" s="9">
        <f>'TRB Record'!C34</f>
        <v>0</v>
      </c>
      <c r="C35" s="20">
        <f>Lignin!J34</f>
        <v>0</v>
      </c>
      <c r="D35" s="54">
        <f>'Monomeric sugars'!M36</f>
        <v>0</v>
      </c>
      <c r="E35" s="51">
        <f>'Monomeric sugars'!N36</f>
        <v>0</v>
      </c>
      <c r="F35" s="51">
        <f>'Monomeric sugars'!O36</f>
        <v>0</v>
      </c>
      <c r="G35" s="51">
        <f>'Monomeric sugars'!P36</f>
        <v>0</v>
      </c>
      <c r="H35" s="51">
        <f>'Monomeric sugars'!Q36</f>
        <v>0</v>
      </c>
      <c r="I35" s="55">
        <f>'Monomeric sugars'!R36</f>
        <v>0</v>
      </c>
      <c r="J35" s="54" t="e">
        <f>'Total sugars'!W39</f>
        <v>#DIV/0!</v>
      </c>
      <c r="K35" s="51" t="e">
        <f>'Total sugars'!X39</f>
        <v>#DIV/0!</v>
      </c>
      <c r="L35" s="51" t="e">
        <f>'Total sugars'!Y39</f>
        <v>#DIV/0!</v>
      </c>
      <c r="M35" s="51" t="e">
        <f>'Total sugars'!Z39</f>
        <v>#DIV/0!</v>
      </c>
      <c r="N35" s="55" t="e">
        <f>'Total sugars'!AA39</f>
        <v>#DIV/0!</v>
      </c>
      <c r="O35" s="20">
        <f>'Organic Acids'!J35</f>
        <v>0</v>
      </c>
      <c r="P35" s="20">
        <f>'Organic Acids'!K35</f>
        <v>0</v>
      </c>
      <c r="Q35" s="20">
        <f>'Organic Acids'!L35</f>
        <v>0</v>
      </c>
    </row>
    <row r="36" spans="1:17" ht="12">
      <c r="A36" s="19" t="str">
        <f>'TRB Record'!A35</f>
        <v>replicate 17</v>
      </c>
      <c r="B36" s="9">
        <f>'TRB Record'!C35</f>
        <v>0</v>
      </c>
      <c r="C36" s="20">
        <f>Lignin!J35</f>
        <v>0</v>
      </c>
      <c r="D36" s="54">
        <f>'Monomeric sugars'!M37</f>
        <v>0</v>
      </c>
      <c r="E36" s="51">
        <f>'Monomeric sugars'!N37</f>
        <v>0</v>
      </c>
      <c r="F36" s="51">
        <f>'Monomeric sugars'!O37</f>
        <v>0</v>
      </c>
      <c r="G36" s="51">
        <f>'Monomeric sugars'!P37</f>
        <v>0</v>
      </c>
      <c r="H36" s="51">
        <f>'Monomeric sugars'!Q37</f>
        <v>0</v>
      </c>
      <c r="I36" s="55">
        <f>'Monomeric sugars'!R37</f>
        <v>0</v>
      </c>
      <c r="J36" s="54" t="e">
        <f>'Total sugars'!W40</f>
        <v>#DIV/0!</v>
      </c>
      <c r="K36" s="51" t="e">
        <f>'Total sugars'!X40</f>
        <v>#DIV/0!</v>
      </c>
      <c r="L36" s="51" t="e">
        <f>'Total sugars'!Y40</f>
        <v>#DIV/0!</v>
      </c>
      <c r="M36" s="51" t="e">
        <f>'Total sugars'!Z40</f>
        <v>#DIV/0!</v>
      </c>
      <c r="N36" s="55" t="e">
        <f>'Total sugars'!AA40</f>
        <v>#DIV/0!</v>
      </c>
      <c r="O36" s="20">
        <f>'Organic Acids'!J36</f>
        <v>0</v>
      </c>
      <c r="P36" s="20">
        <f>'Organic Acids'!K36</f>
        <v>0</v>
      </c>
      <c r="Q36" s="20">
        <f>'Organic Acids'!L36</f>
        <v>0</v>
      </c>
    </row>
    <row r="37" spans="1:17" ht="12">
      <c r="A37" s="19">
        <f>'TRB Record'!A36</f>
        <v>18</v>
      </c>
      <c r="B37" s="9">
        <f>'TRB Record'!C36</f>
        <v>0</v>
      </c>
      <c r="C37" s="20">
        <f>Lignin!J36</f>
        <v>0</v>
      </c>
      <c r="D37" s="54">
        <f>'Monomeric sugars'!M38</f>
        <v>0</v>
      </c>
      <c r="E37" s="51">
        <f>'Monomeric sugars'!N38</f>
        <v>0</v>
      </c>
      <c r="F37" s="51">
        <f>'Monomeric sugars'!O38</f>
        <v>0</v>
      </c>
      <c r="G37" s="51">
        <f>'Monomeric sugars'!P38</f>
        <v>0</v>
      </c>
      <c r="H37" s="51">
        <f>'Monomeric sugars'!Q38</f>
        <v>0</v>
      </c>
      <c r="I37" s="55">
        <f>'Monomeric sugars'!R38</f>
        <v>0</v>
      </c>
      <c r="J37" s="54" t="e">
        <f>'Total sugars'!W41</f>
        <v>#DIV/0!</v>
      </c>
      <c r="K37" s="51" t="e">
        <f>'Total sugars'!X41</f>
        <v>#DIV/0!</v>
      </c>
      <c r="L37" s="51" t="e">
        <f>'Total sugars'!Y41</f>
        <v>#DIV/0!</v>
      </c>
      <c r="M37" s="51" t="e">
        <f>'Total sugars'!Z41</f>
        <v>#DIV/0!</v>
      </c>
      <c r="N37" s="55" t="e">
        <f>'Total sugars'!AA41</f>
        <v>#DIV/0!</v>
      </c>
      <c r="O37" s="20">
        <f>'Organic Acids'!J37</f>
        <v>0</v>
      </c>
      <c r="P37" s="20">
        <f>'Organic Acids'!K37</f>
        <v>0</v>
      </c>
      <c r="Q37" s="20">
        <f>'Organic Acids'!L37</f>
        <v>0</v>
      </c>
    </row>
    <row r="38" spans="1:17" ht="12">
      <c r="A38" s="19" t="str">
        <f>'TRB Record'!A37</f>
        <v>replicate 18</v>
      </c>
      <c r="B38" s="9">
        <f>'TRB Record'!C37</f>
        <v>0</v>
      </c>
      <c r="C38" s="20">
        <f>Lignin!J37</f>
        <v>0</v>
      </c>
      <c r="D38" s="54">
        <f>'Monomeric sugars'!M39</f>
        <v>0</v>
      </c>
      <c r="E38" s="51">
        <f>'Monomeric sugars'!N39</f>
        <v>0</v>
      </c>
      <c r="F38" s="51">
        <f>'Monomeric sugars'!O39</f>
        <v>0</v>
      </c>
      <c r="G38" s="51">
        <f>'Monomeric sugars'!P39</f>
        <v>0</v>
      </c>
      <c r="H38" s="51">
        <f>'Monomeric sugars'!Q39</f>
        <v>0</v>
      </c>
      <c r="I38" s="55">
        <f>'Monomeric sugars'!R39</f>
        <v>0</v>
      </c>
      <c r="J38" s="54" t="e">
        <f>'Total sugars'!W42</f>
        <v>#DIV/0!</v>
      </c>
      <c r="K38" s="51" t="e">
        <f>'Total sugars'!X42</f>
        <v>#DIV/0!</v>
      </c>
      <c r="L38" s="51" t="e">
        <f>'Total sugars'!Y42</f>
        <v>#DIV/0!</v>
      </c>
      <c r="M38" s="51" t="e">
        <f>'Total sugars'!Z42</f>
        <v>#DIV/0!</v>
      </c>
      <c r="N38" s="55" t="e">
        <f>'Total sugars'!AA42</f>
        <v>#DIV/0!</v>
      </c>
      <c r="O38" s="20">
        <f>'Organic Acids'!J38</f>
        <v>0</v>
      </c>
      <c r="P38" s="20">
        <f>'Organic Acids'!K38</f>
        <v>0</v>
      </c>
      <c r="Q38" s="20">
        <f>'Organic Acids'!L38</f>
        <v>0</v>
      </c>
    </row>
    <row r="39" spans="1:17" ht="12">
      <c r="A39" s="19">
        <f>'TRB Record'!A38</f>
        <v>19</v>
      </c>
      <c r="B39" s="9">
        <f>'TRB Record'!C38</f>
        <v>0</v>
      </c>
      <c r="C39" s="20">
        <f>Lignin!J38</f>
        <v>0</v>
      </c>
      <c r="D39" s="54">
        <f>'Monomeric sugars'!M40</f>
        <v>0</v>
      </c>
      <c r="E39" s="51">
        <f>'Monomeric sugars'!N40</f>
        <v>0</v>
      </c>
      <c r="F39" s="51">
        <f>'Monomeric sugars'!O40</f>
        <v>0</v>
      </c>
      <c r="G39" s="51">
        <f>'Monomeric sugars'!P40</f>
        <v>0</v>
      </c>
      <c r="H39" s="51">
        <f>'Monomeric sugars'!Q40</f>
        <v>0</v>
      </c>
      <c r="I39" s="55">
        <f>'Monomeric sugars'!R40</f>
        <v>0</v>
      </c>
      <c r="J39" s="54" t="e">
        <f>'Total sugars'!W43</f>
        <v>#DIV/0!</v>
      </c>
      <c r="K39" s="51" t="e">
        <f>'Total sugars'!X43</f>
        <v>#DIV/0!</v>
      </c>
      <c r="L39" s="51" t="e">
        <f>'Total sugars'!Y43</f>
        <v>#DIV/0!</v>
      </c>
      <c r="M39" s="51" t="e">
        <f>'Total sugars'!Z43</f>
        <v>#DIV/0!</v>
      </c>
      <c r="N39" s="55" t="e">
        <f>'Total sugars'!AA43</f>
        <v>#DIV/0!</v>
      </c>
      <c r="O39" s="20">
        <f>'Organic Acids'!J39</f>
        <v>0</v>
      </c>
      <c r="P39" s="20">
        <f>'Organic Acids'!K39</f>
        <v>0</v>
      </c>
      <c r="Q39" s="20">
        <f>'Organic Acids'!L39</f>
        <v>0</v>
      </c>
    </row>
    <row r="40" spans="1:17" ht="12">
      <c r="A40" s="19" t="str">
        <f>'TRB Record'!A39</f>
        <v>replicate 19</v>
      </c>
      <c r="B40" s="9">
        <f>'TRB Record'!C39</f>
        <v>0</v>
      </c>
      <c r="C40" s="20">
        <f>Lignin!J39</f>
        <v>0</v>
      </c>
      <c r="D40" s="54">
        <f>'Monomeric sugars'!M41</f>
        <v>0</v>
      </c>
      <c r="E40" s="51">
        <f>'Monomeric sugars'!N41</f>
        <v>0</v>
      </c>
      <c r="F40" s="51">
        <f>'Monomeric sugars'!O41</f>
        <v>0</v>
      </c>
      <c r="G40" s="51">
        <f>'Monomeric sugars'!P41</f>
        <v>0</v>
      </c>
      <c r="H40" s="51">
        <f>'Monomeric sugars'!Q41</f>
        <v>0</v>
      </c>
      <c r="I40" s="55">
        <f>'Monomeric sugars'!R41</f>
        <v>0</v>
      </c>
      <c r="J40" s="54" t="e">
        <f>'Total sugars'!W44</f>
        <v>#DIV/0!</v>
      </c>
      <c r="K40" s="51" t="e">
        <f>'Total sugars'!X44</f>
        <v>#DIV/0!</v>
      </c>
      <c r="L40" s="51" t="e">
        <f>'Total sugars'!Y44</f>
        <v>#DIV/0!</v>
      </c>
      <c r="M40" s="51" t="e">
        <f>'Total sugars'!Z44</f>
        <v>#DIV/0!</v>
      </c>
      <c r="N40" s="55" t="e">
        <f>'Total sugars'!AA44</f>
        <v>#DIV/0!</v>
      </c>
      <c r="O40" s="20">
        <f>'Organic Acids'!J40</f>
        <v>0</v>
      </c>
      <c r="P40" s="20">
        <f>'Organic Acids'!K40</f>
        <v>0</v>
      </c>
      <c r="Q40" s="20">
        <f>'Organic Acids'!L40</f>
        <v>0</v>
      </c>
    </row>
    <row r="41" spans="1:17" ht="12">
      <c r="A41" s="19">
        <f>'TRB Record'!A40</f>
        <v>20</v>
      </c>
      <c r="B41" s="9">
        <f>'TRB Record'!C40</f>
        <v>0</v>
      </c>
      <c r="C41" s="20">
        <f>Lignin!J40</f>
        <v>0</v>
      </c>
      <c r="D41" s="54">
        <f>'Monomeric sugars'!M42</f>
        <v>0</v>
      </c>
      <c r="E41" s="51">
        <f>'Monomeric sugars'!N42</f>
        <v>0</v>
      </c>
      <c r="F41" s="51">
        <f>'Monomeric sugars'!O42</f>
        <v>0</v>
      </c>
      <c r="G41" s="51">
        <f>'Monomeric sugars'!P42</f>
        <v>0</v>
      </c>
      <c r="H41" s="51">
        <f>'Monomeric sugars'!Q42</f>
        <v>0</v>
      </c>
      <c r="I41" s="55">
        <f>'Monomeric sugars'!R42</f>
        <v>0</v>
      </c>
      <c r="J41" s="54" t="e">
        <f>'Total sugars'!W45</f>
        <v>#DIV/0!</v>
      </c>
      <c r="K41" s="51" t="e">
        <f>'Total sugars'!X45</f>
        <v>#DIV/0!</v>
      </c>
      <c r="L41" s="51" t="e">
        <f>'Total sugars'!Y45</f>
        <v>#DIV/0!</v>
      </c>
      <c r="M41" s="51" t="e">
        <f>'Total sugars'!Z45</f>
        <v>#DIV/0!</v>
      </c>
      <c r="N41" s="55" t="e">
        <f>'Total sugars'!AA45</f>
        <v>#DIV/0!</v>
      </c>
      <c r="O41" s="20">
        <f>'Organic Acids'!J41</f>
        <v>0</v>
      </c>
      <c r="P41" s="20">
        <f>'Organic Acids'!K41</f>
        <v>0</v>
      </c>
      <c r="Q41" s="20">
        <f>'Organic Acids'!L41</f>
        <v>0</v>
      </c>
    </row>
    <row r="42" spans="1:17" ht="12">
      <c r="A42" s="19" t="str">
        <f>'TRB Record'!A41</f>
        <v>replicate 20</v>
      </c>
      <c r="B42" s="9">
        <f>'TRB Record'!C41</f>
        <v>0</v>
      </c>
      <c r="C42" s="20">
        <f>Lignin!J41</f>
        <v>0</v>
      </c>
      <c r="D42" s="54">
        <f>'Monomeric sugars'!M43</f>
        <v>0</v>
      </c>
      <c r="E42" s="51">
        <f>'Monomeric sugars'!N43</f>
        <v>0</v>
      </c>
      <c r="F42" s="51">
        <f>'Monomeric sugars'!O43</f>
        <v>0</v>
      </c>
      <c r="G42" s="51">
        <f>'Monomeric sugars'!P43</f>
        <v>0</v>
      </c>
      <c r="H42" s="51">
        <f>'Monomeric sugars'!Q43</f>
        <v>0</v>
      </c>
      <c r="I42" s="55">
        <f>'Monomeric sugars'!R43</f>
        <v>0</v>
      </c>
      <c r="J42" s="54" t="e">
        <f>'Total sugars'!W46</f>
        <v>#DIV/0!</v>
      </c>
      <c r="K42" s="51" t="e">
        <f>'Total sugars'!X46</f>
        <v>#DIV/0!</v>
      </c>
      <c r="L42" s="51" t="e">
        <f>'Total sugars'!Y46</f>
        <v>#DIV/0!</v>
      </c>
      <c r="M42" s="51" t="e">
        <f>'Total sugars'!Z46</f>
        <v>#DIV/0!</v>
      </c>
      <c r="N42" s="55" t="e">
        <f>'Total sugars'!AA46</f>
        <v>#DIV/0!</v>
      </c>
      <c r="O42" s="20">
        <f>'Organic Acids'!J42</f>
        <v>0</v>
      </c>
      <c r="P42" s="20">
        <f>'Organic Acids'!K42</f>
        <v>0</v>
      </c>
      <c r="Q42" s="20">
        <f>'Organic Acids'!L42</f>
        <v>0</v>
      </c>
    </row>
    <row r="43" spans="1:17" ht="12">
      <c r="A43" s="19">
        <f>'TRB Record'!A42</f>
        <v>21</v>
      </c>
      <c r="B43" s="9">
        <f>'TRB Record'!C42</f>
        <v>0</v>
      </c>
      <c r="C43" s="20">
        <f>Lignin!J42</f>
        <v>0</v>
      </c>
      <c r="D43" s="54">
        <f>'Monomeric sugars'!M44</f>
        <v>0</v>
      </c>
      <c r="E43" s="51">
        <f>'Monomeric sugars'!N44</f>
        <v>0</v>
      </c>
      <c r="F43" s="51">
        <f>'Monomeric sugars'!O44</f>
        <v>0</v>
      </c>
      <c r="G43" s="51">
        <f>'Monomeric sugars'!P44</f>
        <v>0</v>
      </c>
      <c r="H43" s="51">
        <f>'Monomeric sugars'!Q44</f>
        <v>0</v>
      </c>
      <c r="I43" s="55">
        <f>'Monomeric sugars'!R44</f>
        <v>0</v>
      </c>
      <c r="J43" s="54" t="e">
        <f>'Total sugars'!W47</f>
        <v>#DIV/0!</v>
      </c>
      <c r="K43" s="51" t="e">
        <f>'Total sugars'!X47</f>
        <v>#DIV/0!</v>
      </c>
      <c r="L43" s="51" t="e">
        <f>'Total sugars'!Y47</f>
        <v>#DIV/0!</v>
      </c>
      <c r="M43" s="51" t="e">
        <f>'Total sugars'!Z47</f>
        <v>#DIV/0!</v>
      </c>
      <c r="N43" s="55" t="e">
        <f>'Total sugars'!AA47</f>
        <v>#DIV/0!</v>
      </c>
      <c r="O43" s="20">
        <f>'Organic Acids'!J43</f>
        <v>0</v>
      </c>
      <c r="P43" s="20">
        <f>'Organic Acids'!K43</f>
        <v>0</v>
      </c>
      <c r="Q43" s="20">
        <f>'Organic Acids'!L43</f>
        <v>0</v>
      </c>
    </row>
    <row r="44" spans="1:17" ht="12">
      <c r="A44" s="19" t="str">
        <f>'TRB Record'!A43</f>
        <v>replicate 21</v>
      </c>
      <c r="B44" s="9">
        <f>'TRB Record'!C43</f>
        <v>0</v>
      </c>
      <c r="C44" s="20">
        <f>Lignin!J43</f>
        <v>0</v>
      </c>
      <c r="D44" s="54">
        <f>'Monomeric sugars'!M45</f>
        <v>0</v>
      </c>
      <c r="E44" s="51">
        <f>'Monomeric sugars'!N45</f>
        <v>0</v>
      </c>
      <c r="F44" s="51">
        <f>'Monomeric sugars'!O45</f>
        <v>0</v>
      </c>
      <c r="G44" s="51">
        <f>'Monomeric sugars'!P45</f>
        <v>0</v>
      </c>
      <c r="H44" s="51">
        <f>'Monomeric sugars'!Q45</f>
        <v>0</v>
      </c>
      <c r="I44" s="55">
        <f>'Monomeric sugars'!R45</f>
        <v>0</v>
      </c>
      <c r="J44" s="54" t="e">
        <f>'Total sugars'!W48</f>
        <v>#DIV/0!</v>
      </c>
      <c r="K44" s="51" t="e">
        <f>'Total sugars'!X48</f>
        <v>#DIV/0!</v>
      </c>
      <c r="L44" s="51" t="e">
        <f>'Total sugars'!Y48</f>
        <v>#DIV/0!</v>
      </c>
      <c r="M44" s="51" t="e">
        <f>'Total sugars'!Z48</f>
        <v>#DIV/0!</v>
      </c>
      <c r="N44" s="55" t="e">
        <f>'Total sugars'!AA48</f>
        <v>#DIV/0!</v>
      </c>
      <c r="O44" s="20">
        <f>'Organic Acids'!J44</f>
        <v>0</v>
      </c>
      <c r="P44" s="20">
        <f>'Organic Acids'!K44</f>
        <v>0</v>
      </c>
      <c r="Q44" s="20">
        <f>'Organic Acids'!L44</f>
        <v>0</v>
      </c>
    </row>
    <row r="45" spans="1:17" ht="12">
      <c r="A45" s="19">
        <f>'TRB Record'!A44</f>
        <v>22</v>
      </c>
      <c r="B45" s="9">
        <f>'TRB Record'!C44</f>
        <v>0</v>
      </c>
      <c r="C45" s="20">
        <f>Lignin!J44</f>
        <v>0</v>
      </c>
      <c r="D45" s="54">
        <f>'Monomeric sugars'!M46</f>
        <v>0</v>
      </c>
      <c r="E45" s="51">
        <f>'Monomeric sugars'!N46</f>
        <v>0</v>
      </c>
      <c r="F45" s="51">
        <f>'Monomeric sugars'!O46</f>
        <v>0</v>
      </c>
      <c r="G45" s="51">
        <f>'Monomeric sugars'!P46</f>
        <v>0</v>
      </c>
      <c r="H45" s="51">
        <f>'Monomeric sugars'!Q46</f>
        <v>0</v>
      </c>
      <c r="I45" s="55">
        <f>'Monomeric sugars'!R46</f>
        <v>0</v>
      </c>
      <c r="J45" s="54" t="e">
        <f>'Total sugars'!W49</f>
        <v>#DIV/0!</v>
      </c>
      <c r="K45" s="51" t="e">
        <f>'Total sugars'!X49</f>
        <v>#DIV/0!</v>
      </c>
      <c r="L45" s="51" t="e">
        <f>'Total sugars'!Y49</f>
        <v>#DIV/0!</v>
      </c>
      <c r="M45" s="51" t="e">
        <f>'Total sugars'!Z49</f>
        <v>#DIV/0!</v>
      </c>
      <c r="N45" s="55" t="e">
        <f>'Total sugars'!AA49</f>
        <v>#DIV/0!</v>
      </c>
      <c r="O45" s="20">
        <f>'Organic Acids'!J45</f>
        <v>0</v>
      </c>
      <c r="P45" s="20">
        <f>'Organic Acids'!K45</f>
        <v>0</v>
      </c>
      <c r="Q45" s="20">
        <f>'Organic Acids'!L45</f>
        <v>0</v>
      </c>
    </row>
    <row r="46" spans="1:17" ht="12">
      <c r="A46" s="19" t="str">
        <f>'TRB Record'!A45</f>
        <v>replicate 22</v>
      </c>
      <c r="B46" s="9">
        <f>'TRB Record'!C45</f>
        <v>0</v>
      </c>
      <c r="C46" s="20">
        <f>Lignin!J45</f>
        <v>0</v>
      </c>
      <c r="D46" s="54">
        <f>'Monomeric sugars'!M47</f>
        <v>0</v>
      </c>
      <c r="E46" s="51">
        <f>'Monomeric sugars'!N47</f>
        <v>0</v>
      </c>
      <c r="F46" s="51">
        <f>'Monomeric sugars'!O47</f>
        <v>0</v>
      </c>
      <c r="G46" s="51">
        <f>'Monomeric sugars'!P47</f>
        <v>0</v>
      </c>
      <c r="H46" s="51">
        <f>'Monomeric sugars'!Q47</f>
        <v>0</v>
      </c>
      <c r="I46" s="55">
        <f>'Monomeric sugars'!R47</f>
        <v>0</v>
      </c>
      <c r="J46" s="54" t="e">
        <f>'Total sugars'!W50</f>
        <v>#DIV/0!</v>
      </c>
      <c r="K46" s="51" t="e">
        <f>'Total sugars'!X50</f>
        <v>#DIV/0!</v>
      </c>
      <c r="L46" s="51" t="e">
        <f>'Total sugars'!Y50</f>
        <v>#DIV/0!</v>
      </c>
      <c r="M46" s="51" t="e">
        <f>'Total sugars'!Z50</f>
        <v>#DIV/0!</v>
      </c>
      <c r="N46" s="55" t="e">
        <f>'Total sugars'!AA50</f>
        <v>#DIV/0!</v>
      </c>
      <c r="O46" s="20">
        <f>'Organic Acids'!J46</f>
        <v>0</v>
      </c>
      <c r="P46" s="20">
        <f>'Organic Acids'!K46</f>
        <v>0</v>
      </c>
      <c r="Q46" s="20">
        <f>'Organic Acids'!L46</f>
        <v>0</v>
      </c>
    </row>
    <row r="47" spans="1:17" ht="12">
      <c r="A47" s="19">
        <f>'TRB Record'!A46</f>
        <v>23</v>
      </c>
      <c r="B47" s="9">
        <f>'TRB Record'!C46</f>
        <v>0</v>
      </c>
      <c r="C47" s="20">
        <f>Lignin!J46</f>
        <v>0</v>
      </c>
      <c r="D47" s="54">
        <f>'Monomeric sugars'!M48</f>
        <v>0</v>
      </c>
      <c r="E47" s="51">
        <f>'Monomeric sugars'!N48</f>
        <v>0</v>
      </c>
      <c r="F47" s="51">
        <f>'Monomeric sugars'!O48</f>
        <v>0</v>
      </c>
      <c r="G47" s="51">
        <f>'Monomeric sugars'!P48</f>
        <v>0</v>
      </c>
      <c r="H47" s="51">
        <f>'Monomeric sugars'!Q48</f>
        <v>0</v>
      </c>
      <c r="I47" s="55">
        <f>'Monomeric sugars'!R48</f>
        <v>0</v>
      </c>
      <c r="J47" s="54" t="e">
        <f>'Total sugars'!W51</f>
        <v>#DIV/0!</v>
      </c>
      <c r="K47" s="51" t="e">
        <f>'Total sugars'!X51</f>
        <v>#DIV/0!</v>
      </c>
      <c r="L47" s="51" t="e">
        <f>'Total sugars'!Y51</f>
        <v>#DIV/0!</v>
      </c>
      <c r="M47" s="51" t="e">
        <f>'Total sugars'!Z51</f>
        <v>#DIV/0!</v>
      </c>
      <c r="N47" s="55" t="e">
        <f>'Total sugars'!AA51</f>
        <v>#DIV/0!</v>
      </c>
      <c r="O47" s="20">
        <f>'Organic Acids'!J47</f>
        <v>0</v>
      </c>
      <c r="P47" s="20">
        <f>'Organic Acids'!K47</f>
        <v>0</v>
      </c>
      <c r="Q47" s="20">
        <f>'Organic Acids'!L47</f>
        <v>0</v>
      </c>
    </row>
    <row r="48" spans="1:17" ht="12">
      <c r="A48" s="19" t="str">
        <f>'TRB Record'!A47</f>
        <v>replicate 23</v>
      </c>
      <c r="B48" s="9">
        <f>'TRB Record'!C47</f>
        <v>0</v>
      </c>
      <c r="C48" s="20">
        <f>Lignin!J47</f>
        <v>0</v>
      </c>
      <c r="D48" s="54">
        <f>'Monomeric sugars'!M49</f>
        <v>0</v>
      </c>
      <c r="E48" s="51">
        <f>'Monomeric sugars'!N49</f>
        <v>0</v>
      </c>
      <c r="F48" s="51">
        <f>'Monomeric sugars'!O49</f>
        <v>0</v>
      </c>
      <c r="G48" s="51">
        <f>'Monomeric sugars'!P49</f>
        <v>0</v>
      </c>
      <c r="H48" s="51">
        <f>'Monomeric sugars'!Q49</f>
        <v>0</v>
      </c>
      <c r="I48" s="55">
        <f>'Monomeric sugars'!R49</f>
        <v>0</v>
      </c>
      <c r="J48" s="54" t="e">
        <f>'Total sugars'!W52</f>
        <v>#DIV/0!</v>
      </c>
      <c r="K48" s="51" t="e">
        <f>'Total sugars'!X52</f>
        <v>#DIV/0!</v>
      </c>
      <c r="L48" s="51" t="e">
        <f>'Total sugars'!Y52</f>
        <v>#DIV/0!</v>
      </c>
      <c r="M48" s="51" t="e">
        <f>'Total sugars'!Z52</f>
        <v>#DIV/0!</v>
      </c>
      <c r="N48" s="55" t="e">
        <f>'Total sugars'!AA52</f>
        <v>#DIV/0!</v>
      </c>
      <c r="O48" s="20">
        <f>'Organic Acids'!J48</f>
        <v>0</v>
      </c>
      <c r="P48" s="20">
        <f>'Organic Acids'!K48</f>
        <v>0</v>
      </c>
      <c r="Q48" s="20">
        <f>'Organic Acids'!L48</f>
        <v>0</v>
      </c>
    </row>
    <row r="49" spans="1:17" ht="12">
      <c r="A49" s="19">
        <f>'TRB Record'!A48</f>
        <v>24</v>
      </c>
      <c r="B49" s="9">
        <f>'TRB Record'!C48</f>
        <v>0</v>
      </c>
      <c r="C49" s="20">
        <f>Lignin!J48</f>
        <v>0</v>
      </c>
      <c r="D49" s="54">
        <f>'Monomeric sugars'!M50</f>
        <v>0</v>
      </c>
      <c r="E49" s="51">
        <f>'Monomeric sugars'!N50</f>
        <v>0</v>
      </c>
      <c r="F49" s="51">
        <f>'Monomeric sugars'!O50</f>
        <v>0</v>
      </c>
      <c r="G49" s="51">
        <f>'Monomeric sugars'!P50</f>
        <v>0</v>
      </c>
      <c r="H49" s="51">
        <f>'Monomeric sugars'!Q50</f>
        <v>0</v>
      </c>
      <c r="I49" s="55">
        <f>'Monomeric sugars'!R50</f>
        <v>0</v>
      </c>
      <c r="J49" s="54" t="e">
        <f>'Total sugars'!W53</f>
        <v>#DIV/0!</v>
      </c>
      <c r="K49" s="51" t="e">
        <f>'Total sugars'!X53</f>
        <v>#DIV/0!</v>
      </c>
      <c r="L49" s="51" t="e">
        <f>'Total sugars'!Y53</f>
        <v>#DIV/0!</v>
      </c>
      <c r="M49" s="51" t="e">
        <f>'Total sugars'!Z53</f>
        <v>#DIV/0!</v>
      </c>
      <c r="N49" s="55" t="e">
        <f>'Total sugars'!AA53</f>
        <v>#DIV/0!</v>
      </c>
      <c r="O49" s="20">
        <f>'Organic Acids'!J49</f>
        <v>0</v>
      </c>
      <c r="P49" s="20">
        <f>'Organic Acids'!K49</f>
        <v>0</v>
      </c>
      <c r="Q49" s="20">
        <f>'Organic Acids'!L49</f>
        <v>0</v>
      </c>
    </row>
    <row r="50" spans="1:17" ht="12">
      <c r="A50" s="19" t="str">
        <f>'TRB Record'!A49</f>
        <v>replicate 24</v>
      </c>
      <c r="B50" s="9">
        <f>'TRB Record'!C49</f>
        <v>0</v>
      </c>
      <c r="C50" s="20">
        <f>Lignin!J49</f>
        <v>0</v>
      </c>
      <c r="D50" s="54">
        <f>'Monomeric sugars'!M51</f>
        <v>0</v>
      </c>
      <c r="E50" s="51">
        <f>'Monomeric sugars'!N51</f>
        <v>0</v>
      </c>
      <c r="F50" s="51">
        <f>'Monomeric sugars'!O51</f>
        <v>0</v>
      </c>
      <c r="G50" s="51">
        <f>'Monomeric sugars'!P51</f>
        <v>0</v>
      </c>
      <c r="H50" s="51">
        <f>'Monomeric sugars'!Q51</f>
        <v>0</v>
      </c>
      <c r="I50" s="55">
        <f>'Monomeric sugars'!R51</f>
        <v>0</v>
      </c>
      <c r="J50" s="54" t="e">
        <f>'Total sugars'!W54</f>
        <v>#DIV/0!</v>
      </c>
      <c r="K50" s="51" t="e">
        <f>'Total sugars'!X54</f>
        <v>#DIV/0!</v>
      </c>
      <c r="L50" s="51" t="e">
        <f>'Total sugars'!Y54</f>
        <v>#DIV/0!</v>
      </c>
      <c r="M50" s="51" t="e">
        <f>'Total sugars'!Z54</f>
        <v>#DIV/0!</v>
      </c>
      <c r="N50" s="55" t="e">
        <f>'Total sugars'!AA54</f>
        <v>#DIV/0!</v>
      </c>
      <c r="O50" s="20">
        <f>'Organic Acids'!J50</f>
        <v>0</v>
      </c>
      <c r="P50" s="20">
        <f>'Organic Acids'!K50</f>
        <v>0</v>
      </c>
      <c r="Q50" s="20">
        <f>'Organic Acids'!L50</f>
        <v>0</v>
      </c>
    </row>
    <row r="51" spans="1:17" ht="12">
      <c r="A51" s="19">
        <f>'TRB Record'!A50</f>
        <v>25</v>
      </c>
      <c r="B51" s="9">
        <f>'TRB Record'!C50</f>
        <v>0</v>
      </c>
      <c r="C51" s="20">
        <f>Lignin!J50</f>
        <v>0</v>
      </c>
      <c r="D51" s="54">
        <f>'Monomeric sugars'!M52</f>
        <v>0</v>
      </c>
      <c r="E51" s="51">
        <f>'Monomeric sugars'!N52</f>
        <v>0</v>
      </c>
      <c r="F51" s="51">
        <f>'Monomeric sugars'!O52</f>
        <v>0</v>
      </c>
      <c r="G51" s="51">
        <f>'Monomeric sugars'!P52</f>
        <v>0</v>
      </c>
      <c r="H51" s="51">
        <f>'Monomeric sugars'!Q52</f>
        <v>0</v>
      </c>
      <c r="I51" s="55">
        <f>'Monomeric sugars'!R52</f>
        <v>0</v>
      </c>
      <c r="J51" s="54" t="e">
        <f>'Total sugars'!W55</f>
        <v>#DIV/0!</v>
      </c>
      <c r="K51" s="51" t="e">
        <f>'Total sugars'!X55</f>
        <v>#DIV/0!</v>
      </c>
      <c r="L51" s="51" t="e">
        <f>'Total sugars'!Y55</f>
        <v>#DIV/0!</v>
      </c>
      <c r="M51" s="51" t="e">
        <f>'Total sugars'!Z55</f>
        <v>#DIV/0!</v>
      </c>
      <c r="N51" s="55" t="e">
        <f>'Total sugars'!AA55</f>
        <v>#DIV/0!</v>
      </c>
      <c r="O51" s="20">
        <f>'Organic Acids'!J51</f>
        <v>0</v>
      </c>
      <c r="P51" s="20">
        <f>'Organic Acids'!K51</f>
        <v>0</v>
      </c>
      <c r="Q51" s="20">
        <f>'Organic Acids'!L51</f>
        <v>0</v>
      </c>
    </row>
    <row r="52" spans="1:17" ht="12">
      <c r="A52" s="19" t="str">
        <f>'TRB Record'!A51</f>
        <v>replicate 25</v>
      </c>
      <c r="B52" s="9">
        <f>'TRB Record'!C51</f>
        <v>0</v>
      </c>
      <c r="C52" s="20">
        <f>Lignin!J51</f>
        <v>0</v>
      </c>
      <c r="D52" s="54">
        <f>'Monomeric sugars'!M53</f>
        <v>0</v>
      </c>
      <c r="E52" s="51">
        <f>'Monomeric sugars'!N53</f>
        <v>0</v>
      </c>
      <c r="F52" s="51">
        <f>'Monomeric sugars'!O53</f>
        <v>0</v>
      </c>
      <c r="G52" s="51">
        <f>'Monomeric sugars'!P53</f>
        <v>0</v>
      </c>
      <c r="H52" s="51">
        <f>'Monomeric sugars'!Q53</f>
        <v>0</v>
      </c>
      <c r="I52" s="55">
        <f>'Monomeric sugars'!R53</f>
        <v>0</v>
      </c>
      <c r="J52" s="54" t="e">
        <f>'Total sugars'!W56</f>
        <v>#DIV/0!</v>
      </c>
      <c r="K52" s="51" t="e">
        <f>'Total sugars'!X56</f>
        <v>#DIV/0!</v>
      </c>
      <c r="L52" s="51" t="e">
        <f>'Total sugars'!Y56</f>
        <v>#DIV/0!</v>
      </c>
      <c r="M52" s="51" t="e">
        <f>'Total sugars'!Z56</f>
        <v>#DIV/0!</v>
      </c>
      <c r="N52" s="55" t="e">
        <f>'Total sugars'!AA56</f>
        <v>#DIV/0!</v>
      </c>
      <c r="O52" s="20">
        <f>'Organic Acids'!J52</f>
        <v>0</v>
      </c>
      <c r="P52" s="20">
        <f>'Organic Acids'!K52</f>
        <v>0</v>
      </c>
      <c r="Q52" s="20">
        <f>'Organic Acids'!L52</f>
        <v>0</v>
      </c>
    </row>
    <row r="53" spans="1:17" ht="12">
      <c r="A53" s="19">
        <f>'TRB Record'!A52</f>
        <v>26</v>
      </c>
      <c r="B53" s="9">
        <f>'TRB Record'!C52</f>
        <v>0</v>
      </c>
      <c r="C53" s="20">
        <f>Lignin!J52</f>
        <v>0</v>
      </c>
      <c r="D53" s="54">
        <f>'Monomeric sugars'!M54</f>
        <v>0</v>
      </c>
      <c r="E53" s="51">
        <f>'Monomeric sugars'!N54</f>
        <v>0</v>
      </c>
      <c r="F53" s="51">
        <f>'Monomeric sugars'!O54</f>
        <v>0</v>
      </c>
      <c r="G53" s="51">
        <f>'Monomeric sugars'!P54</f>
        <v>0</v>
      </c>
      <c r="H53" s="51">
        <f>'Monomeric sugars'!Q54</f>
        <v>0</v>
      </c>
      <c r="I53" s="55">
        <f>'Monomeric sugars'!R54</f>
        <v>0</v>
      </c>
      <c r="J53" s="54" t="e">
        <f>'Total sugars'!W57</f>
        <v>#DIV/0!</v>
      </c>
      <c r="K53" s="51" t="e">
        <f>'Total sugars'!X57</f>
        <v>#DIV/0!</v>
      </c>
      <c r="L53" s="51" t="e">
        <f>'Total sugars'!Y57</f>
        <v>#DIV/0!</v>
      </c>
      <c r="M53" s="51" t="e">
        <f>'Total sugars'!Z57</f>
        <v>#DIV/0!</v>
      </c>
      <c r="N53" s="55" t="e">
        <f>'Total sugars'!AA57</f>
        <v>#DIV/0!</v>
      </c>
      <c r="O53" s="20">
        <f>'Organic Acids'!J53</f>
        <v>0</v>
      </c>
      <c r="P53" s="20">
        <f>'Organic Acids'!K53</f>
        <v>0</v>
      </c>
      <c r="Q53" s="20">
        <f>'Organic Acids'!L53</f>
        <v>0</v>
      </c>
    </row>
    <row r="54" spans="1:17" ht="12">
      <c r="A54" s="19" t="str">
        <f>'TRB Record'!A53</f>
        <v>replicate 26</v>
      </c>
      <c r="B54" s="9">
        <f>'TRB Record'!C53</f>
        <v>0</v>
      </c>
      <c r="C54" s="20">
        <f>Lignin!J53</f>
        <v>0</v>
      </c>
      <c r="D54" s="54">
        <f>'Monomeric sugars'!M55</f>
        <v>0</v>
      </c>
      <c r="E54" s="51">
        <f>'Monomeric sugars'!N55</f>
        <v>0</v>
      </c>
      <c r="F54" s="51">
        <f>'Monomeric sugars'!O55</f>
        <v>0</v>
      </c>
      <c r="G54" s="51">
        <f>'Monomeric sugars'!P55</f>
        <v>0</v>
      </c>
      <c r="H54" s="51">
        <f>'Monomeric sugars'!Q55</f>
        <v>0</v>
      </c>
      <c r="I54" s="55">
        <f>'Monomeric sugars'!R55</f>
        <v>0</v>
      </c>
      <c r="J54" s="54" t="e">
        <f>'Total sugars'!W58</f>
        <v>#DIV/0!</v>
      </c>
      <c r="K54" s="51" t="e">
        <f>'Total sugars'!X58</f>
        <v>#DIV/0!</v>
      </c>
      <c r="L54" s="51" t="e">
        <f>'Total sugars'!Y58</f>
        <v>#DIV/0!</v>
      </c>
      <c r="M54" s="51" t="e">
        <f>'Total sugars'!Z58</f>
        <v>#DIV/0!</v>
      </c>
      <c r="N54" s="55" t="e">
        <f>'Total sugars'!AA58</f>
        <v>#DIV/0!</v>
      </c>
      <c r="O54" s="20">
        <f>'Organic Acids'!J54</f>
        <v>0</v>
      </c>
      <c r="P54" s="20">
        <f>'Organic Acids'!K54</f>
        <v>0</v>
      </c>
      <c r="Q54" s="20">
        <f>'Organic Acids'!L54</f>
        <v>0</v>
      </c>
    </row>
    <row r="55" spans="1:17" ht="12">
      <c r="A55" s="19">
        <f>'TRB Record'!A54</f>
        <v>27</v>
      </c>
      <c r="B55" s="9">
        <f>'TRB Record'!C54</f>
        <v>0</v>
      </c>
      <c r="C55" s="20">
        <f>Lignin!J54</f>
        <v>0</v>
      </c>
      <c r="D55" s="54">
        <f>'Monomeric sugars'!M56</f>
        <v>0</v>
      </c>
      <c r="E55" s="51">
        <f>'Monomeric sugars'!N56</f>
        <v>0</v>
      </c>
      <c r="F55" s="51">
        <f>'Monomeric sugars'!O56</f>
        <v>0</v>
      </c>
      <c r="G55" s="51">
        <f>'Monomeric sugars'!P56</f>
        <v>0</v>
      </c>
      <c r="H55" s="51">
        <f>'Monomeric sugars'!Q56</f>
        <v>0</v>
      </c>
      <c r="I55" s="55">
        <f>'Monomeric sugars'!R56</f>
        <v>0</v>
      </c>
      <c r="J55" s="54" t="e">
        <f>'Total sugars'!W59</f>
        <v>#DIV/0!</v>
      </c>
      <c r="K55" s="51" t="e">
        <f>'Total sugars'!X59</f>
        <v>#DIV/0!</v>
      </c>
      <c r="L55" s="51" t="e">
        <f>'Total sugars'!Y59</f>
        <v>#DIV/0!</v>
      </c>
      <c r="M55" s="51" t="e">
        <f>'Total sugars'!Z59</f>
        <v>#DIV/0!</v>
      </c>
      <c r="N55" s="55" t="e">
        <f>'Total sugars'!AA59</f>
        <v>#DIV/0!</v>
      </c>
      <c r="O55" s="20">
        <f>'Organic Acids'!J55</f>
        <v>0</v>
      </c>
      <c r="P55" s="20">
        <f>'Organic Acids'!K55</f>
        <v>0</v>
      </c>
      <c r="Q55" s="20">
        <f>'Organic Acids'!L55</f>
        <v>0</v>
      </c>
    </row>
    <row r="56" spans="1:17" ht="12">
      <c r="A56" s="19" t="str">
        <f>'TRB Record'!A55</f>
        <v>replicate 27</v>
      </c>
      <c r="B56" s="9">
        <f>'TRB Record'!C55</f>
        <v>0</v>
      </c>
      <c r="C56" s="20">
        <f>Lignin!J55</f>
        <v>0</v>
      </c>
      <c r="D56" s="54">
        <f>'Monomeric sugars'!M57</f>
        <v>0</v>
      </c>
      <c r="E56" s="51">
        <f>'Monomeric sugars'!N57</f>
        <v>0</v>
      </c>
      <c r="F56" s="51">
        <f>'Monomeric sugars'!O57</f>
        <v>0</v>
      </c>
      <c r="G56" s="51">
        <f>'Monomeric sugars'!P57</f>
        <v>0</v>
      </c>
      <c r="H56" s="51">
        <f>'Monomeric sugars'!Q57</f>
        <v>0</v>
      </c>
      <c r="I56" s="55">
        <f>'Monomeric sugars'!R57</f>
        <v>0</v>
      </c>
      <c r="J56" s="54" t="e">
        <f>'Total sugars'!W60</f>
        <v>#DIV/0!</v>
      </c>
      <c r="K56" s="51" t="e">
        <f>'Total sugars'!X60</f>
        <v>#DIV/0!</v>
      </c>
      <c r="L56" s="51" t="e">
        <f>'Total sugars'!Y60</f>
        <v>#DIV/0!</v>
      </c>
      <c r="M56" s="51" t="e">
        <f>'Total sugars'!Z60</f>
        <v>#DIV/0!</v>
      </c>
      <c r="N56" s="55" t="e">
        <f>'Total sugars'!AA60</f>
        <v>#DIV/0!</v>
      </c>
      <c r="O56" s="20">
        <f>'Organic Acids'!J56</f>
        <v>0</v>
      </c>
      <c r="P56" s="20">
        <f>'Organic Acids'!K56</f>
        <v>0</v>
      </c>
      <c r="Q56" s="20">
        <f>'Organic Acids'!L56</f>
        <v>0</v>
      </c>
    </row>
    <row r="57" spans="1:17" ht="12">
      <c r="A57" s="19">
        <f>'TRB Record'!A56</f>
        <v>28</v>
      </c>
      <c r="B57" s="9">
        <f>'TRB Record'!C56</f>
        <v>0</v>
      </c>
      <c r="C57" s="20">
        <f>Lignin!J56</f>
        <v>0</v>
      </c>
      <c r="D57" s="54">
        <f>'Monomeric sugars'!M58</f>
        <v>0</v>
      </c>
      <c r="E57" s="51">
        <f>'Monomeric sugars'!N58</f>
        <v>0</v>
      </c>
      <c r="F57" s="51">
        <f>'Monomeric sugars'!O58</f>
        <v>0</v>
      </c>
      <c r="G57" s="51">
        <f>'Monomeric sugars'!P58</f>
        <v>0</v>
      </c>
      <c r="H57" s="51">
        <f>'Monomeric sugars'!Q58</f>
        <v>0</v>
      </c>
      <c r="I57" s="55">
        <f>'Monomeric sugars'!R58</f>
        <v>0</v>
      </c>
      <c r="J57" s="54" t="e">
        <f>'Total sugars'!W61</f>
        <v>#DIV/0!</v>
      </c>
      <c r="K57" s="51" t="e">
        <f>'Total sugars'!X61</f>
        <v>#DIV/0!</v>
      </c>
      <c r="L57" s="51" t="e">
        <f>'Total sugars'!Y61</f>
        <v>#DIV/0!</v>
      </c>
      <c r="M57" s="51" t="e">
        <f>'Total sugars'!Z61</f>
        <v>#DIV/0!</v>
      </c>
      <c r="N57" s="55" t="e">
        <f>'Total sugars'!AA61</f>
        <v>#DIV/0!</v>
      </c>
      <c r="O57" s="20">
        <f>'Organic Acids'!J57</f>
        <v>0</v>
      </c>
      <c r="P57" s="20">
        <f>'Organic Acids'!K57</f>
        <v>0</v>
      </c>
      <c r="Q57" s="20">
        <f>'Organic Acids'!L57</f>
        <v>0</v>
      </c>
    </row>
    <row r="58" spans="1:17" ht="12">
      <c r="A58" s="19" t="str">
        <f>'TRB Record'!A57</f>
        <v>replicate 28</v>
      </c>
      <c r="B58" s="9">
        <f>'TRB Record'!C57</f>
        <v>0</v>
      </c>
      <c r="C58" s="20">
        <f>Lignin!J57</f>
        <v>0</v>
      </c>
      <c r="D58" s="54">
        <f>'Monomeric sugars'!M59</f>
        <v>0</v>
      </c>
      <c r="E58" s="51">
        <f>'Monomeric sugars'!N59</f>
        <v>0</v>
      </c>
      <c r="F58" s="51">
        <f>'Monomeric sugars'!O59</f>
        <v>0</v>
      </c>
      <c r="G58" s="51">
        <f>'Monomeric sugars'!P59</f>
        <v>0</v>
      </c>
      <c r="H58" s="51">
        <f>'Monomeric sugars'!Q59</f>
        <v>0</v>
      </c>
      <c r="I58" s="55">
        <f>'Monomeric sugars'!R59</f>
        <v>0</v>
      </c>
      <c r="J58" s="54" t="e">
        <f>'Total sugars'!W62</f>
        <v>#DIV/0!</v>
      </c>
      <c r="K58" s="51" t="e">
        <f>'Total sugars'!X62</f>
        <v>#DIV/0!</v>
      </c>
      <c r="L58" s="51" t="e">
        <f>'Total sugars'!Y62</f>
        <v>#DIV/0!</v>
      </c>
      <c r="M58" s="51" t="e">
        <f>'Total sugars'!Z62</f>
        <v>#DIV/0!</v>
      </c>
      <c r="N58" s="55" t="e">
        <f>'Total sugars'!AA62</f>
        <v>#DIV/0!</v>
      </c>
      <c r="O58" s="20">
        <f>'Organic Acids'!J58</f>
        <v>0</v>
      </c>
      <c r="P58" s="20">
        <f>'Organic Acids'!K58</f>
        <v>0</v>
      </c>
      <c r="Q58" s="20">
        <f>'Organic Acids'!L58</f>
        <v>0</v>
      </c>
    </row>
    <row r="59" spans="1:17" ht="12">
      <c r="A59" s="19">
        <f>'TRB Record'!A58</f>
        <v>29</v>
      </c>
      <c r="B59" s="9">
        <f>'TRB Record'!C58</f>
        <v>0</v>
      </c>
      <c r="C59" s="20">
        <f>Lignin!J58</f>
        <v>0</v>
      </c>
      <c r="D59" s="54">
        <f>'Monomeric sugars'!M60</f>
        <v>0</v>
      </c>
      <c r="E59" s="51">
        <f>'Monomeric sugars'!N60</f>
        <v>0</v>
      </c>
      <c r="F59" s="51">
        <f>'Monomeric sugars'!O60</f>
        <v>0</v>
      </c>
      <c r="G59" s="51">
        <f>'Monomeric sugars'!P60</f>
        <v>0</v>
      </c>
      <c r="H59" s="51">
        <f>'Monomeric sugars'!Q60</f>
        <v>0</v>
      </c>
      <c r="I59" s="55">
        <f>'Monomeric sugars'!R60</f>
        <v>0</v>
      </c>
      <c r="J59" s="54" t="e">
        <f>'Total sugars'!W63</f>
        <v>#DIV/0!</v>
      </c>
      <c r="K59" s="51" t="e">
        <f>'Total sugars'!X63</f>
        <v>#DIV/0!</v>
      </c>
      <c r="L59" s="51" t="e">
        <f>'Total sugars'!Y63</f>
        <v>#DIV/0!</v>
      </c>
      <c r="M59" s="51" t="e">
        <f>'Total sugars'!Z63</f>
        <v>#DIV/0!</v>
      </c>
      <c r="N59" s="55" t="e">
        <f>'Total sugars'!AA63</f>
        <v>#DIV/0!</v>
      </c>
      <c r="O59" s="20">
        <f>'Organic Acids'!J59</f>
        <v>0</v>
      </c>
      <c r="P59" s="20">
        <f>'Organic Acids'!K59</f>
        <v>0</v>
      </c>
      <c r="Q59" s="20">
        <f>'Organic Acids'!L59</f>
        <v>0</v>
      </c>
    </row>
    <row r="60" spans="1:17" ht="12">
      <c r="A60" s="19" t="str">
        <f>'TRB Record'!A59</f>
        <v>replicate 29</v>
      </c>
      <c r="B60" s="9">
        <f>'TRB Record'!C59</f>
        <v>0</v>
      </c>
      <c r="C60" s="20">
        <f>Lignin!J59</f>
        <v>0</v>
      </c>
      <c r="D60" s="54">
        <f>'Monomeric sugars'!M61</f>
        <v>0</v>
      </c>
      <c r="E60" s="51">
        <f>'Monomeric sugars'!N61</f>
        <v>0</v>
      </c>
      <c r="F60" s="51">
        <f>'Monomeric sugars'!O61</f>
        <v>0</v>
      </c>
      <c r="G60" s="51">
        <f>'Monomeric sugars'!P61</f>
        <v>0</v>
      </c>
      <c r="H60" s="51">
        <f>'Monomeric sugars'!Q61</f>
        <v>0</v>
      </c>
      <c r="I60" s="55">
        <f>'Monomeric sugars'!R61</f>
        <v>0</v>
      </c>
      <c r="J60" s="54" t="e">
        <f>'Total sugars'!W64</f>
        <v>#DIV/0!</v>
      </c>
      <c r="K60" s="51" t="e">
        <f>'Total sugars'!X64</f>
        <v>#DIV/0!</v>
      </c>
      <c r="L60" s="51" t="e">
        <f>'Total sugars'!Y64</f>
        <v>#DIV/0!</v>
      </c>
      <c r="M60" s="51" t="e">
        <f>'Total sugars'!Z64</f>
        <v>#DIV/0!</v>
      </c>
      <c r="N60" s="55" t="e">
        <f>'Total sugars'!AA64</f>
        <v>#DIV/0!</v>
      </c>
      <c r="O60" s="20">
        <f>'Organic Acids'!J60</f>
        <v>0</v>
      </c>
      <c r="P60" s="20">
        <f>'Organic Acids'!K60</f>
        <v>0</v>
      </c>
      <c r="Q60" s="20">
        <f>'Organic Acids'!L60</f>
        <v>0</v>
      </c>
    </row>
    <row r="61" spans="1:17" ht="12">
      <c r="A61" s="19">
        <f>'TRB Record'!A60</f>
        <v>30</v>
      </c>
      <c r="B61" s="9">
        <f>'TRB Record'!C60</f>
        <v>0</v>
      </c>
      <c r="C61" s="20">
        <f>Lignin!J60</f>
        <v>0</v>
      </c>
      <c r="D61" s="54">
        <f>'Monomeric sugars'!M62</f>
        <v>0</v>
      </c>
      <c r="E61" s="51">
        <f>'Monomeric sugars'!N62</f>
        <v>0</v>
      </c>
      <c r="F61" s="51">
        <f>'Monomeric sugars'!O62</f>
        <v>0</v>
      </c>
      <c r="G61" s="51">
        <f>'Monomeric sugars'!P62</f>
        <v>0</v>
      </c>
      <c r="H61" s="51">
        <f>'Monomeric sugars'!Q62</f>
        <v>0</v>
      </c>
      <c r="I61" s="55">
        <f>'Monomeric sugars'!R62</f>
        <v>0</v>
      </c>
      <c r="J61" s="54" t="e">
        <f>'Total sugars'!W65</f>
        <v>#DIV/0!</v>
      </c>
      <c r="K61" s="51" t="e">
        <f>'Total sugars'!X65</f>
        <v>#DIV/0!</v>
      </c>
      <c r="L61" s="51" t="e">
        <f>'Total sugars'!Y65</f>
        <v>#DIV/0!</v>
      </c>
      <c r="M61" s="51" t="e">
        <f>'Total sugars'!Z65</f>
        <v>#DIV/0!</v>
      </c>
      <c r="N61" s="55" t="e">
        <f>'Total sugars'!AA65</f>
        <v>#DIV/0!</v>
      </c>
      <c r="O61" s="20">
        <f>'Organic Acids'!J61</f>
        <v>0</v>
      </c>
      <c r="P61" s="20">
        <f>'Organic Acids'!K61</f>
        <v>0</v>
      </c>
      <c r="Q61" s="20">
        <f>'Organic Acids'!L61</f>
        <v>0</v>
      </c>
    </row>
    <row r="62" spans="1:17" ht="12.75" thickBot="1">
      <c r="A62" s="19" t="str">
        <f>'TRB Record'!A61</f>
        <v>replicate 30</v>
      </c>
      <c r="B62" s="9">
        <f>'TRB Record'!C61</f>
        <v>0</v>
      </c>
      <c r="C62" s="20">
        <f>Lignin!J61</f>
        <v>0</v>
      </c>
      <c r="D62" s="56">
        <f>'Monomeric sugars'!M63</f>
        <v>0</v>
      </c>
      <c r="E62" s="57">
        <f>'Monomeric sugars'!N63</f>
        <v>0</v>
      </c>
      <c r="F62" s="57">
        <f>'Monomeric sugars'!O63</f>
        <v>0</v>
      </c>
      <c r="G62" s="57">
        <f>'Monomeric sugars'!P63</f>
        <v>0</v>
      </c>
      <c r="H62" s="57">
        <f>'Monomeric sugars'!Q63</f>
        <v>0</v>
      </c>
      <c r="I62" s="58">
        <f>'Monomeric sugars'!R63</f>
        <v>0</v>
      </c>
      <c r="J62" s="56" t="e">
        <f>'Total sugars'!W66</f>
        <v>#DIV/0!</v>
      </c>
      <c r="K62" s="57" t="e">
        <f>'Total sugars'!X66</f>
        <v>#DIV/0!</v>
      </c>
      <c r="L62" s="57" t="e">
        <f>'Total sugars'!Y66</f>
        <v>#DIV/0!</v>
      </c>
      <c r="M62" s="57" t="e">
        <f>'Total sugars'!Z66</f>
        <v>#DIV/0!</v>
      </c>
      <c r="N62" s="58" t="e">
        <f>'Total sugars'!AA66</f>
        <v>#DIV/0!</v>
      </c>
      <c r="O62" s="20">
        <f>'Organic Acids'!J62</f>
        <v>0</v>
      </c>
      <c r="P62" s="20">
        <f>'Organic Acids'!K62</f>
        <v>0</v>
      </c>
      <c r="Q62" s="20">
        <f>'Organic Acids'!L62</f>
        <v>0</v>
      </c>
    </row>
    <row r="63" ht="12">
      <c r="A63" s="19"/>
    </row>
    <row r="64" ht="12">
      <c r="A64" s="19"/>
    </row>
    <row r="65" ht="12">
      <c r="A65" s="19"/>
    </row>
    <row r="66" ht="12">
      <c r="A66" s="19"/>
    </row>
    <row r="67" ht="12">
      <c r="A67" s="19"/>
    </row>
    <row r="68" ht="12">
      <c r="A68" s="19"/>
    </row>
    <row r="69" ht="12">
      <c r="A69" s="19"/>
    </row>
    <row r="70" ht="12">
      <c r="A70" s="19"/>
    </row>
    <row r="71" ht="12">
      <c r="A71" s="19"/>
    </row>
    <row r="72" ht="12">
      <c r="A72" s="19"/>
    </row>
    <row r="73" ht="12">
      <c r="A73" s="19"/>
    </row>
    <row r="74" ht="12">
      <c r="A74" s="19"/>
    </row>
    <row r="75" ht="12">
      <c r="A75" s="19"/>
    </row>
    <row r="76" ht="12">
      <c r="A76" s="19"/>
    </row>
    <row r="77" ht="12">
      <c r="A77" s="19"/>
    </row>
    <row r="78" ht="12">
      <c r="A78" s="19"/>
    </row>
    <row r="79" ht="12">
      <c r="A79" s="19"/>
    </row>
    <row r="80" ht="12">
      <c r="A80" s="19"/>
    </row>
    <row r="81" ht="12">
      <c r="A81" s="19"/>
    </row>
    <row r="82" ht="12">
      <c r="A82" s="19"/>
    </row>
    <row r="83" ht="12">
      <c r="A83" s="19"/>
    </row>
    <row r="84" ht="12">
      <c r="A84" s="19"/>
    </row>
    <row r="85" ht="12">
      <c r="A85" s="19"/>
    </row>
    <row r="86" ht="12">
      <c r="A86" s="19"/>
    </row>
    <row r="87" ht="12">
      <c r="A87" s="19"/>
    </row>
    <row r="88" ht="12">
      <c r="A88" s="19"/>
    </row>
    <row r="89" ht="12">
      <c r="A89" s="19"/>
    </row>
  </sheetData>
  <sheetProtection sheet="1" objects="1" scenarios="1"/>
  <mergeCells count="3">
    <mergeCell ref="J1:N1"/>
    <mergeCell ref="O1:Q1"/>
    <mergeCell ref="D1:I1"/>
  </mergeCells>
  <printOptions/>
  <pageMargins left="0.75" right="0.75" top="1" bottom="1" header="0.5" footer="0.5"/>
  <pageSetup fitToHeight="1" fitToWidth="1" horizontalDpi="600" verticalDpi="600" orientation="landscape" scale="80"/>
</worksheet>
</file>

<file path=xl/worksheets/sheet8.xml><?xml version="1.0" encoding="utf-8"?>
<worksheet xmlns="http://schemas.openxmlformats.org/spreadsheetml/2006/main" xmlns:r="http://schemas.openxmlformats.org/officeDocument/2006/relationships">
  <sheetPr codeName="Sheet9">
    <pageSetUpPr fitToPage="1"/>
  </sheetPr>
  <dimension ref="A1:T32"/>
  <sheetViews>
    <sheetView workbookViewId="0" topLeftCell="A1">
      <pane xSplit="2" ySplit="2" topLeftCell="C3" activePane="bottomRight" state="frozen"/>
      <selection pane="topLeft" activeCell="A1" sqref="A1"/>
      <selection pane="topRight" activeCell="A1" sqref="A1"/>
      <selection pane="bottomLeft" activeCell="A1" sqref="A1"/>
      <selection pane="bottomRight" activeCell="C33" sqref="C33"/>
    </sheetView>
  </sheetViews>
  <sheetFormatPr defaultColWidth="10.8515625" defaultRowHeight="12.75"/>
  <cols>
    <col min="1" max="1" width="4.57421875" style="1" customWidth="1"/>
    <col min="2" max="2" width="16.421875" style="9" customWidth="1"/>
    <col min="3" max="3" width="6.8515625" style="49" customWidth="1"/>
    <col min="4" max="5" width="6.7109375" style="3" customWidth="1"/>
    <col min="6" max="18" width="6.7109375" style="1" customWidth="1"/>
    <col min="19" max="16384" width="10.8515625" style="5" customWidth="1"/>
  </cols>
  <sheetData>
    <row r="1" spans="1:18" ht="12.75" thickBot="1">
      <c r="A1" s="22"/>
      <c r="C1" s="69"/>
      <c r="D1" s="59"/>
      <c r="E1" s="150" t="s">
        <v>62</v>
      </c>
      <c r="F1" s="151"/>
      <c r="G1" s="151"/>
      <c r="H1" s="151"/>
      <c r="I1" s="151"/>
      <c r="J1" s="152"/>
      <c r="K1" s="149" t="s">
        <v>63</v>
      </c>
      <c r="L1" s="149"/>
      <c r="M1" s="149"/>
      <c r="N1" s="149"/>
      <c r="O1" s="149"/>
      <c r="P1" s="153" t="s">
        <v>64</v>
      </c>
      <c r="Q1" s="149"/>
      <c r="R1" s="154"/>
    </row>
    <row r="2" spans="1:20" s="18" customFormat="1" ht="97.5" customHeight="1" thickBot="1">
      <c r="A2" s="16" t="s">
        <v>0</v>
      </c>
      <c r="B2" s="17" t="s">
        <v>38</v>
      </c>
      <c r="C2" s="70" t="s">
        <v>79</v>
      </c>
      <c r="D2" s="66" t="str">
        <f>'Duplicate mass closure'!C2</f>
        <v>Lignin (mg/ml)</v>
      </c>
      <c r="E2" s="67" t="s">
        <v>66</v>
      </c>
      <c r="F2" s="67" t="str">
        <f>'Duplicate mass closure'!E2</f>
        <v>Glucose (mg/ml)</v>
      </c>
      <c r="G2" s="67" t="str">
        <f>'Duplicate mass closure'!F2</f>
        <v>Xylose (mg/ml)</v>
      </c>
      <c r="H2" s="67" t="str">
        <f>'Duplicate mass closure'!G2</f>
        <v>Galactose (mg/ml)</v>
      </c>
      <c r="I2" s="67" t="str">
        <f>'Duplicate mass closure'!H2</f>
        <v>Arabinose (mg/ml)</v>
      </c>
      <c r="J2" s="68" t="str">
        <f>'Duplicate mass closure'!I2</f>
        <v>Mannose (mg/ml)</v>
      </c>
      <c r="K2" s="21" t="str">
        <f>'Duplicate mass closure'!J2</f>
        <v>Glucose (mg/ml)</v>
      </c>
      <c r="L2" s="21" t="str">
        <f>'Duplicate mass closure'!K2</f>
        <v>Xylose (mg/ml)</v>
      </c>
      <c r="M2" s="21" t="str">
        <f>'Duplicate mass closure'!L2</f>
        <v>Galactose (mg/ml)</v>
      </c>
      <c r="N2" s="21" t="str">
        <f>'Duplicate mass closure'!M2</f>
        <v>Arabinose (mg/ml)</v>
      </c>
      <c r="O2" s="21" t="str">
        <f>'Duplicate mass closure'!N2</f>
        <v>Mannose (mg/ml)</v>
      </c>
      <c r="P2" s="66" t="str">
        <f>'Duplicate mass closure'!O2</f>
        <v>Acetic acid (mg/ml)</v>
      </c>
      <c r="Q2" s="67" t="str">
        <f>'Duplicate mass closure'!P2</f>
        <v>HMF (mg/ml)</v>
      </c>
      <c r="R2" s="68" t="str">
        <f>'Duplicate mass closure'!Q2</f>
        <v>Furfural (mg/ml)</v>
      </c>
      <c r="S2" s="21"/>
      <c r="T2" s="16"/>
    </row>
    <row r="3" spans="1:20" s="12" customFormat="1" ht="12">
      <c r="A3" s="19">
        <f>'TRB Record'!A2</f>
        <v>1</v>
      </c>
      <c r="B3" s="9">
        <f>'TRB Record'!C2</f>
        <v>0</v>
      </c>
      <c r="C3" s="43"/>
      <c r="D3" s="108">
        <f>IF($C3="",AVERAGE((INDEX('Duplicate mass closure'!C$3:C$62,ROW()*2-4,,1),INDEX('Duplicate mass closure'!C$3:C$62,ROW()*2-5,1))),'Duplicate mass closure'!C3)</f>
        <v>0</v>
      </c>
      <c r="E3" s="109">
        <f>IF($C3="",AVERAGE((INDEX('Duplicate mass closure'!D$3:D$62,ROW()*2-4,,1),INDEX('Duplicate mass closure'!D$3:D$62,ROW()*2-5,1))),'Duplicate mass closure'!D3)</f>
        <v>0</v>
      </c>
      <c r="F3" s="109">
        <f>IF($C3="",AVERAGE((INDEX('Duplicate mass closure'!E$3:E$62,ROW()*2-4,,1),INDEX('Duplicate mass closure'!E$3:E$62,ROW()*2-5,1))),'Duplicate mass closure'!E3)</f>
        <v>0</v>
      </c>
      <c r="G3" s="109">
        <f>IF($C3="",AVERAGE((INDEX('Duplicate mass closure'!F$3:F$62,ROW()*2-4,,1),INDEX('Duplicate mass closure'!F$3:F$62,ROW()*2-5,1))),'Duplicate mass closure'!F3)</f>
        <v>0</v>
      </c>
      <c r="H3" s="109">
        <f>IF($C3="",AVERAGE((INDEX('Duplicate mass closure'!G$3:G$62,ROW()*2-4,,1),INDEX('Duplicate mass closure'!G$3:G$62,ROW()*2-5,1))),'Duplicate mass closure'!G3)</f>
        <v>0</v>
      </c>
      <c r="I3" s="109">
        <f>IF($C3="",AVERAGE((INDEX('Duplicate mass closure'!H$3:H$62,ROW()*2-4,,1),INDEX('Duplicate mass closure'!H$3:H$62,ROW()*2-5,1))),'Duplicate mass closure'!H3)</f>
        <v>0</v>
      </c>
      <c r="J3" s="110">
        <f>IF($C3="",AVERAGE((INDEX('Duplicate mass closure'!I$3:I$62,ROW()*2-4,,1),INDEX('Duplicate mass closure'!I$3:I$62,ROW()*2-5,1))),'Duplicate mass closure'!I3)</f>
        <v>0</v>
      </c>
      <c r="K3" s="108" t="e">
        <f>IF($C3="",AVERAGE((INDEX('Duplicate mass closure'!J$3:J$62,ROW()*2-4,,1),INDEX('Duplicate mass closure'!J$3:J$62,ROW()*2-5,1))),'Duplicate mass closure'!J3)</f>
        <v>#DIV/0!</v>
      </c>
      <c r="L3" s="109" t="e">
        <f>IF($C3="",AVERAGE((INDEX('Duplicate mass closure'!K$3:K$62,ROW()*2-4,,1),INDEX('Duplicate mass closure'!K$3:K$62,ROW()*2-5,1))),'Duplicate mass closure'!K3)</f>
        <v>#DIV/0!</v>
      </c>
      <c r="M3" s="109" t="e">
        <f>IF($C3="",AVERAGE((INDEX('Duplicate mass closure'!L$3:L$62,ROW()*2-4,,1),INDEX('Duplicate mass closure'!L$3:L$62,ROW()*2-5,1))),'Duplicate mass closure'!L3)</f>
        <v>#DIV/0!</v>
      </c>
      <c r="N3" s="109" t="e">
        <f>IF($C3="",AVERAGE((INDEX('Duplicate mass closure'!M$3:M$62,ROW()*2-4,,1),INDEX('Duplicate mass closure'!M$3:M$62,ROW()*2-5,1))),'Duplicate mass closure'!M3)</f>
        <v>#DIV/0!</v>
      </c>
      <c r="O3" s="110" t="e">
        <f>IF($C3="",AVERAGE((INDEX('Duplicate mass closure'!N$3:N$62,ROW()*2-4,,1),INDEX('Duplicate mass closure'!N$3:N$62,ROW()*2-5,1))),'Duplicate mass closure'!N3)</f>
        <v>#DIV/0!</v>
      </c>
      <c r="P3" s="108">
        <f>IF($C3="",AVERAGE((INDEX('Duplicate mass closure'!O$3:O$62,ROW()*2-4,,1),INDEX('Duplicate mass closure'!O$3:O$62,ROW()*2-5,1))),'Duplicate mass closure'!O3)</f>
        <v>0</v>
      </c>
      <c r="Q3" s="109">
        <f>IF($C3="",AVERAGE((INDEX('Duplicate mass closure'!P$3:P$62,ROW()*2-4,,1),INDEX('Duplicate mass closure'!P$3:P$62,ROW()*2-5,1))),'Duplicate mass closure'!P3)</f>
        <v>0</v>
      </c>
      <c r="R3" s="110">
        <f>IF($C3="",AVERAGE((INDEX('Duplicate mass closure'!Q$3:Q$62,ROW()*2-4,,1),INDEX('Duplicate mass closure'!Q$3:Q$62,ROW()*2-5,1))),'Duplicate mass closure'!Q3)</f>
        <v>0</v>
      </c>
      <c r="S3" s="22"/>
      <c r="T3" s="22"/>
    </row>
    <row r="4" spans="1:20" s="12" customFormat="1" ht="12">
      <c r="A4" s="19">
        <f>'TRB Record'!A4</f>
        <v>2</v>
      </c>
      <c r="B4" s="9">
        <f>'TRB Record'!C4</f>
        <v>0</v>
      </c>
      <c r="C4" s="43"/>
      <c r="D4" s="60">
        <f>IF($C4="",AVERAGE((INDEX('Duplicate mass closure'!C$3:C$62,ROW()*2-4,,1),INDEX('Duplicate mass closure'!C$3:C$62,ROW()*2-5,1))),'Duplicate mass closure'!C5)</f>
        <v>0</v>
      </c>
      <c r="E4" s="61">
        <f>IF($C4="",AVERAGE((INDEX('Duplicate mass closure'!D$3:D$62,ROW()*2-4,,1),INDEX('Duplicate mass closure'!D$3:D$62,ROW()*2-5,1))),'Duplicate mass closure'!D5)</f>
        <v>0</v>
      </c>
      <c r="F4" s="61">
        <f>IF($C4="",AVERAGE((INDEX('Duplicate mass closure'!E$3:E$62,ROW()*2-4,,1),INDEX('Duplicate mass closure'!E$3:E$62,ROW()*2-5,1))),'Duplicate mass closure'!E5)</f>
        <v>0</v>
      </c>
      <c r="G4" s="61">
        <f>IF($C4="",AVERAGE((INDEX('Duplicate mass closure'!F$3:F$62,ROW()*2-4,,1),INDEX('Duplicate mass closure'!F$3:F$62,ROW()*2-5,1))),'Duplicate mass closure'!F5)</f>
        <v>0</v>
      </c>
      <c r="H4" s="61">
        <f>IF($C4="",AVERAGE((INDEX('Duplicate mass closure'!G$3:G$62,ROW()*2-4,,1),INDEX('Duplicate mass closure'!G$3:G$62,ROW()*2-5,1))),'Duplicate mass closure'!G5)</f>
        <v>0</v>
      </c>
      <c r="I4" s="61">
        <f>IF($C4="",AVERAGE((INDEX('Duplicate mass closure'!H$3:H$62,ROW()*2-4,,1),INDEX('Duplicate mass closure'!H$3:H$62,ROW()*2-5,1))),'Duplicate mass closure'!H5)</f>
        <v>0</v>
      </c>
      <c r="J4" s="62">
        <f>IF($C4="",AVERAGE((INDEX('Duplicate mass closure'!I$3:I$62,ROW()*2-4,,1),INDEX('Duplicate mass closure'!I$3:I$62,ROW()*2-5,1))),'Duplicate mass closure'!I5)</f>
        <v>0</v>
      </c>
      <c r="K4" s="60" t="e">
        <f>IF($C4="",AVERAGE((INDEX('Duplicate mass closure'!J$3:J$62,ROW()*2-4,,1),INDEX('Duplicate mass closure'!J$3:J$62,ROW()*2-5,1))),'Duplicate mass closure'!J5)</f>
        <v>#DIV/0!</v>
      </c>
      <c r="L4" s="61" t="e">
        <f>IF($C4="",AVERAGE((INDEX('Duplicate mass closure'!K$3:K$62,ROW()*2-4,,1),INDEX('Duplicate mass closure'!K$3:K$62,ROW()*2-5,1))),'Duplicate mass closure'!K5)</f>
        <v>#DIV/0!</v>
      </c>
      <c r="M4" s="61" t="e">
        <f>IF($C4="",AVERAGE((INDEX('Duplicate mass closure'!L$3:L$62,ROW()*2-4,,1),INDEX('Duplicate mass closure'!L$3:L$62,ROW()*2-5,1))),'Duplicate mass closure'!L5)</f>
        <v>#DIV/0!</v>
      </c>
      <c r="N4" s="61" t="e">
        <f>IF($C4="",AVERAGE((INDEX('Duplicate mass closure'!M$3:M$62,ROW()*2-4,,1),INDEX('Duplicate mass closure'!M$3:M$62,ROW()*2-5,1))),'Duplicate mass closure'!M5)</f>
        <v>#DIV/0!</v>
      </c>
      <c r="O4" s="62" t="e">
        <f>IF($C4="",AVERAGE((INDEX('Duplicate mass closure'!N$3:N$62,ROW()*2-4,,1),INDEX('Duplicate mass closure'!N$3:N$62,ROW()*2-5,1))),'Duplicate mass closure'!N5)</f>
        <v>#DIV/0!</v>
      </c>
      <c r="P4" s="60">
        <f>IF($C4="",AVERAGE((INDEX('Duplicate mass closure'!O$3:O$62,ROW()*2-4,,1),INDEX('Duplicate mass closure'!O$3:O$62,ROW()*2-5,1))),'Duplicate mass closure'!O5)</f>
        <v>0</v>
      </c>
      <c r="Q4" s="61">
        <f>IF($C4="",AVERAGE((INDEX('Duplicate mass closure'!P$3:P$62,ROW()*2-4,,1),INDEX('Duplicate mass closure'!P$3:P$62,ROW()*2-5,1))),'Duplicate mass closure'!P5)</f>
        <v>0</v>
      </c>
      <c r="R4" s="62">
        <f>IF($C4="",AVERAGE((INDEX('Duplicate mass closure'!Q$3:Q$62,ROW()*2-4,,1),INDEX('Duplicate mass closure'!Q$3:Q$62,ROW()*2-5,1))),'Duplicate mass closure'!Q5)</f>
        <v>0</v>
      </c>
      <c r="S4" s="22"/>
      <c r="T4" s="22"/>
    </row>
    <row r="5" spans="1:20" s="12" customFormat="1" ht="12">
      <c r="A5" s="19">
        <f>'TRB Record'!A6</f>
        <v>3</v>
      </c>
      <c r="B5" s="9">
        <f>'TRB Record'!C6</f>
        <v>0</v>
      </c>
      <c r="C5" s="111"/>
      <c r="D5" s="60">
        <f>IF($C5="",AVERAGE((INDEX('Duplicate mass closure'!C$3:C$62,ROW()*2-4,,1),INDEX('Duplicate mass closure'!C$3:C$62,ROW()*2-5,1))),'Duplicate mass closure'!C7)</f>
        <v>0</v>
      </c>
      <c r="E5" s="61">
        <f>IF($C5="",AVERAGE((INDEX('Duplicate mass closure'!D$3:D$62,ROW()*2-4,,1),INDEX('Duplicate mass closure'!D$3:D$62,ROW()*2-5,1))),'Duplicate mass closure'!D7)</f>
        <v>0</v>
      </c>
      <c r="F5" s="61">
        <f>IF($C5="",AVERAGE((INDEX('Duplicate mass closure'!E$3:E$62,ROW()*2-4,,1),INDEX('Duplicate mass closure'!E$3:E$62,ROW()*2-5,1))),'Duplicate mass closure'!E7)</f>
        <v>0</v>
      </c>
      <c r="G5" s="61">
        <f>IF($C5="",AVERAGE((INDEX('Duplicate mass closure'!F$3:F$62,ROW()*2-4,,1),INDEX('Duplicate mass closure'!F$3:F$62,ROW()*2-5,1))),'Duplicate mass closure'!F7)</f>
        <v>0</v>
      </c>
      <c r="H5" s="61">
        <f>IF($C5="",AVERAGE((INDEX('Duplicate mass closure'!G$3:G$62,ROW()*2-4,,1),INDEX('Duplicate mass closure'!G$3:G$62,ROW()*2-5,1))),'Duplicate mass closure'!G7)</f>
        <v>0</v>
      </c>
      <c r="I5" s="61">
        <f>IF($C5="",AVERAGE((INDEX('Duplicate mass closure'!H$3:H$62,ROW()*2-4,,1),INDEX('Duplicate mass closure'!H$3:H$62,ROW()*2-5,1))),'Duplicate mass closure'!H7)</f>
        <v>0</v>
      </c>
      <c r="J5" s="62">
        <f>IF($C5="",AVERAGE((INDEX('Duplicate mass closure'!I$3:I$62,ROW()*2-4,,1),INDEX('Duplicate mass closure'!I$3:I$62,ROW()*2-5,1))),'Duplicate mass closure'!I7)</f>
        <v>0</v>
      </c>
      <c r="K5" s="60" t="e">
        <f>IF($C5="",AVERAGE((INDEX('Duplicate mass closure'!J$3:J$62,ROW()*2-4,,1),INDEX('Duplicate mass closure'!J$3:J$62,ROW()*2-5,1))),'Duplicate mass closure'!J7)</f>
        <v>#DIV/0!</v>
      </c>
      <c r="L5" s="61" t="e">
        <f>IF($C5="",AVERAGE((INDEX('Duplicate mass closure'!K$3:K$62,ROW()*2-4,,1),INDEX('Duplicate mass closure'!K$3:K$62,ROW()*2-5,1))),'Duplicate mass closure'!K7)</f>
        <v>#DIV/0!</v>
      </c>
      <c r="M5" s="61" t="e">
        <f>IF($C5="",AVERAGE((INDEX('Duplicate mass closure'!L$3:L$62,ROW()*2-4,,1),INDEX('Duplicate mass closure'!L$3:L$62,ROW()*2-5,1))),'Duplicate mass closure'!L7)</f>
        <v>#DIV/0!</v>
      </c>
      <c r="N5" s="61" t="e">
        <f>IF($C5="",AVERAGE((INDEX('Duplicate mass closure'!M$3:M$62,ROW()*2-4,,1),INDEX('Duplicate mass closure'!M$3:M$62,ROW()*2-5,1))),'Duplicate mass closure'!M7)</f>
        <v>#DIV/0!</v>
      </c>
      <c r="O5" s="62" t="e">
        <f>IF($C5="",AVERAGE((INDEX('Duplicate mass closure'!N$3:N$62,ROW()*2-4,,1),INDEX('Duplicate mass closure'!N$3:N$62,ROW()*2-5,1))),'Duplicate mass closure'!N7)</f>
        <v>#DIV/0!</v>
      </c>
      <c r="P5" s="60">
        <f>IF($C5="",AVERAGE((INDEX('Duplicate mass closure'!O$3:O$62,ROW()*2-4,,1),INDEX('Duplicate mass closure'!O$3:O$62,ROW()*2-5,1))),'Duplicate mass closure'!O7)</f>
        <v>0</v>
      </c>
      <c r="Q5" s="61">
        <f>IF($C5="",AVERAGE((INDEX('Duplicate mass closure'!P$3:P$62,ROW()*2-4,,1),INDEX('Duplicate mass closure'!P$3:P$62,ROW()*2-5,1))),'Duplicate mass closure'!P7)</f>
        <v>0</v>
      </c>
      <c r="R5" s="62">
        <f>IF($C5="",AVERAGE((INDEX('Duplicate mass closure'!Q$3:Q$62,ROW()*2-4,,1),INDEX('Duplicate mass closure'!Q$3:Q$62,ROW()*2-5,1))),'Duplicate mass closure'!Q7)</f>
        <v>0</v>
      </c>
      <c r="S5" s="22"/>
      <c r="T5" s="22"/>
    </row>
    <row r="6" spans="1:20" ht="12">
      <c r="A6" s="1">
        <f>'TRB Record'!A8</f>
        <v>4</v>
      </c>
      <c r="B6" s="9">
        <f>'TRB Record'!C8</f>
        <v>0</v>
      </c>
      <c r="C6" s="43"/>
      <c r="D6" s="60">
        <f>IF($C6="",AVERAGE((INDEX('Duplicate mass closure'!C$3:C$62,ROW()*2-4,,1),INDEX('Duplicate mass closure'!C$3:C$62,ROW()*2-5,1))),'Duplicate mass closure'!C9)</f>
        <v>0</v>
      </c>
      <c r="E6" s="61">
        <f>IF($C6="",AVERAGE((INDEX('Duplicate mass closure'!D$3:D$62,ROW()*2-4,,1),INDEX('Duplicate mass closure'!D$3:D$62,ROW()*2-5,1))),'Duplicate mass closure'!D9)</f>
        <v>0</v>
      </c>
      <c r="F6" s="61">
        <f>IF($C6="",AVERAGE((INDEX('Duplicate mass closure'!E$3:E$62,ROW()*2-4,,1),INDEX('Duplicate mass closure'!E$3:E$62,ROW()*2-5,1))),'Duplicate mass closure'!E9)</f>
        <v>0</v>
      </c>
      <c r="G6" s="61">
        <f>IF($C6="",AVERAGE((INDEX('Duplicate mass closure'!F$3:F$62,ROW()*2-4,,1),INDEX('Duplicate mass closure'!F$3:F$62,ROW()*2-5,1))),'Duplicate mass closure'!F9)</f>
        <v>0</v>
      </c>
      <c r="H6" s="61">
        <f>IF($C6="",AVERAGE((INDEX('Duplicate mass closure'!G$3:G$62,ROW()*2-4,,1),INDEX('Duplicate mass closure'!G$3:G$62,ROW()*2-5,1))),'Duplicate mass closure'!G9)</f>
        <v>0</v>
      </c>
      <c r="I6" s="61">
        <f>IF($C6="",AVERAGE((INDEX('Duplicate mass closure'!H$3:H$62,ROW()*2-4,,1),INDEX('Duplicate mass closure'!H$3:H$62,ROW()*2-5,1))),'Duplicate mass closure'!H9)</f>
        <v>0</v>
      </c>
      <c r="J6" s="62">
        <f>IF($C6="",AVERAGE((INDEX('Duplicate mass closure'!I$3:I$62,ROW()*2-4,,1),INDEX('Duplicate mass closure'!I$3:I$62,ROW()*2-5,1))),'Duplicate mass closure'!I9)</f>
        <v>0</v>
      </c>
      <c r="K6" s="60" t="e">
        <f>IF($C6="",AVERAGE((INDEX('Duplicate mass closure'!J$3:J$62,ROW()*2-4,,1),INDEX('Duplicate mass closure'!J$3:J$62,ROW()*2-5,1))),'Duplicate mass closure'!J9)</f>
        <v>#DIV/0!</v>
      </c>
      <c r="L6" s="61" t="e">
        <f>IF($C6="",AVERAGE((INDEX('Duplicate mass closure'!K$3:K$62,ROW()*2-4,,1),INDEX('Duplicate mass closure'!K$3:K$62,ROW()*2-5,1))),'Duplicate mass closure'!K9)</f>
        <v>#DIV/0!</v>
      </c>
      <c r="M6" s="61" t="e">
        <f>IF($C6="",AVERAGE((INDEX('Duplicate mass closure'!L$3:L$62,ROW()*2-4,,1),INDEX('Duplicate mass closure'!L$3:L$62,ROW()*2-5,1))),'Duplicate mass closure'!L9)</f>
        <v>#DIV/0!</v>
      </c>
      <c r="N6" s="61" t="e">
        <f>IF($C6="",AVERAGE((INDEX('Duplicate mass closure'!M$3:M$62,ROW()*2-4,,1),INDEX('Duplicate mass closure'!M$3:M$62,ROW()*2-5,1))),'Duplicate mass closure'!M9)</f>
        <v>#DIV/0!</v>
      </c>
      <c r="O6" s="62" t="e">
        <f>IF($C6="",AVERAGE((INDEX('Duplicate mass closure'!N$3:N$62,ROW()*2-4,,1),INDEX('Duplicate mass closure'!N$3:N$62,ROW()*2-5,1))),'Duplicate mass closure'!N9)</f>
        <v>#DIV/0!</v>
      </c>
      <c r="P6" s="60">
        <f>IF($C6="",AVERAGE((INDEX('Duplicate mass closure'!O$3:O$62,ROW()*2-4,,1),INDEX('Duplicate mass closure'!O$3:O$62,ROW()*2-5,1))),'Duplicate mass closure'!O9)</f>
        <v>0</v>
      </c>
      <c r="Q6" s="61">
        <f>IF($C6="",AVERAGE((INDEX('Duplicate mass closure'!P$3:P$62,ROW()*2-4,,1),INDEX('Duplicate mass closure'!P$3:P$62,ROW()*2-5,1))),'Duplicate mass closure'!P9)</f>
        <v>0</v>
      </c>
      <c r="R6" s="62">
        <f>IF($C6="",AVERAGE((INDEX('Duplicate mass closure'!Q$3:Q$62,ROW()*2-4,,1),INDEX('Duplicate mass closure'!Q$3:Q$62,ROW()*2-5,1))),'Duplicate mass closure'!Q9)</f>
        <v>0</v>
      </c>
      <c r="S6" s="22"/>
      <c r="T6" s="22"/>
    </row>
    <row r="7" spans="1:20" ht="12">
      <c r="A7" s="1">
        <f>'TRB Record'!A10</f>
        <v>5</v>
      </c>
      <c r="B7" s="9">
        <f>'TRB Record'!C10</f>
        <v>0</v>
      </c>
      <c r="C7" s="43"/>
      <c r="D7" s="60">
        <f>IF($C7="",AVERAGE((INDEX('Duplicate mass closure'!C$3:C$62,ROW()*2-4,,1),INDEX('Duplicate mass closure'!C$3:C$62,ROW()*2-5,1))),'Duplicate mass closure'!C11)</f>
        <v>0</v>
      </c>
      <c r="E7" s="61">
        <f>IF($C7="",AVERAGE((INDEX('Duplicate mass closure'!D$3:D$62,ROW()*2-4,,1),INDEX('Duplicate mass closure'!D$3:D$62,ROW()*2-5,1))),'Duplicate mass closure'!D11)</f>
        <v>0</v>
      </c>
      <c r="F7" s="61">
        <f>IF($C7="",AVERAGE((INDEX('Duplicate mass closure'!E$3:E$62,ROW()*2-4,,1),INDEX('Duplicate mass closure'!E$3:E$62,ROW()*2-5,1))),'Duplicate mass closure'!E11)</f>
        <v>0</v>
      </c>
      <c r="G7" s="61">
        <f>IF($C7="",AVERAGE((INDEX('Duplicate mass closure'!F$3:F$62,ROW()*2-4,,1),INDEX('Duplicate mass closure'!F$3:F$62,ROW()*2-5,1))),'Duplicate mass closure'!F11)</f>
        <v>0</v>
      </c>
      <c r="H7" s="61">
        <f>IF($C7="",AVERAGE((INDEX('Duplicate mass closure'!G$3:G$62,ROW()*2-4,,1),INDEX('Duplicate mass closure'!G$3:G$62,ROW()*2-5,1))),'Duplicate mass closure'!G11)</f>
        <v>0</v>
      </c>
      <c r="I7" s="61">
        <f>IF($C7="",AVERAGE((INDEX('Duplicate mass closure'!H$3:H$62,ROW()*2-4,,1),INDEX('Duplicate mass closure'!H$3:H$62,ROW()*2-5,1))),'Duplicate mass closure'!H11)</f>
        <v>0</v>
      </c>
      <c r="J7" s="62">
        <f>IF($C7="",AVERAGE((INDEX('Duplicate mass closure'!I$3:I$62,ROW()*2-4,,1),INDEX('Duplicate mass closure'!I$3:I$62,ROW()*2-5,1))),'Duplicate mass closure'!I11)</f>
        <v>0</v>
      </c>
      <c r="K7" s="60" t="e">
        <f>IF($C7="",AVERAGE((INDEX('Duplicate mass closure'!J$3:J$62,ROW()*2-4,,1),INDEX('Duplicate mass closure'!J$3:J$62,ROW()*2-5,1))),'Duplicate mass closure'!J11)</f>
        <v>#DIV/0!</v>
      </c>
      <c r="L7" s="61" t="e">
        <f>IF($C7="",AVERAGE((INDEX('Duplicate mass closure'!K$3:K$62,ROW()*2-4,,1),INDEX('Duplicate mass closure'!K$3:K$62,ROW()*2-5,1))),'Duplicate mass closure'!K11)</f>
        <v>#DIV/0!</v>
      </c>
      <c r="M7" s="61" t="e">
        <f>IF($C7="",AVERAGE((INDEX('Duplicate mass closure'!L$3:L$62,ROW()*2-4,,1),INDEX('Duplicate mass closure'!L$3:L$62,ROW()*2-5,1))),'Duplicate mass closure'!L11)</f>
        <v>#DIV/0!</v>
      </c>
      <c r="N7" s="61" t="e">
        <f>IF($C7="",AVERAGE((INDEX('Duplicate mass closure'!M$3:M$62,ROW()*2-4,,1),INDEX('Duplicate mass closure'!M$3:M$62,ROW()*2-5,1))),'Duplicate mass closure'!M11)</f>
        <v>#DIV/0!</v>
      </c>
      <c r="O7" s="62" t="e">
        <f>IF($C7="",AVERAGE((INDEX('Duplicate mass closure'!N$3:N$62,ROW()*2-4,,1),INDEX('Duplicate mass closure'!N$3:N$62,ROW()*2-5,1))),'Duplicate mass closure'!N11)</f>
        <v>#DIV/0!</v>
      </c>
      <c r="P7" s="60">
        <f>IF($C7="",AVERAGE((INDEX('Duplicate mass closure'!O$3:O$62,ROW()*2-4,,1),INDEX('Duplicate mass closure'!O$3:O$62,ROW()*2-5,1))),'Duplicate mass closure'!O11)</f>
        <v>0</v>
      </c>
      <c r="Q7" s="61">
        <f>IF($C7="",AVERAGE((INDEX('Duplicate mass closure'!P$3:P$62,ROW()*2-4,,1),INDEX('Duplicate mass closure'!P$3:P$62,ROW()*2-5,1))),'Duplicate mass closure'!P11)</f>
        <v>0</v>
      </c>
      <c r="R7" s="62">
        <f>IF($C7="",AVERAGE((INDEX('Duplicate mass closure'!Q$3:Q$62,ROW()*2-4,,1),INDEX('Duplicate mass closure'!Q$3:Q$62,ROW()*2-5,1))),'Duplicate mass closure'!Q11)</f>
        <v>0</v>
      </c>
      <c r="S7" s="22"/>
      <c r="T7" s="22"/>
    </row>
    <row r="8" spans="1:20" ht="12">
      <c r="A8" s="1">
        <f>'TRB Record'!A12</f>
        <v>6</v>
      </c>
      <c r="B8" s="9">
        <f>'TRB Record'!C12</f>
        <v>0</v>
      </c>
      <c r="C8" s="43"/>
      <c r="D8" s="60">
        <f>IF($C8="",AVERAGE((INDEX('Duplicate mass closure'!C$3:C$62,ROW()*2-4,,1),INDEX('Duplicate mass closure'!C$3:C$62,ROW()*2-5,1))),'Duplicate mass closure'!C13)</f>
        <v>0</v>
      </c>
      <c r="E8" s="61">
        <f>IF($C8="",AVERAGE((INDEX('Duplicate mass closure'!D$3:D$62,ROW()*2-4,,1),INDEX('Duplicate mass closure'!D$3:D$62,ROW()*2-5,1))),'Duplicate mass closure'!D13)</f>
        <v>0</v>
      </c>
      <c r="F8" s="61">
        <f>IF($C8="",AVERAGE((INDEX('Duplicate mass closure'!E$3:E$62,ROW()*2-4,,1),INDEX('Duplicate mass closure'!E$3:E$62,ROW()*2-5,1))),'Duplicate mass closure'!E13)</f>
        <v>0</v>
      </c>
      <c r="G8" s="61">
        <f>IF($C8="",AVERAGE((INDEX('Duplicate mass closure'!F$3:F$62,ROW()*2-4,,1),INDEX('Duplicate mass closure'!F$3:F$62,ROW()*2-5,1))),'Duplicate mass closure'!F13)</f>
        <v>0</v>
      </c>
      <c r="H8" s="61">
        <f>IF($C8="",AVERAGE((INDEX('Duplicate mass closure'!G$3:G$62,ROW()*2-4,,1),INDEX('Duplicate mass closure'!G$3:G$62,ROW()*2-5,1))),'Duplicate mass closure'!G13)</f>
        <v>0</v>
      </c>
      <c r="I8" s="61">
        <f>IF($C8="",AVERAGE((INDEX('Duplicate mass closure'!H$3:H$62,ROW()*2-4,,1),INDEX('Duplicate mass closure'!H$3:H$62,ROW()*2-5,1))),'Duplicate mass closure'!H13)</f>
        <v>0</v>
      </c>
      <c r="J8" s="62">
        <f>IF($C8="",AVERAGE((INDEX('Duplicate mass closure'!I$3:I$62,ROW()*2-4,,1),INDEX('Duplicate mass closure'!I$3:I$62,ROW()*2-5,1))),'Duplicate mass closure'!I13)</f>
        <v>0</v>
      </c>
      <c r="K8" s="60" t="e">
        <f>IF($C8="",AVERAGE((INDEX('Duplicate mass closure'!J$3:J$62,ROW()*2-4,,1),INDEX('Duplicate mass closure'!J$3:J$62,ROW()*2-5,1))),'Duplicate mass closure'!J13)</f>
        <v>#DIV/0!</v>
      </c>
      <c r="L8" s="61" t="e">
        <f>IF($C8="",AVERAGE((INDEX('Duplicate mass closure'!K$3:K$62,ROW()*2-4,,1),INDEX('Duplicate mass closure'!K$3:K$62,ROW()*2-5,1))),'Duplicate mass closure'!K13)</f>
        <v>#DIV/0!</v>
      </c>
      <c r="M8" s="61" t="e">
        <f>IF($C8="",AVERAGE((INDEX('Duplicate mass closure'!L$3:L$62,ROW()*2-4,,1),INDEX('Duplicate mass closure'!L$3:L$62,ROW()*2-5,1))),'Duplicate mass closure'!L13)</f>
        <v>#DIV/0!</v>
      </c>
      <c r="N8" s="61" t="e">
        <f>IF($C8="",AVERAGE((INDEX('Duplicate mass closure'!M$3:M$62,ROW()*2-4,,1),INDEX('Duplicate mass closure'!M$3:M$62,ROW()*2-5,1))),'Duplicate mass closure'!M13)</f>
        <v>#DIV/0!</v>
      </c>
      <c r="O8" s="62" t="e">
        <f>IF($C8="",AVERAGE((INDEX('Duplicate mass closure'!N$3:N$62,ROW()*2-4,,1),INDEX('Duplicate mass closure'!N$3:N$62,ROW()*2-5,1))),'Duplicate mass closure'!N13)</f>
        <v>#DIV/0!</v>
      </c>
      <c r="P8" s="60">
        <f>IF($C8="",AVERAGE((INDEX('Duplicate mass closure'!O$3:O$62,ROW()*2-4,,1),INDEX('Duplicate mass closure'!O$3:O$62,ROW()*2-5,1))),'Duplicate mass closure'!O13)</f>
        <v>0</v>
      </c>
      <c r="Q8" s="61">
        <f>IF($C8="",AVERAGE((INDEX('Duplicate mass closure'!P$3:P$62,ROW()*2-4,,1),INDEX('Duplicate mass closure'!P$3:P$62,ROW()*2-5,1))),'Duplicate mass closure'!P13)</f>
        <v>0</v>
      </c>
      <c r="R8" s="62">
        <f>IF($C8="",AVERAGE((INDEX('Duplicate mass closure'!Q$3:Q$62,ROW()*2-4,,1),INDEX('Duplicate mass closure'!Q$3:Q$62,ROW()*2-5,1))),'Duplicate mass closure'!Q13)</f>
        <v>0</v>
      </c>
      <c r="S8" s="22"/>
      <c r="T8" s="22"/>
    </row>
    <row r="9" spans="1:20" ht="12">
      <c r="A9" s="1">
        <f>'TRB Record'!A14</f>
        <v>7</v>
      </c>
      <c r="B9" s="9">
        <f>'TRB Record'!C14</f>
        <v>0</v>
      </c>
      <c r="C9" s="43"/>
      <c r="D9" s="60">
        <f>IF($C9="",AVERAGE((INDEX('Duplicate mass closure'!C$3:C$62,ROW()*2-4,,1),INDEX('Duplicate mass closure'!C$3:C$62,ROW()*2-5,1))),'Duplicate mass closure'!C15)</f>
        <v>0</v>
      </c>
      <c r="E9" s="61">
        <f>IF($C9="",AVERAGE((INDEX('Duplicate mass closure'!D$3:D$62,ROW()*2-4,,1),INDEX('Duplicate mass closure'!D$3:D$62,ROW()*2-5,1))),'Duplicate mass closure'!D15)</f>
        <v>0</v>
      </c>
      <c r="F9" s="61">
        <f>IF($C9="",AVERAGE((INDEX('Duplicate mass closure'!E$3:E$62,ROW()*2-4,,1),INDEX('Duplicate mass closure'!E$3:E$62,ROW()*2-5,1))),'Duplicate mass closure'!E15)</f>
        <v>0</v>
      </c>
      <c r="G9" s="61">
        <f>IF($C9="",AVERAGE((INDEX('Duplicate mass closure'!F$3:F$62,ROW()*2-4,,1),INDEX('Duplicate mass closure'!F$3:F$62,ROW()*2-5,1))),'Duplicate mass closure'!F15)</f>
        <v>0</v>
      </c>
      <c r="H9" s="61">
        <f>IF($C9="",AVERAGE((INDEX('Duplicate mass closure'!G$3:G$62,ROW()*2-4,,1),INDEX('Duplicate mass closure'!G$3:G$62,ROW()*2-5,1))),'Duplicate mass closure'!G15)</f>
        <v>0</v>
      </c>
      <c r="I9" s="61">
        <f>IF($C9="",AVERAGE((INDEX('Duplicate mass closure'!H$3:H$62,ROW()*2-4,,1),INDEX('Duplicate mass closure'!H$3:H$62,ROW()*2-5,1))),'Duplicate mass closure'!H15)</f>
        <v>0</v>
      </c>
      <c r="J9" s="62">
        <f>IF($C9="",AVERAGE((INDEX('Duplicate mass closure'!I$3:I$62,ROW()*2-4,,1),INDEX('Duplicate mass closure'!I$3:I$62,ROW()*2-5,1))),'Duplicate mass closure'!I15)</f>
        <v>0</v>
      </c>
      <c r="K9" s="60" t="e">
        <f>IF($C9="",AVERAGE((INDEX('Duplicate mass closure'!J$3:J$62,ROW()*2-4,,1),INDEX('Duplicate mass closure'!J$3:J$62,ROW()*2-5,1))),'Duplicate mass closure'!J15)</f>
        <v>#DIV/0!</v>
      </c>
      <c r="L9" s="61" t="e">
        <f>IF($C9="",AVERAGE((INDEX('Duplicate mass closure'!K$3:K$62,ROW()*2-4,,1),INDEX('Duplicate mass closure'!K$3:K$62,ROW()*2-5,1))),'Duplicate mass closure'!K15)</f>
        <v>#DIV/0!</v>
      </c>
      <c r="M9" s="61" t="e">
        <f>IF($C9="",AVERAGE((INDEX('Duplicate mass closure'!L$3:L$62,ROW()*2-4,,1),INDEX('Duplicate mass closure'!L$3:L$62,ROW()*2-5,1))),'Duplicate mass closure'!L15)</f>
        <v>#DIV/0!</v>
      </c>
      <c r="N9" s="61" t="e">
        <f>IF($C9="",AVERAGE((INDEX('Duplicate mass closure'!M$3:M$62,ROW()*2-4,,1),INDEX('Duplicate mass closure'!M$3:M$62,ROW()*2-5,1))),'Duplicate mass closure'!M15)</f>
        <v>#DIV/0!</v>
      </c>
      <c r="O9" s="62" t="e">
        <f>IF($C9="",AVERAGE((INDEX('Duplicate mass closure'!N$3:N$62,ROW()*2-4,,1),INDEX('Duplicate mass closure'!N$3:N$62,ROW()*2-5,1))),'Duplicate mass closure'!N15)</f>
        <v>#DIV/0!</v>
      </c>
      <c r="P9" s="60">
        <f>IF($C9="",AVERAGE((INDEX('Duplicate mass closure'!O$3:O$62,ROW()*2-4,,1),INDEX('Duplicate mass closure'!O$3:O$62,ROW()*2-5,1))),'Duplicate mass closure'!O15)</f>
        <v>0</v>
      </c>
      <c r="Q9" s="61">
        <f>IF($C9="",AVERAGE((INDEX('Duplicate mass closure'!P$3:P$62,ROW()*2-4,,1),INDEX('Duplicate mass closure'!P$3:P$62,ROW()*2-5,1))),'Duplicate mass closure'!P15)</f>
        <v>0</v>
      </c>
      <c r="R9" s="62">
        <f>IF($C9="",AVERAGE((INDEX('Duplicate mass closure'!Q$3:Q$62,ROW()*2-4,,1),INDEX('Duplicate mass closure'!Q$3:Q$62,ROW()*2-5,1))),'Duplicate mass closure'!Q15)</f>
        <v>0</v>
      </c>
      <c r="S9" s="22"/>
      <c r="T9" s="22"/>
    </row>
    <row r="10" spans="1:20" ht="12">
      <c r="A10" s="1">
        <f>'TRB Record'!A16</f>
        <v>8</v>
      </c>
      <c r="B10" s="9">
        <f>'TRB Record'!C16</f>
        <v>0</v>
      </c>
      <c r="C10" s="43"/>
      <c r="D10" s="60">
        <f>IF($C10="",AVERAGE((INDEX('Duplicate mass closure'!C$3:C$62,ROW()*2-4,,1),INDEX('Duplicate mass closure'!C$3:C$62,ROW()*2-5,1))),'Duplicate mass closure'!C17)</f>
        <v>0</v>
      </c>
      <c r="E10" s="61">
        <f>IF($C10="",AVERAGE((INDEX('Duplicate mass closure'!D$3:D$62,ROW()*2-4,,1),INDEX('Duplicate mass closure'!D$3:D$62,ROW()*2-5,1))),'Duplicate mass closure'!D17)</f>
        <v>0</v>
      </c>
      <c r="F10" s="61">
        <f>IF($C10="",AVERAGE((INDEX('Duplicate mass closure'!E$3:E$62,ROW()*2-4,,1),INDEX('Duplicate mass closure'!E$3:E$62,ROW()*2-5,1))),'Duplicate mass closure'!E17)</f>
        <v>0</v>
      </c>
      <c r="G10" s="61">
        <f>IF($C10="",AVERAGE((INDEX('Duplicate mass closure'!F$3:F$62,ROW()*2-4,,1),INDEX('Duplicate mass closure'!F$3:F$62,ROW()*2-5,1))),'Duplicate mass closure'!F17)</f>
        <v>0</v>
      </c>
      <c r="H10" s="61">
        <f>IF($C10="",AVERAGE((INDEX('Duplicate mass closure'!G$3:G$62,ROW()*2-4,,1),INDEX('Duplicate mass closure'!G$3:G$62,ROW()*2-5,1))),'Duplicate mass closure'!G17)</f>
        <v>0</v>
      </c>
      <c r="I10" s="61">
        <f>IF($C10="",AVERAGE((INDEX('Duplicate mass closure'!H$3:H$62,ROW()*2-4,,1),INDEX('Duplicate mass closure'!H$3:H$62,ROW()*2-5,1))),'Duplicate mass closure'!H17)</f>
        <v>0</v>
      </c>
      <c r="J10" s="62">
        <f>IF($C10="",AVERAGE((INDEX('Duplicate mass closure'!I$3:I$62,ROW()*2-4,,1),INDEX('Duplicate mass closure'!I$3:I$62,ROW()*2-5,1))),'Duplicate mass closure'!I17)</f>
        <v>0</v>
      </c>
      <c r="K10" s="60" t="e">
        <f>IF($C10="",AVERAGE((INDEX('Duplicate mass closure'!J$3:J$62,ROW()*2-4,,1),INDEX('Duplicate mass closure'!J$3:J$62,ROW()*2-5,1))),'Duplicate mass closure'!J17)</f>
        <v>#DIV/0!</v>
      </c>
      <c r="L10" s="61" t="e">
        <f>IF($C10="",AVERAGE((INDEX('Duplicate mass closure'!K$3:K$62,ROW()*2-4,,1),INDEX('Duplicate mass closure'!K$3:K$62,ROW()*2-5,1))),'Duplicate mass closure'!K17)</f>
        <v>#DIV/0!</v>
      </c>
      <c r="M10" s="61" t="e">
        <f>IF($C10="",AVERAGE((INDEX('Duplicate mass closure'!L$3:L$62,ROW()*2-4,,1),INDEX('Duplicate mass closure'!L$3:L$62,ROW()*2-5,1))),'Duplicate mass closure'!L17)</f>
        <v>#DIV/0!</v>
      </c>
      <c r="N10" s="61" t="e">
        <f>IF($C10="",AVERAGE((INDEX('Duplicate mass closure'!M$3:M$62,ROW()*2-4,,1),INDEX('Duplicate mass closure'!M$3:M$62,ROW()*2-5,1))),'Duplicate mass closure'!M17)</f>
        <v>#DIV/0!</v>
      </c>
      <c r="O10" s="62" t="e">
        <f>IF($C10="",AVERAGE((INDEX('Duplicate mass closure'!N$3:N$62,ROW()*2-4,,1),INDEX('Duplicate mass closure'!N$3:N$62,ROW()*2-5,1))),'Duplicate mass closure'!N17)</f>
        <v>#DIV/0!</v>
      </c>
      <c r="P10" s="60">
        <f>IF($C10="",AVERAGE((INDEX('Duplicate mass closure'!O$3:O$62,ROW()*2-4,,1),INDEX('Duplicate mass closure'!O$3:O$62,ROW()*2-5,1))),'Duplicate mass closure'!O17)</f>
        <v>0</v>
      </c>
      <c r="Q10" s="61">
        <f>IF($C10="",AVERAGE((INDEX('Duplicate mass closure'!P$3:P$62,ROW()*2-4,,1),INDEX('Duplicate mass closure'!P$3:P$62,ROW()*2-5,1))),'Duplicate mass closure'!P17)</f>
        <v>0</v>
      </c>
      <c r="R10" s="62">
        <f>IF($C10="",AVERAGE((INDEX('Duplicate mass closure'!Q$3:Q$62,ROW()*2-4,,1),INDEX('Duplicate mass closure'!Q$3:Q$62,ROW()*2-5,1))),'Duplicate mass closure'!Q17)</f>
        <v>0</v>
      </c>
      <c r="S10" s="22"/>
      <c r="T10" s="22"/>
    </row>
    <row r="11" spans="1:20" ht="12">
      <c r="A11" s="1">
        <f>'TRB Record'!A18</f>
        <v>9</v>
      </c>
      <c r="B11" s="9">
        <f>'TRB Record'!C18</f>
        <v>0</v>
      </c>
      <c r="C11" s="43"/>
      <c r="D11" s="60">
        <f>IF($C11="",AVERAGE((INDEX('Duplicate mass closure'!C$3:C$62,ROW()*2-4,,1),INDEX('Duplicate mass closure'!C$3:C$62,ROW()*2-5,1))),'Duplicate mass closure'!C19)</f>
        <v>0</v>
      </c>
      <c r="E11" s="61">
        <f>IF($C11="",AVERAGE((INDEX('Duplicate mass closure'!D$3:D$62,ROW()*2-4,,1),INDEX('Duplicate mass closure'!D$3:D$62,ROW()*2-5,1))),'Duplicate mass closure'!D19)</f>
        <v>0</v>
      </c>
      <c r="F11" s="61">
        <f>IF($C11="",AVERAGE((INDEX('Duplicate mass closure'!E$3:E$62,ROW()*2-4,,1),INDEX('Duplicate mass closure'!E$3:E$62,ROW()*2-5,1))),'Duplicate mass closure'!E19)</f>
        <v>0</v>
      </c>
      <c r="G11" s="61">
        <f>IF($C11="",AVERAGE((INDEX('Duplicate mass closure'!F$3:F$62,ROW()*2-4,,1),INDEX('Duplicate mass closure'!F$3:F$62,ROW()*2-5,1))),'Duplicate mass closure'!F19)</f>
        <v>0</v>
      </c>
      <c r="H11" s="61">
        <f>IF($C11="",AVERAGE((INDEX('Duplicate mass closure'!G$3:G$62,ROW()*2-4,,1),INDEX('Duplicate mass closure'!G$3:G$62,ROW()*2-5,1))),'Duplicate mass closure'!G19)</f>
        <v>0</v>
      </c>
      <c r="I11" s="61">
        <f>IF($C11="",AVERAGE((INDEX('Duplicate mass closure'!H$3:H$62,ROW()*2-4,,1),INDEX('Duplicate mass closure'!H$3:H$62,ROW()*2-5,1))),'Duplicate mass closure'!H19)</f>
        <v>0</v>
      </c>
      <c r="J11" s="62">
        <f>IF($C11="",AVERAGE((INDEX('Duplicate mass closure'!I$3:I$62,ROW()*2-4,,1),INDEX('Duplicate mass closure'!I$3:I$62,ROW()*2-5,1))),'Duplicate mass closure'!I19)</f>
        <v>0</v>
      </c>
      <c r="K11" s="60" t="e">
        <f>IF($C11="",AVERAGE((INDEX('Duplicate mass closure'!J$3:J$62,ROW()*2-4,,1),INDEX('Duplicate mass closure'!J$3:J$62,ROW()*2-5,1))),'Duplicate mass closure'!J19)</f>
        <v>#DIV/0!</v>
      </c>
      <c r="L11" s="61" t="e">
        <f>IF($C11="",AVERAGE((INDEX('Duplicate mass closure'!K$3:K$62,ROW()*2-4,,1),INDEX('Duplicate mass closure'!K$3:K$62,ROW()*2-5,1))),'Duplicate mass closure'!K19)</f>
        <v>#DIV/0!</v>
      </c>
      <c r="M11" s="61" t="e">
        <f>IF($C11="",AVERAGE((INDEX('Duplicate mass closure'!L$3:L$62,ROW()*2-4,,1),INDEX('Duplicate mass closure'!L$3:L$62,ROW()*2-5,1))),'Duplicate mass closure'!L19)</f>
        <v>#DIV/0!</v>
      </c>
      <c r="N11" s="61" t="e">
        <f>IF($C11="",AVERAGE((INDEX('Duplicate mass closure'!M$3:M$62,ROW()*2-4,,1),INDEX('Duplicate mass closure'!M$3:M$62,ROW()*2-5,1))),'Duplicate mass closure'!M19)</f>
        <v>#DIV/0!</v>
      </c>
      <c r="O11" s="62" t="e">
        <f>IF($C11="",AVERAGE((INDEX('Duplicate mass closure'!N$3:N$62,ROW()*2-4,,1),INDEX('Duplicate mass closure'!N$3:N$62,ROW()*2-5,1))),'Duplicate mass closure'!N19)</f>
        <v>#DIV/0!</v>
      </c>
      <c r="P11" s="60">
        <f>IF($C11="",AVERAGE((INDEX('Duplicate mass closure'!O$3:O$62,ROW()*2-4,,1),INDEX('Duplicate mass closure'!O$3:O$62,ROW()*2-5,1))),'Duplicate mass closure'!O19)</f>
        <v>0</v>
      </c>
      <c r="Q11" s="61">
        <f>IF($C11="",AVERAGE((INDEX('Duplicate mass closure'!P$3:P$62,ROW()*2-4,,1),INDEX('Duplicate mass closure'!P$3:P$62,ROW()*2-5,1))),'Duplicate mass closure'!P19)</f>
        <v>0</v>
      </c>
      <c r="R11" s="62">
        <f>IF($C11="",AVERAGE((INDEX('Duplicate mass closure'!Q$3:Q$62,ROW()*2-4,,1),INDEX('Duplicate mass closure'!Q$3:Q$62,ROW()*2-5,1))),'Duplicate mass closure'!Q19)</f>
        <v>0</v>
      </c>
      <c r="S11" s="22"/>
      <c r="T11" s="22"/>
    </row>
    <row r="12" spans="1:20" ht="12">
      <c r="A12" s="1">
        <f>'TRB Record'!A20</f>
        <v>10</v>
      </c>
      <c r="B12" s="9">
        <f>'TRB Record'!C20</f>
        <v>0</v>
      </c>
      <c r="C12" s="43"/>
      <c r="D12" s="60">
        <f>IF($C12="",AVERAGE((INDEX('Duplicate mass closure'!C$3:C$62,ROW()*2-4,,1),INDEX('Duplicate mass closure'!C$3:C$62,ROW()*2-5,1))),'Duplicate mass closure'!C21)</f>
        <v>0</v>
      </c>
      <c r="E12" s="61">
        <f>IF($C12="",AVERAGE((INDEX('Duplicate mass closure'!D$3:D$62,ROW()*2-4,,1),INDEX('Duplicate mass closure'!D$3:D$62,ROW()*2-5,1))),'Duplicate mass closure'!D21)</f>
        <v>0</v>
      </c>
      <c r="F12" s="61">
        <f>IF($C12="",AVERAGE((INDEX('Duplicate mass closure'!E$3:E$62,ROW()*2-4,,1),INDEX('Duplicate mass closure'!E$3:E$62,ROW()*2-5,1))),'Duplicate mass closure'!E21)</f>
        <v>0</v>
      </c>
      <c r="G12" s="61">
        <f>IF($C12="",AVERAGE((INDEX('Duplicate mass closure'!F$3:F$62,ROW()*2-4,,1),INDEX('Duplicate mass closure'!F$3:F$62,ROW()*2-5,1))),'Duplicate mass closure'!F21)</f>
        <v>0</v>
      </c>
      <c r="H12" s="61">
        <f>IF($C12="",AVERAGE((INDEX('Duplicate mass closure'!G$3:G$62,ROW()*2-4,,1),INDEX('Duplicate mass closure'!G$3:G$62,ROW()*2-5,1))),'Duplicate mass closure'!G21)</f>
        <v>0</v>
      </c>
      <c r="I12" s="61">
        <f>IF($C12="",AVERAGE((INDEX('Duplicate mass closure'!H$3:H$62,ROW()*2-4,,1),INDEX('Duplicate mass closure'!H$3:H$62,ROW()*2-5,1))),'Duplicate mass closure'!H21)</f>
        <v>0</v>
      </c>
      <c r="J12" s="62">
        <f>IF($C12="",AVERAGE((INDEX('Duplicate mass closure'!I$3:I$62,ROW()*2-4,,1),INDEX('Duplicate mass closure'!I$3:I$62,ROW()*2-5,1))),'Duplicate mass closure'!I21)</f>
        <v>0</v>
      </c>
      <c r="K12" s="60" t="e">
        <f>IF($C12="",AVERAGE((INDEX('Duplicate mass closure'!J$3:J$62,ROW()*2-4,,1),INDEX('Duplicate mass closure'!J$3:J$62,ROW()*2-5,1))),'Duplicate mass closure'!J21)</f>
        <v>#DIV/0!</v>
      </c>
      <c r="L12" s="61" t="e">
        <f>IF($C12="",AVERAGE((INDEX('Duplicate mass closure'!K$3:K$62,ROW()*2-4,,1),INDEX('Duplicate mass closure'!K$3:K$62,ROW()*2-5,1))),'Duplicate mass closure'!K21)</f>
        <v>#DIV/0!</v>
      </c>
      <c r="M12" s="61" t="e">
        <f>IF($C12="",AVERAGE((INDEX('Duplicate mass closure'!L$3:L$62,ROW()*2-4,,1),INDEX('Duplicate mass closure'!L$3:L$62,ROW()*2-5,1))),'Duplicate mass closure'!L21)</f>
        <v>#DIV/0!</v>
      </c>
      <c r="N12" s="61" t="e">
        <f>IF($C12="",AVERAGE((INDEX('Duplicate mass closure'!M$3:M$62,ROW()*2-4,,1),INDEX('Duplicate mass closure'!M$3:M$62,ROW()*2-5,1))),'Duplicate mass closure'!M21)</f>
        <v>#DIV/0!</v>
      </c>
      <c r="O12" s="62" t="e">
        <f>IF($C12="",AVERAGE((INDEX('Duplicate mass closure'!N$3:N$62,ROW()*2-4,,1),INDEX('Duplicate mass closure'!N$3:N$62,ROW()*2-5,1))),'Duplicate mass closure'!N21)</f>
        <v>#DIV/0!</v>
      </c>
      <c r="P12" s="60">
        <f>IF($C12="",AVERAGE((INDEX('Duplicate mass closure'!O$3:O$62,ROW()*2-4,,1),INDEX('Duplicate mass closure'!O$3:O$62,ROW()*2-5,1))),'Duplicate mass closure'!O21)</f>
        <v>0</v>
      </c>
      <c r="Q12" s="61">
        <f>IF($C12="",AVERAGE((INDEX('Duplicate mass closure'!P$3:P$62,ROW()*2-4,,1),INDEX('Duplicate mass closure'!P$3:P$62,ROW()*2-5,1))),'Duplicate mass closure'!P21)</f>
        <v>0</v>
      </c>
      <c r="R12" s="62">
        <f>IF($C12="",AVERAGE((INDEX('Duplicate mass closure'!Q$3:Q$62,ROW()*2-4,,1),INDEX('Duplicate mass closure'!Q$3:Q$62,ROW()*2-5,1))),'Duplicate mass closure'!Q21)</f>
        <v>0</v>
      </c>
      <c r="S12" s="22"/>
      <c r="T12" s="22"/>
    </row>
    <row r="13" spans="1:20" ht="12">
      <c r="A13" s="1">
        <f>'TRB Record'!A22</f>
        <v>11</v>
      </c>
      <c r="B13" s="9">
        <f>'TRB Record'!C22</f>
        <v>0</v>
      </c>
      <c r="C13" s="43"/>
      <c r="D13" s="60">
        <f>IF($C13="",AVERAGE((INDEX('Duplicate mass closure'!C$3:C$62,ROW()*2-4,,1),INDEX('Duplicate mass closure'!C$3:C$62,ROW()*2-5,1))),'Duplicate mass closure'!C23)</f>
        <v>0</v>
      </c>
      <c r="E13" s="61">
        <f>IF($C13="",AVERAGE((INDEX('Duplicate mass closure'!D$3:D$62,ROW()*2-4,,1),INDEX('Duplicate mass closure'!D$3:D$62,ROW()*2-5,1))),'Duplicate mass closure'!D23)</f>
        <v>0</v>
      </c>
      <c r="F13" s="61">
        <f>IF($C13="",AVERAGE((INDEX('Duplicate mass closure'!E$3:E$62,ROW()*2-4,,1),INDEX('Duplicate mass closure'!E$3:E$62,ROW()*2-5,1))),'Duplicate mass closure'!E23)</f>
        <v>0</v>
      </c>
      <c r="G13" s="61">
        <f>IF($C13="",AVERAGE((INDEX('Duplicate mass closure'!F$3:F$62,ROW()*2-4,,1),INDEX('Duplicate mass closure'!F$3:F$62,ROW()*2-5,1))),'Duplicate mass closure'!F23)</f>
        <v>0</v>
      </c>
      <c r="H13" s="61">
        <f>IF($C13="",AVERAGE((INDEX('Duplicate mass closure'!G$3:G$62,ROW()*2-4,,1),INDEX('Duplicate mass closure'!G$3:G$62,ROW()*2-5,1))),'Duplicate mass closure'!G23)</f>
        <v>0</v>
      </c>
      <c r="I13" s="61">
        <f>IF($C13="",AVERAGE((INDEX('Duplicate mass closure'!H$3:H$62,ROW()*2-4,,1),INDEX('Duplicate mass closure'!H$3:H$62,ROW()*2-5,1))),'Duplicate mass closure'!H23)</f>
        <v>0</v>
      </c>
      <c r="J13" s="62">
        <f>IF($C13="",AVERAGE((INDEX('Duplicate mass closure'!I$3:I$62,ROW()*2-4,,1),INDEX('Duplicate mass closure'!I$3:I$62,ROW()*2-5,1))),'Duplicate mass closure'!I23)</f>
        <v>0</v>
      </c>
      <c r="K13" s="60" t="e">
        <f>IF($C13="",AVERAGE((INDEX('Duplicate mass closure'!J$3:J$62,ROW()*2-4,,1),INDEX('Duplicate mass closure'!J$3:J$62,ROW()*2-5,1))),'Duplicate mass closure'!J23)</f>
        <v>#DIV/0!</v>
      </c>
      <c r="L13" s="61" t="e">
        <f>IF($C13="",AVERAGE((INDEX('Duplicate mass closure'!K$3:K$62,ROW()*2-4,,1),INDEX('Duplicate mass closure'!K$3:K$62,ROW()*2-5,1))),'Duplicate mass closure'!K23)</f>
        <v>#DIV/0!</v>
      </c>
      <c r="M13" s="61" t="e">
        <f>IF($C13="",AVERAGE((INDEX('Duplicate mass closure'!L$3:L$62,ROW()*2-4,,1),INDEX('Duplicate mass closure'!L$3:L$62,ROW()*2-5,1))),'Duplicate mass closure'!L23)</f>
        <v>#DIV/0!</v>
      </c>
      <c r="N13" s="61" t="e">
        <f>IF($C13="",AVERAGE((INDEX('Duplicate mass closure'!M$3:M$62,ROW()*2-4,,1),INDEX('Duplicate mass closure'!M$3:M$62,ROW()*2-5,1))),'Duplicate mass closure'!M23)</f>
        <v>#DIV/0!</v>
      </c>
      <c r="O13" s="62" t="e">
        <f>IF($C13="",AVERAGE((INDEX('Duplicate mass closure'!N$3:N$62,ROW()*2-4,,1),INDEX('Duplicate mass closure'!N$3:N$62,ROW()*2-5,1))),'Duplicate mass closure'!N23)</f>
        <v>#DIV/0!</v>
      </c>
      <c r="P13" s="60">
        <f>IF($C13="",AVERAGE((INDEX('Duplicate mass closure'!O$3:O$62,ROW()*2-4,,1),INDEX('Duplicate mass closure'!O$3:O$62,ROW()*2-5,1))),'Duplicate mass closure'!O23)</f>
        <v>0</v>
      </c>
      <c r="Q13" s="61">
        <f>IF($C13="",AVERAGE((INDEX('Duplicate mass closure'!P$3:P$62,ROW()*2-4,,1),INDEX('Duplicate mass closure'!P$3:P$62,ROW()*2-5,1))),'Duplicate mass closure'!P23)</f>
        <v>0</v>
      </c>
      <c r="R13" s="62">
        <f>IF($C13="",AVERAGE((INDEX('Duplicate mass closure'!Q$3:Q$62,ROW()*2-4,,1),INDEX('Duplicate mass closure'!Q$3:Q$62,ROW()*2-5,1))),'Duplicate mass closure'!Q23)</f>
        <v>0</v>
      </c>
      <c r="S13" s="22"/>
      <c r="T13" s="22"/>
    </row>
    <row r="14" spans="1:20" ht="12">
      <c r="A14" s="1">
        <f>'TRB Record'!A24</f>
        <v>12</v>
      </c>
      <c r="B14" s="9">
        <f>'TRB Record'!C24</f>
        <v>0</v>
      </c>
      <c r="C14" s="43"/>
      <c r="D14" s="60">
        <f>IF($C14="",AVERAGE((INDEX('Duplicate mass closure'!C$3:C$62,ROW()*2-4,,1),INDEX('Duplicate mass closure'!C$3:C$62,ROW()*2-5,1))),'Duplicate mass closure'!C25)</f>
        <v>0</v>
      </c>
      <c r="E14" s="61">
        <f>IF($C14="",AVERAGE((INDEX('Duplicate mass closure'!D$3:D$62,ROW()*2-4,,1),INDEX('Duplicate mass closure'!D$3:D$62,ROW()*2-5,1))),'Duplicate mass closure'!D25)</f>
        <v>0</v>
      </c>
      <c r="F14" s="61">
        <f>IF($C14="",AVERAGE((INDEX('Duplicate mass closure'!E$3:E$62,ROW()*2-4,,1),INDEX('Duplicate mass closure'!E$3:E$62,ROW()*2-5,1))),'Duplicate mass closure'!E25)</f>
        <v>0</v>
      </c>
      <c r="G14" s="61">
        <f>IF($C14="",AVERAGE((INDEX('Duplicate mass closure'!F$3:F$62,ROW()*2-4,,1),INDEX('Duplicate mass closure'!F$3:F$62,ROW()*2-5,1))),'Duplicate mass closure'!F25)</f>
        <v>0</v>
      </c>
      <c r="H14" s="61">
        <f>IF($C14="",AVERAGE((INDEX('Duplicate mass closure'!G$3:G$62,ROW()*2-4,,1),INDEX('Duplicate mass closure'!G$3:G$62,ROW()*2-5,1))),'Duplicate mass closure'!G25)</f>
        <v>0</v>
      </c>
      <c r="I14" s="61">
        <f>IF($C14="",AVERAGE((INDEX('Duplicate mass closure'!H$3:H$62,ROW()*2-4,,1),INDEX('Duplicate mass closure'!H$3:H$62,ROW()*2-5,1))),'Duplicate mass closure'!H25)</f>
        <v>0</v>
      </c>
      <c r="J14" s="62">
        <f>IF($C14="",AVERAGE((INDEX('Duplicate mass closure'!I$3:I$62,ROW()*2-4,,1),INDEX('Duplicate mass closure'!I$3:I$62,ROW()*2-5,1))),'Duplicate mass closure'!I25)</f>
        <v>0</v>
      </c>
      <c r="K14" s="60" t="e">
        <f>IF($C14="",AVERAGE((INDEX('Duplicate mass closure'!J$3:J$62,ROW()*2-4,,1),INDEX('Duplicate mass closure'!J$3:J$62,ROW()*2-5,1))),'Duplicate mass closure'!J25)</f>
        <v>#DIV/0!</v>
      </c>
      <c r="L14" s="61" t="e">
        <f>IF($C14="",AVERAGE((INDEX('Duplicate mass closure'!K$3:K$62,ROW()*2-4,,1),INDEX('Duplicate mass closure'!K$3:K$62,ROW()*2-5,1))),'Duplicate mass closure'!K25)</f>
        <v>#DIV/0!</v>
      </c>
      <c r="M14" s="61" t="e">
        <f>IF($C14="",AVERAGE((INDEX('Duplicate mass closure'!L$3:L$62,ROW()*2-4,,1),INDEX('Duplicate mass closure'!L$3:L$62,ROW()*2-5,1))),'Duplicate mass closure'!L25)</f>
        <v>#DIV/0!</v>
      </c>
      <c r="N14" s="61" t="e">
        <f>IF($C14="",AVERAGE((INDEX('Duplicate mass closure'!M$3:M$62,ROW()*2-4,,1),INDEX('Duplicate mass closure'!M$3:M$62,ROW()*2-5,1))),'Duplicate mass closure'!M25)</f>
        <v>#DIV/0!</v>
      </c>
      <c r="O14" s="62" t="e">
        <f>IF($C14="",AVERAGE((INDEX('Duplicate mass closure'!N$3:N$62,ROW()*2-4,,1),INDEX('Duplicate mass closure'!N$3:N$62,ROW()*2-5,1))),'Duplicate mass closure'!N25)</f>
        <v>#DIV/0!</v>
      </c>
      <c r="P14" s="60">
        <f>IF($C14="",AVERAGE((INDEX('Duplicate mass closure'!O$3:O$62,ROW()*2-4,,1),INDEX('Duplicate mass closure'!O$3:O$62,ROW()*2-5,1))),'Duplicate mass closure'!O25)</f>
        <v>0</v>
      </c>
      <c r="Q14" s="61">
        <f>IF($C14="",AVERAGE((INDEX('Duplicate mass closure'!P$3:P$62,ROW()*2-4,,1),INDEX('Duplicate mass closure'!P$3:P$62,ROW()*2-5,1))),'Duplicate mass closure'!P25)</f>
        <v>0</v>
      </c>
      <c r="R14" s="62">
        <f>IF($C14="",AVERAGE((INDEX('Duplicate mass closure'!Q$3:Q$62,ROW()*2-4,,1),INDEX('Duplicate mass closure'!Q$3:Q$62,ROW()*2-5,1))),'Duplicate mass closure'!Q25)</f>
        <v>0</v>
      </c>
      <c r="S14" s="22"/>
      <c r="T14" s="22"/>
    </row>
    <row r="15" spans="1:20" ht="12">
      <c r="A15" s="1">
        <f>'TRB Record'!A26</f>
        <v>13</v>
      </c>
      <c r="B15" s="9">
        <f>'TRB Record'!C26</f>
        <v>0</v>
      </c>
      <c r="C15" s="43"/>
      <c r="D15" s="60">
        <f>IF($C15="",AVERAGE((INDEX('Duplicate mass closure'!C$3:C$62,ROW()*2-4,,1),INDEX('Duplicate mass closure'!C$3:C$62,ROW()*2-5,1))),'Duplicate mass closure'!C27)</f>
        <v>0</v>
      </c>
      <c r="E15" s="61">
        <f>IF($C15="",AVERAGE((INDEX('Duplicate mass closure'!D$3:D$62,ROW()*2-4,,1),INDEX('Duplicate mass closure'!D$3:D$62,ROW()*2-5,1))),'Duplicate mass closure'!D27)</f>
        <v>0</v>
      </c>
      <c r="F15" s="61">
        <f>IF($C15="",AVERAGE((INDEX('Duplicate mass closure'!E$3:E$62,ROW()*2-4,,1),INDEX('Duplicate mass closure'!E$3:E$62,ROW()*2-5,1))),'Duplicate mass closure'!E27)</f>
        <v>0</v>
      </c>
      <c r="G15" s="61">
        <f>IF($C15="",AVERAGE((INDEX('Duplicate mass closure'!F$3:F$62,ROW()*2-4,,1),INDEX('Duplicate mass closure'!F$3:F$62,ROW()*2-5,1))),'Duplicate mass closure'!F27)</f>
        <v>0</v>
      </c>
      <c r="H15" s="61">
        <f>IF($C15="",AVERAGE((INDEX('Duplicate mass closure'!G$3:G$62,ROW()*2-4,,1),INDEX('Duplicate mass closure'!G$3:G$62,ROW()*2-5,1))),'Duplicate mass closure'!G27)</f>
        <v>0</v>
      </c>
      <c r="I15" s="61">
        <f>IF($C15="",AVERAGE((INDEX('Duplicate mass closure'!H$3:H$62,ROW()*2-4,,1),INDEX('Duplicate mass closure'!H$3:H$62,ROW()*2-5,1))),'Duplicate mass closure'!H27)</f>
        <v>0</v>
      </c>
      <c r="J15" s="62">
        <f>IF($C15="",AVERAGE((INDEX('Duplicate mass closure'!I$3:I$62,ROW()*2-4,,1),INDEX('Duplicate mass closure'!I$3:I$62,ROW()*2-5,1))),'Duplicate mass closure'!I27)</f>
        <v>0</v>
      </c>
      <c r="K15" s="60" t="e">
        <f>IF($C15="",AVERAGE((INDEX('Duplicate mass closure'!J$3:J$62,ROW()*2-4,,1),INDEX('Duplicate mass closure'!J$3:J$62,ROW()*2-5,1))),'Duplicate mass closure'!J27)</f>
        <v>#DIV/0!</v>
      </c>
      <c r="L15" s="61" t="e">
        <f>IF($C15="",AVERAGE((INDEX('Duplicate mass closure'!K$3:K$62,ROW()*2-4,,1),INDEX('Duplicate mass closure'!K$3:K$62,ROW()*2-5,1))),'Duplicate mass closure'!K27)</f>
        <v>#DIV/0!</v>
      </c>
      <c r="M15" s="61" t="e">
        <f>IF($C15="",AVERAGE((INDEX('Duplicate mass closure'!L$3:L$62,ROW()*2-4,,1),INDEX('Duplicate mass closure'!L$3:L$62,ROW()*2-5,1))),'Duplicate mass closure'!L27)</f>
        <v>#DIV/0!</v>
      </c>
      <c r="N15" s="61" t="e">
        <f>IF($C15="",AVERAGE((INDEX('Duplicate mass closure'!M$3:M$62,ROW()*2-4,,1),INDEX('Duplicate mass closure'!M$3:M$62,ROW()*2-5,1))),'Duplicate mass closure'!M27)</f>
        <v>#DIV/0!</v>
      </c>
      <c r="O15" s="62" t="e">
        <f>IF($C15="",AVERAGE((INDEX('Duplicate mass closure'!N$3:N$62,ROW()*2-4,,1),INDEX('Duplicate mass closure'!N$3:N$62,ROW()*2-5,1))),'Duplicate mass closure'!N27)</f>
        <v>#DIV/0!</v>
      </c>
      <c r="P15" s="60">
        <f>IF($C15="",AVERAGE((INDEX('Duplicate mass closure'!O$3:O$62,ROW()*2-4,,1),INDEX('Duplicate mass closure'!O$3:O$62,ROW()*2-5,1))),'Duplicate mass closure'!O27)</f>
        <v>0</v>
      </c>
      <c r="Q15" s="61">
        <f>IF($C15="",AVERAGE((INDEX('Duplicate mass closure'!P$3:P$62,ROW()*2-4,,1),INDEX('Duplicate mass closure'!P$3:P$62,ROW()*2-5,1))),'Duplicate mass closure'!P27)</f>
        <v>0</v>
      </c>
      <c r="R15" s="62">
        <f>IF($C15="",AVERAGE((INDEX('Duplicate mass closure'!Q$3:Q$62,ROW()*2-4,,1),INDEX('Duplicate mass closure'!Q$3:Q$62,ROW()*2-5,1))),'Duplicate mass closure'!Q27)</f>
        <v>0</v>
      </c>
      <c r="S15" s="22"/>
      <c r="T15" s="22"/>
    </row>
    <row r="16" spans="1:20" ht="12">
      <c r="A16" s="1">
        <f>'TRB Record'!A28</f>
        <v>14</v>
      </c>
      <c r="B16" s="9">
        <f>'TRB Record'!C28</f>
        <v>0</v>
      </c>
      <c r="C16" s="43"/>
      <c r="D16" s="60">
        <f>IF($C16="",AVERAGE((INDEX('Duplicate mass closure'!C$3:C$62,ROW()*2-4,,1),INDEX('Duplicate mass closure'!C$3:C$62,ROW()*2-5,1))),'Duplicate mass closure'!C29)</f>
        <v>0</v>
      </c>
      <c r="E16" s="61">
        <f>IF($C16="",AVERAGE((INDEX('Duplicate mass closure'!D$3:D$62,ROW()*2-4,,1),INDEX('Duplicate mass closure'!D$3:D$62,ROW()*2-5,1))),'Duplicate mass closure'!D29)</f>
        <v>0</v>
      </c>
      <c r="F16" s="61">
        <f>IF($C16="",AVERAGE((INDEX('Duplicate mass closure'!E$3:E$62,ROW()*2-4,,1),INDEX('Duplicate mass closure'!E$3:E$62,ROW()*2-5,1))),'Duplicate mass closure'!E29)</f>
        <v>0</v>
      </c>
      <c r="G16" s="61">
        <f>IF($C16="",AVERAGE((INDEX('Duplicate mass closure'!F$3:F$62,ROW()*2-4,,1),INDEX('Duplicate mass closure'!F$3:F$62,ROW()*2-5,1))),'Duplicate mass closure'!F29)</f>
        <v>0</v>
      </c>
      <c r="H16" s="61">
        <f>IF($C16="",AVERAGE((INDEX('Duplicate mass closure'!G$3:G$62,ROW()*2-4,,1),INDEX('Duplicate mass closure'!G$3:G$62,ROW()*2-5,1))),'Duplicate mass closure'!G29)</f>
        <v>0</v>
      </c>
      <c r="I16" s="61">
        <f>IF($C16="",AVERAGE((INDEX('Duplicate mass closure'!H$3:H$62,ROW()*2-4,,1),INDEX('Duplicate mass closure'!H$3:H$62,ROW()*2-5,1))),'Duplicate mass closure'!H29)</f>
        <v>0</v>
      </c>
      <c r="J16" s="62">
        <f>IF($C16="",AVERAGE((INDEX('Duplicate mass closure'!I$3:I$62,ROW()*2-4,,1),INDEX('Duplicate mass closure'!I$3:I$62,ROW()*2-5,1))),'Duplicate mass closure'!I29)</f>
        <v>0</v>
      </c>
      <c r="K16" s="60" t="e">
        <f>IF($C16="",AVERAGE((INDEX('Duplicate mass closure'!J$3:J$62,ROW()*2-4,,1),INDEX('Duplicate mass closure'!J$3:J$62,ROW()*2-5,1))),'Duplicate mass closure'!J29)</f>
        <v>#DIV/0!</v>
      </c>
      <c r="L16" s="61" t="e">
        <f>IF($C16="",AVERAGE((INDEX('Duplicate mass closure'!K$3:K$62,ROW()*2-4,,1),INDEX('Duplicate mass closure'!K$3:K$62,ROW()*2-5,1))),'Duplicate mass closure'!K29)</f>
        <v>#DIV/0!</v>
      </c>
      <c r="M16" s="61" t="e">
        <f>IF($C16="",AVERAGE((INDEX('Duplicate mass closure'!L$3:L$62,ROW()*2-4,,1),INDEX('Duplicate mass closure'!L$3:L$62,ROW()*2-5,1))),'Duplicate mass closure'!L29)</f>
        <v>#DIV/0!</v>
      </c>
      <c r="N16" s="61" t="e">
        <f>IF($C16="",AVERAGE((INDEX('Duplicate mass closure'!M$3:M$62,ROW()*2-4,,1),INDEX('Duplicate mass closure'!M$3:M$62,ROW()*2-5,1))),'Duplicate mass closure'!M29)</f>
        <v>#DIV/0!</v>
      </c>
      <c r="O16" s="62" t="e">
        <f>IF($C16="",AVERAGE((INDEX('Duplicate mass closure'!N$3:N$62,ROW()*2-4,,1),INDEX('Duplicate mass closure'!N$3:N$62,ROW()*2-5,1))),'Duplicate mass closure'!N29)</f>
        <v>#DIV/0!</v>
      </c>
      <c r="P16" s="60">
        <f>IF($C16="",AVERAGE((INDEX('Duplicate mass closure'!O$3:O$62,ROW()*2-4,,1),INDEX('Duplicate mass closure'!O$3:O$62,ROW()*2-5,1))),'Duplicate mass closure'!O29)</f>
        <v>0</v>
      </c>
      <c r="Q16" s="61">
        <f>IF($C16="",AVERAGE((INDEX('Duplicate mass closure'!P$3:P$62,ROW()*2-4,,1),INDEX('Duplicate mass closure'!P$3:P$62,ROW()*2-5,1))),'Duplicate mass closure'!P29)</f>
        <v>0</v>
      </c>
      <c r="R16" s="62">
        <f>IF($C16="",AVERAGE((INDEX('Duplicate mass closure'!Q$3:Q$62,ROW()*2-4,,1),INDEX('Duplicate mass closure'!Q$3:Q$62,ROW()*2-5,1))),'Duplicate mass closure'!Q29)</f>
        <v>0</v>
      </c>
      <c r="S16" s="22"/>
      <c r="T16" s="22"/>
    </row>
    <row r="17" spans="1:20" ht="12">
      <c r="A17" s="1">
        <f>'TRB Record'!A30</f>
        <v>15</v>
      </c>
      <c r="B17" s="9">
        <f>'TRB Record'!C30</f>
        <v>0</v>
      </c>
      <c r="C17" s="43"/>
      <c r="D17" s="60">
        <f>IF($C17="",AVERAGE((INDEX('Duplicate mass closure'!C$3:C$62,ROW()*2-4,,1),INDEX('Duplicate mass closure'!C$3:C$62,ROW()*2-5,1))),'Duplicate mass closure'!C31)</f>
        <v>0</v>
      </c>
      <c r="E17" s="61">
        <f>IF($C17="",AVERAGE((INDEX('Duplicate mass closure'!D$3:D$62,ROW()*2-4,,1),INDEX('Duplicate mass closure'!D$3:D$62,ROW()*2-5,1))),'Duplicate mass closure'!D31)</f>
        <v>0</v>
      </c>
      <c r="F17" s="61">
        <f>IF($C17="",AVERAGE((INDEX('Duplicate mass closure'!E$3:E$62,ROW()*2-4,,1),INDEX('Duplicate mass closure'!E$3:E$62,ROW()*2-5,1))),'Duplicate mass closure'!E31)</f>
        <v>0</v>
      </c>
      <c r="G17" s="61">
        <f>IF($C17="",AVERAGE((INDEX('Duplicate mass closure'!F$3:F$62,ROW()*2-4,,1),INDEX('Duplicate mass closure'!F$3:F$62,ROW()*2-5,1))),'Duplicate mass closure'!F31)</f>
        <v>0</v>
      </c>
      <c r="H17" s="61">
        <f>IF($C17="",AVERAGE((INDEX('Duplicate mass closure'!G$3:G$62,ROW()*2-4,,1),INDEX('Duplicate mass closure'!G$3:G$62,ROW()*2-5,1))),'Duplicate mass closure'!G31)</f>
        <v>0</v>
      </c>
      <c r="I17" s="61">
        <f>IF($C17="",AVERAGE((INDEX('Duplicate mass closure'!H$3:H$62,ROW()*2-4,,1),INDEX('Duplicate mass closure'!H$3:H$62,ROW()*2-5,1))),'Duplicate mass closure'!H31)</f>
        <v>0</v>
      </c>
      <c r="J17" s="62">
        <f>IF($C17="",AVERAGE((INDEX('Duplicate mass closure'!I$3:I$62,ROW()*2-4,,1),INDEX('Duplicate mass closure'!I$3:I$62,ROW()*2-5,1))),'Duplicate mass closure'!I31)</f>
        <v>0</v>
      </c>
      <c r="K17" s="60" t="e">
        <f>IF($C17="",AVERAGE((INDEX('Duplicate mass closure'!J$3:J$62,ROW()*2-4,,1),INDEX('Duplicate mass closure'!J$3:J$62,ROW()*2-5,1))),'Duplicate mass closure'!J31)</f>
        <v>#DIV/0!</v>
      </c>
      <c r="L17" s="61" t="e">
        <f>IF($C17="",AVERAGE((INDEX('Duplicate mass closure'!K$3:K$62,ROW()*2-4,,1),INDEX('Duplicate mass closure'!K$3:K$62,ROW()*2-5,1))),'Duplicate mass closure'!K31)</f>
        <v>#DIV/0!</v>
      </c>
      <c r="M17" s="61" t="e">
        <f>IF($C17="",AVERAGE((INDEX('Duplicate mass closure'!L$3:L$62,ROW()*2-4,,1),INDEX('Duplicate mass closure'!L$3:L$62,ROW()*2-5,1))),'Duplicate mass closure'!L31)</f>
        <v>#DIV/0!</v>
      </c>
      <c r="N17" s="61" t="e">
        <f>IF($C17="",AVERAGE((INDEX('Duplicate mass closure'!M$3:M$62,ROW()*2-4,,1),INDEX('Duplicate mass closure'!M$3:M$62,ROW()*2-5,1))),'Duplicate mass closure'!M31)</f>
        <v>#DIV/0!</v>
      </c>
      <c r="O17" s="62" t="e">
        <f>IF($C17="",AVERAGE((INDEX('Duplicate mass closure'!N$3:N$62,ROW()*2-4,,1),INDEX('Duplicate mass closure'!N$3:N$62,ROW()*2-5,1))),'Duplicate mass closure'!N31)</f>
        <v>#DIV/0!</v>
      </c>
      <c r="P17" s="60">
        <f>IF($C17="",AVERAGE((INDEX('Duplicate mass closure'!O$3:O$62,ROW()*2-4,,1),INDEX('Duplicate mass closure'!O$3:O$62,ROW()*2-5,1))),'Duplicate mass closure'!O31)</f>
        <v>0</v>
      </c>
      <c r="Q17" s="61">
        <f>IF($C17="",AVERAGE((INDEX('Duplicate mass closure'!P$3:P$62,ROW()*2-4,,1),INDEX('Duplicate mass closure'!P$3:P$62,ROW()*2-5,1))),'Duplicate mass closure'!P31)</f>
        <v>0</v>
      </c>
      <c r="R17" s="62">
        <f>IF($C17="",AVERAGE((INDEX('Duplicate mass closure'!Q$3:Q$62,ROW()*2-4,,1),INDEX('Duplicate mass closure'!Q$3:Q$62,ROW()*2-5,1))),'Duplicate mass closure'!Q31)</f>
        <v>0</v>
      </c>
      <c r="S17" s="22"/>
      <c r="T17" s="22"/>
    </row>
    <row r="18" spans="1:20" ht="12">
      <c r="A18" s="1">
        <f>'TRB Record'!A32</f>
        <v>16</v>
      </c>
      <c r="B18" s="9">
        <f>'TRB Record'!C32</f>
        <v>0</v>
      </c>
      <c r="C18" s="43"/>
      <c r="D18" s="60">
        <f>IF($C18="",AVERAGE((INDEX('Duplicate mass closure'!C$3:C$62,ROW()*2-4,,1),INDEX('Duplicate mass closure'!C$3:C$62,ROW()*2-5,1))),'Duplicate mass closure'!C33)</f>
        <v>0</v>
      </c>
      <c r="E18" s="61">
        <f>IF($C18="",AVERAGE((INDEX('Duplicate mass closure'!D$3:D$62,ROW()*2-4,,1),INDEX('Duplicate mass closure'!D$3:D$62,ROW()*2-5,1))),'Duplicate mass closure'!D33)</f>
        <v>0</v>
      </c>
      <c r="F18" s="61">
        <f>IF($C18="",AVERAGE((INDEX('Duplicate mass closure'!E$3:E$62,ROW()*2-4,,1),INDEX('Duplicate mass closure'!E$3:E$62,ROW()*2-5,1))),'Duplicate mass closure'!E33)</f>
        <v>0</v>
      </c>
      <c r="G18" s="61">
        <f>IF($C18="",AVERAGE((INDEX('Duplicate mass closure'!F$3:F$62,ROW()*2-4,,1),INDEX('Duplicate mass closure'!F$3:F$62,ROW()*2-5,1))),'Duplicate mass closure'!F33)</f>
        <v>0</v>
      </c>
      <c r="H18" s="61">
        <f>IF($C18="",AVERAGE((INDEX('Duplicate mass closure'!G$3:G$62,ROW()*2-4,,1),INDEX('Duplicate mass closure'!G$3:G$62,ROW()*2-5,1))),'Duplicate mass closure'!G33)</f>
        <v>0</v>
      </c>
      <c r="I18" s="61">
        <f>IF($C18="",AVERAGE((INDEX('Duplicate mass closure'!H$3:H$62,ROW()*2-4,,1),INDEX('Duplicate mass closure'!H$3:H$62,ROW()*2-5,1))),'Duplicate mass closure'!H33)</f>
        <v>0</v>
      </c>
      <c r="J18" s="62">
        <f>IF($C18="",AVERAGE((INDEX('Duplicate mass closure'!I$3:I$62,ROW()*2-4,,1),INDEX('Duplicate mass closure'!I$3:I$62,ROW()*2-5,1))),'Duplicate mass closure'!I33)</f>
        <v>0</v>
      </c>
      <c r="K18" s="60" t="e">
        <f>IF($C18="",AVERAGE((INDEX('Duplicate mass closure'!J$3:J$62,ROW()*2-4,,1),INDEX('Duplicate mass closure'!J$3:J$62,ROW()*2-5,1))),'Duplicate mass closure'!J33)</f>
        <v>#DIV/0!</v>
      </c>
      <c r="L18" s="61" t="e">
        <f>IF($C18="",AVERAGE((INDEX('Duplicate mass closure'!K$3:K$62,ROW()*2-4,,1),INDEX('Duplicate mass closure'!K$3:K$62,ROW()*2-5,1))),'Duplicate mass closure'!K33)</f>
        <v>#DIV/0!</v>
      </c>
      <c r="M18" s="61" t="e">
        <f>IF($C18="",AVERAGE((INDEX('Duplicate mass closure'!L$3:L$62,ROW()*2-4,,1),INDEX('Duplicate mass closure'!L$3:L$62,ROW()*2-5,1))),'Duplicate mass closure'!L33)</f>
        <v>#DIV/0!</v>
      </c>
      <c r="N18" s="61" t="e">
        <f>IF($C18="",AVERAGE((INDEX('Duplicate mass closure'!M$3:M$62,ROW()*2-4,,1),INDEX('Duplicate mass closure'!M$3:M$62,ROW()*2-5,1))),'Duplicate mass closure'!M33)</f>
        <v>#DIV/0!</v>
      </c>
      <c r="O18" s="62" t="e">
        <f>IF($C18="",AVERAGE((INDEX('Duplicate mass closure'!N$3:N$62,ROW()*2-4,,1),INDEX('Duplicate mass closure'!N$3:N$62,ROW()*2-5,1))),'Duplicate mass closure'!N33)</f>
        <v>#DIV/0!</v>
      </c>
      <c r="P18" s="60">
        <f>IF($C18="",AVERAGE((INDEX('Duplicate mass closure'!O$3:O$62,ROW()*2-4,,1),INDEX('Duplicate mass closure'!O$3:O$62,ROW()*2-5,1))),'Duplicate mass closure'!O33)</f>
        <v>0</v>
      </c>
      <c r="Q18" s="61">
        <f>IF($C18="",AVERAGE((INDEX('Duplicate mass closure'!P$3:P$62,ROW()*2-4,,1),INDEX('Duplicate mass closure'!P$3:P$62,ROW()*2-5,1))),'Duplicate mass closure'!P33)</f>
        <v>0</v>
      </c>
      <c r="R18" s="62">
        <f>IF($C18="",AVERAGE((INDEX('Duplicate mass closure'!Q$3:Q$62,ROW()*2-4,,1),INDEX('Duplicate mass closure'!Q$3:Q$62,ROW()*2-5,1))),'Duplicate mass closure'!Q33)</f>
        <v>0</v>
      </c>
      <c r="S18" s="22"/>
      <c r="T18" s="22"/>
    </row>
    <row r="19" spans="1:20" ht="12">
      <c r="A19" s="1">
        <f>'TRB Record'!A34</f>
        <v>17</v>
      </c>
      <c r="B19" s="9">
        <f>'TRB Record'!C34</f>
        <v>0</v>
      </c>
      <c r="C19" s="43"/>
      <c r="D19" s="60">
        <f>IF($C19="",AVERAGE((INDEX('Duplicate mass closure'!C$3:C$62,ROW()*2-4,,1),INDEX('Duplicate mass closure'!C$3:C$62,ROW()*2-5,1))),'Duplicate mass closure'!C35)</f>
        <v>0</v>
      </c>
      <c r="E19" s="61">
        <f>IF($C19="",AVERAGE((INDEX('Duplicate mass closure'!D$3:D$62,ROW()*2-4,,1),INDEX('Duplicate mass closure'!D$3:D$62,ROW()*2-5,1))),'Duplicate mass closure'!D35)</f>
        <v>0</v>
      </c>
      <c r="F19" s="61">
        <f>IF($C19="",AVERAGE((INDEX('Duplicate mass closure'!E$3:E$62,ROW()*2-4,,1),INDEX('Duplicate mass closure'!E$3:E$62,ROW()*2-5,1))),'Duplicate mass closure'!E35)</f>
        <v>0</v>
      </c>
      <c r="G19" s="61">
        <f>IF($C19="",AVERAGE((INDEX('Duplicate mass closure'!F$3:F$62,ROW()*2-4,,1),INDEX('Duplicate mass closure'!F$3:F$62,ROW()*2-5,1))),'Duplicate mass closure'!F35)</f>
        <v>0</v>
      </c>
      <c r="H19" s="61">
        <f>IF($C19="",AVERAGE((INDEX('Duplicate mass closure'!G$3:G$62,ROW()*2-4,,1),INDEX('Duplicate mass closure'!G$3:G$62,ROW()*2-5,1))),'Duplicate mass closure'!G35)</f>
        <v>0</v>
      </c>
      <c r="I19" s="61">
        <f>IF($C19="",AVERAGE((INDEX('Duplicate mass closure'!H$3:H$62,ROW()*2-4,,1),INDEX('Duplicate mass closure'!H$3:H$62,ROW()*2-5,1))),'Duplicate mass closure'!H35)</f>
        <v>0</v>
      </c>
      <c r="J19" s="62">
        <f>IF($C19="",AVERAGE((INDEX('Duplicate mass closure'!I$3:I$62,ROW()*2-4,,1),INDEX('Duplicate mass closure'!I$3:I$62,ROW()*2-5,1))),'Duplicate mass closure'!I35)</f>
        <v>0</v>
      </c>
      <c r="K19" s="60" t="e">
        <f>IF($C19="",AVERAGE((INDEX('Duplicate mass closure'!J$3:J$62,ROW()*2-4,,1),INDEX('Duplicate mass closure'!J$3:J$62,ROW()*2-5,1))),'Duplicate mass closure'!J35)</f>
        <v>#DIV/0!</v>
      </c>
      <c r="L19" s="61" t="e">
        <f>IF($C19="",AVERAGE((INDEX('Duplicate mass closure'!K$3:K$62,ROW()*2-4,,1),INDEX('Duplicate mass closure'!K$3:K$62,ROW()*2-5,1))),'Duplicate mass closure'!K35)</f>
        <v>#DIV/0!</v>
      </c>
      <c r="M19" s="61" t="e">
        <f>IF($C19="",AVERAGE((INDEX('Duplicate mass closure'!L$3:L$62,ROW()*2-4,,1),INDEX('Duplicate mass closure'!L$3:L$62,ROW()*2-5,1))),'Duplicate mass closure'!L35)</f>
        <v>#DIV/0!</v>
      </c>
      <c r="N19" s="61" t="e">
        <f>IF($C19="",AVERAGE((INDEX('Duplicate mass closure'!M$3:M$62,ROW()*2-4,,1),INDEX('Duplicate mass closure'!M$3:M$62,ROW()*2-5,1))),'Duplicate mass closure'!M35)</f>
        <v>#DIV/0!</v>
      </c>
      <c r="O19" s="62" t="e">
        <f>IF($C19="",AVERAGE((INDEX('Duplicate mass closure'!N$3:N$62,ROW()*2-4,,1),INDEX('Duplicate mass closure'!N$3:N$62,ROW()*2-5,1))),'Duplicate mass closure'!N35)</f>
        <v>#DIV/0!</v>
      </c>
      <c r="P19" s="60">
        <f>IF($C19="",AVERAGE((INDEX('Duplicate mass closure'!O$3:O$62,ROW()*2-4,,1),INDEX('Duplicate mass closure'!O$3:O$62,ROW()*2-5,1))),'Duplicate mass closure'!O35)</f>
        <v>0</v>
      </c>
      <c r="Q19" s="61">
        <f>IF($C19="",AVERAGE((INDEX('Duplicate mass closure'!P$3:P$62,ROW()*2-4,,1),INDEX('Duplicate mass closure'!P$3:P$62,ROW()*2-5,1))),'Duplicate mass closure'!P35)</f>
        <v>0</v>
      </c>
      <c r="R19" s="62">
        <f>IF($C19="",AVERAGE((INDEX('Duplicate mass closure'!Q$3:Q$62,ROW()*2-4,,1),INDEX('Duplicate mass closure'!Q$3:Q$62,ROW()*2-5,1))),'Duplicate mass closure'!Q35)</f>
        <v>0</v>
      </c>
      <c r="S19" s="22"/>
      <c r="T19" s="22"/>
    </row>
    <row r="20" spans="1:20" ht="12">
      <c r="A20" s="1">
        <f>'TRB Record'!A36</f>
        <v>18</v>
      </c>
      <c r="B20" s="9">
        <f>'TRB Record'!C36</f>
        <v>0</v>
      </c>
      <c r="C20" s="43"/>
      <c r="D20" s="60">
        <f>IF($C20="",AVERAGE((INDEX('Duplicate mass closure'!C$3:C$62,ROW()*2-4,,1),INDEX('Duplicate mass closure'!C$3:C$62,ROW()*2-5,1))),'Duplicate mass closure'!C37)</f>
        <v>0</v>
      </c>
      <c r="E20" s="61">
        <f>IF($C20="",AVERAGE((INDEX('Duplicate mass closure'!D$3:D$62,ROW()*2-4,,1),INDEX('Duplicate mass closure'!D$3:D$62,ROW()*2-5,1))),'Duplicate mass closure'!D37)</f>
        <v>0</v>
      </c>
      <c r="F20" s="61">
        <f>IF($C20="",AVERAGE((INDEX('Duplicate mass closure'!E$3:E$62,ROW()*2-4,,1),INDEX('Duplicate mass closure'!E$3:E$62,ROW()*2-5,1))),'Duplicate mass closure'!E37)</f>
        <v>0</v>
      </c>
      <c r="G20" s="61">
        <f>IF($C20="",AVERAGE((INDEX('Duplicate mass closure'!F$3:F$62,ROW()*2-4,,1),INDEX('Duplicate mass closure'!F$3:F$62,ROW()*2-5,1))),'Duplicate mass closure'!F37)</f>
        <v>0</v>
      </c>
      <c r="H20" s="61">
        <f>IF($C20="",AVERAGE((INDEX('Duplicate mass closure'!G$3:G$62,ROW()*2-4,,1),INDEX('Duplicate mass closure'!G$3:G$62,ROW()*2-5,1))),'Duplicate mass closure'!G37)</f>
        <v>0</v>
      </c>
      <c r="I20" s="61">
        <f>IF($C20="",AVERAGE((INDEX('Duplicate mass closure'!H$3:H$62,ROW()*2-4,,1),INDEX('Duplicate mass closure'!H$3:H$62,ROW()*2-5,1))),'Duplicate mass closure'!H37)</f>
        <v>0</v>
      </c>
      <c r="J20" s="62">
        <f>IF($C20="",AVERAGE((INDEX('Duplicate mass closure'!I$3:I$62,ROW()*2-4,,1),INDEX('Duplicate mass closure'!I$3:I$62,ROW()*2-5,1))),'Duplicate mass closure'!I37)</f>
        <v>0</v>
      </c>
      <c r="K20" s="60" t="e">
        <f>IF($C20="",AVERAGE((INDEX('Duplicate mass closure'!J$3:J$62,ROW()*2-4,,1),INDEX('Duplicate mass closure'!J$3:J$62,ROW()*2-5,1))),'Duplicate mass closure'!J37)</f>
        <v>#DIV/0!</v>
      </c>
      <c r="L20" s="61" t="e">
        <f>IF($C20="",AVERAGE((INDEX('Duplicate mass closure'!K$3:K$62,ROW()*2-4,,1),INDEX('Duplicate mass closure'!K$3:K$62,ROW()*2-5,1))),'Duplicate mass closure'!K37)</f>
        <v>#DIV/0!</v>
      </c>
      <c r="M20" s="61" t="e">
        <f>IF($C20="",AVERAGE((INDEX('Duplicate mass closure'!L$3:L$62,ROW()*2-4,,1),INDEX('Duplicate mass closure'!L$3:L$62,ROW()*2-5,1))),'Duplicate mass closure'!L37)</f>
        <v>#DIV/0!</v>
      </c>
      <c r="N20" s="61" t="e">
        <f>IF($C20="",AVERAGE((INDEX('Duplicate mass closure'!M$3:M$62,ROW()*2-4,,1),INDEX('Duplicate mass closure'!M$3:M$62,ROW()*2-5,1))),'Duplicate mass closure'!M37)</f>
        <v>#DIV/0!</v>
      </c>
      <c r="O20" s="62" t="e">
        <f>IF($C20="",AVERAGE((INDEX('Duplicate mass closure'!N$3:N$62,ROW()*2-4,,1),INDEX('Duplicate mass closure'!N$3:N$62,ROW()*2-5,1))),'Duplicate mass closure'!N37)</f>
        <v>#DIV/0!</v>
      </c>
      <c r="P20" s="60">
        <f>IF($C20="",AVERAGE((INDEX('Duplicate mass closure'!O$3:O$62,ROW()*2-4,,1),INDEX('Duplicate mass closure'!O$3:O$62,ROW()*2-5,1))),'Duplicate mass closure'!O37)</f>
        <v>0</v>
      </c>
      <c r="Q20" s="61">
        <f>IF($C20="",AVERAGE((INDEX('Duplicate mass closure'!P$3:P$62,ROW()*2-4,,1),INDEX('Duplicate mass closure'!P$3:P$62,ROW()*2-5,1))),'Duplicate mass closure'!P37)</f>
        <v>0</v>
      </c>
      <c r="R20" s="62">
        <f>IF($C20="",AVERAGE((INDEX('Duplicate mass closure'!Q$3:Q$62,ROW()*2-4,,1),INDEX('Duplicate mass closure'!Q$3:Q$62,ROW()*2-5,1))),'Duplicate mass closure'!Q37)</f>
        <v>0</v>
      </c>
      <c r="S20" s="22"/>
      <c r="T20" s="22"/>
    </row>
    <row r="21" spans="1:20" ht="12">
      <c r="A21" s="1">
        <f>'TRB Record'!A38</f>
        <v>19</v>
      </c>
      <c r="B21" s="9">
        <f>'TRB Record'!C38</f>
        <v>0</v>
      </c>
      <c r="C21" s="43"/>
      <c r="D21" s="60">
        <f>IF($C21="",AVERAGE((INDEX('Duplicate mass closure'!C$3:C$62,ROW()*2-4,,1),INDEX('Duplicate mass closure'!C$3:C$62,ROW()*2-5,1))),'Duplicate mass closure'!C39)</f>
        <v>0</v>
      </c>
      <c r="E21" s="61">
        <f>IF($C21="",AVERAGE((INDEX('Duplicate mass closure'!D$3:D$62,ROW()*2-4,,1),INDEX('Duplicate mass closure'!D$3:D$62,ROW()*2-5,1))),'Duplicate mass closure'!D39)</f>
        <v>0</v>
      </c>
      <c r="F21" s="61">
        <f>IF($C21="",AVERAGE((INDEX('Duplicate mass closure'!E$3:E$62,ROW()*2-4,,1),INDEX('Duplicate mass closure'!E$3:E$62,ROW()*2-5,1))),'Duplicate mass closure'!E39)</f>
        <v>0</v>
      </c>
      <c r="G21" s="61">
        <f>IF($C21="",AVERAGE((INDEX('Duplicate mass closure'!F$3:F$62,ROW()*2-4,,1),INDEX('Duplicate mass closure'!F$3:F$62,ROW()*2-5,1))),'Duplicate mass closure'!F39)</f>
        <v>0</v>
      </c>
      <c r="H21" s="61">
        <f>IF($C21="",AVERAGE((INDEX('Duplicate mass closure'!G$3:G$62,ROW()*2-4,,1),INDEX('Duplicate mass closure'!G$3:G$62,ROW()*2-5,1))),'Duplicate mass closure'!G39)</f>
        <v>0</v>
      </c>
      <c r="I21" s="61">
        <f>IF($C21="",AVERAGE((INDEX('Duplicate mass closure'!H$3:H$62,ROW()*2-4,,1),INDEX('Duplicate mass closure'!H$3:H$62,ROW()*2-5,1))),'Duplicate mass closure'!H39)</f>
        <v>0</v>
      </c>
      <c r="J21" s="62">
        <f>IF($C21="",AVERAGE((INDEX('Duplicate mass closure'!I$3:I$62,ROW()*2-4,,1),INDEX('Duplicate mass closure'!I$3:I$62,ROW()*2-5,1))),'Duplicate mass closure'!I39)</f>
        <v>0</v>
      </c>
      <c r="K21" s="60" t="e">
        <f>IF($C21="",AVERAGE((INDEX('Duplicate mass closure'!J$3:J$62,ROW()*2-4,,1),INDEX('Duplicate mass closure'!J$3:J$62,ROW()*2-5,1))),'Duplicate mass closure'!J39)</f>
        <v>#DIV/0!</v>
      </c>
      <c r="L21" s="61" t="e">
        <f>IF($C21="",AVERAGE((INDEX('Duplicate mass closure'!K$3:K$62,ROW()*2-4,,1),INDEX('Duplicate mass closure'!K$3:K$62,ROW()*2-5,1))),'Duplicate mass closure'!K39)</f>
        <v>#DIV/0!</v>
      </c>
      <c r="M21" s="61" t="e">
        <f>IF($C21="",AVERAGE((INDEX('Duplicate mass closure'!L$3:L$62,ROW()*2-4,,1),INDEX('Duplicate mass closure'!L$3:L$62,ROW()*2-5,1))),'Duplicate mass closure'!L39)</f>
        <v>#DIV/0!</v>
      </c>
      <c r="N21" s="61" t="e">
        <f>IF($C21="",AVERAGE((INDEX('Duplicate mass closure'!M$3:M$62,ROW()*2-4,,1),INDEX('Duplicate mass closure'!M$3:M$62,ROW()*2-5,1))),'Duplicate mass closure'!M39)</f>
        <v>#DIV/0!</v>
      </c>
      <c r="O21" s="62" t="e">
        <f>IF($C21="",AVERAGE((INDEX('Duplicate mass closure'!N$3:N$62,ROW()*2-4,,1),INDEX('Duplicate mass closure'!N$3:N$62,ROW()*2-5,1))),'Duplicate mass closure'!N39)</f>
        <v>#DIV/0!</v>
      </c>
      <c r="P21" s="60">
        <f>IF($C21="",AVERAGE((INDEX('Duplicate mass closure'!O$3:O$62,ROW()*2-4,,1),INDEX('Duplicate mass closure'!O$3:O$62,ROW()*2-5,1))),'Duplicate mass closure'!O39)</f>
        <v>0</v>
      </c>
      <c r="Q21" s="61">
        <f>IF($C21="",AVERAGE((INDEX('Duplicate mass closure'!P$3:P$62,ROW()*2-4,,1),INDEX('Duplicate mass closure'!P$3:P$62,ROW()*2-5,1))),'Duplicate mass closure'!P39)</f>
        <v>0</v>
      </c>
      <c r="R21" s="62">
        <f>IF($C21="",AVERAGE((INDEX('Duplicate mass closure'!Q$3:Q$62,ROW()*2-4,,1),INDEX('Duplicate mass closure'!Q$3:Q$62,ROW()*2-5,1))),'Duplicate mass closure'!Q39)</f>
        <v>0</v>
      </c>
      <c r="S21" s="22"/>
      <c r="T21" s="22"/>
    </row>
    <row r="22" spans="1:20" ht="12">
      <c r="A22" s="1">
        <f>'TRB Record'!A40</f>
        <v>20</v>
      </c>
      <c r="B22" s="9">
        <f>'TRB Record'!C40</f>
        <v>0</v>
      </c>
      <c r="C22" s="43"/>
      <c r="D22" s="60">
        <f>IF($C22="",AVERAGE((INDEX('Duplicate mass closure'!C$3:C$62,ROW()*2-4,,1),INDEX('Duplicate mass closure'!C$3:C$62,ROW()*2-5,1))),'Duplicate mass closure'!C41)</f>
        <v>0</v>
      </c>
      <c r="E22" s="61">
        <f>IF($C22="",AVERAGE((INDEX('Duplicate mass closure'!D$3:D$62,ROW()*2-4,,1),INDEX('Duplicate mass closure'!D$3:D$62,ROW()*2-5,1))),'Duplicate mass closure'!D41)</f>
        <v>0</v>
      </c>
      <c r="F22" s="61">
        <f>IF($C22="",AVERAGE((INDEX('Duplicate mass closure'!E$3:E$62,ROW()*2-4,,1),INDEX('Duplicate mass closure'!E$3:E$62,ROW()*2-5,1))),'Duplicate mass closure'!E41)</f>
        <v>0</v>
      </c>
      <c r="G22" s="61">
        <f>IF($C22="",AVERAGE((INDEX('Duplicate mass closure'!F$3:F$62,ROW()*2-4,,1),INDEX('Duplicate mass closure'!F$3:F$62,ROW()*2-5,1))),'Duplicate mass closure'!F41)</f>
        <v>0</v>
      </c>
      <c r="H22" s="61">
        <f>IF($C22="",AVERAGE((INDEX('Duplicate mass closure'!G$3:G$62,ROW()*2-4,,1),INDEX('Duplicate mass closure'!G$3:G$62,ROW()*2-5,1))),'Duplicate mass closure'!G41)</f>
        <v>0</v>
      </c>
      <c r="I22" s="61">
        <f>IF($C22="",AVERAGE((INDEX('Duplicate mass closure'!H$3:H$62,ROW()*2-4,,1),INDEX('Duplicate mass closure'!H$3:H$62,ROW()*2-5,1))),'Duplicate mass closure'!H41)</f>
        <v>0</v>
      </c>
      <c r="J22" s="62">
        <f>IF($C22="",AVERAGE((INDEX('Duplicate mass closure'!I$3:I$62,ROW()*2-4,,1),INDEX('Duplicate mass closure'!I$3:I$62,ROW()*2-5,1))),'Duplicate mass closure'!I41)</f>
        <v>0</v>
      </c>
      <c r="K22" s="60" t="e">
        <f>IF($C22="",AVERAGE((INDEX('Duplicate mass closure'!J$3:J$62,ROW()*2-4,,1),INDEX('Duplicate mass closure'!J$3:J$62,ROW()*2-5,1))),'Duplicate mass closure'!J41)</f>
        <v>#DIV/0!</v>
      </c>
      <c r="L22" s="61" t="e">
        <f>IF($C22="",AVERAGE((INDEX('Duplicate mass closure'!K$3:K$62,ROW()*2-4,,1),INDEX('Duplicate mass closure'!K$3:K$62,ROW()*2-5,1))),'Duplicate mass closure'!K41)</f>
        <v>#DIV/0!</v>
      </c>
      <c r="M22" s="61" t="e">
        <f>IF($C22="",AVERAGE((INDEX('Duplicate mass closure'!L$3:L$62,ROW()*2-4,,1),INDEX('Duplicate mass closure'!L$3:L$62,ROW()*2-5,1))),'Duplicate mass closure'!L41)</f>
        <v>#DIV/0!</v>
      </c>
      <c r="N22" s="61" t="e">
        <f>IF($C22="",AVERAGE((INDEX('Duplicate mass closure'!M$3:M$62,ROW()*2-4,,1),INDEX('Duplicate mass closure'!M$3:M$62,ROW()*2-5,1))),'Duplicate mass closure'!M41)</f>
        <v>#DIV/0!</v>
      </c>
      <c r="O22" s="62" t="e">
        <f>IF($C22="",AVERAGE((INDEX('Duplicate mass closure'!N$3:N$62,ROW()*2-4,,1),INDEX('Duplicate mass closure'!N$3:N$62,ROW()*2-5,1))),'Duplicate mass closure'!N41)</f>
        <v>#DIV/0!</v>
      </c>
      <c r="P22" s="60">
        <f>IF($C22="",AVERAGE((INDEX('Duplicate mass closure'!O$3:O$62,ROW()*2-4,,1),INDEX('Duplicate mass closure'!O$3:O$62,ROW()*2-5,1))),'Duplicate mass closure'!O41)</f>
        <v>0</v>
      </c>
      <c r="Q22" s="61">
        <f>IF($C22="",AVERAGE((INDEX('Duplicate mass closure'!P$3:P$62,ROW()*2-4,,1),INDEX('Duplicate mass closure'!P$3:P$62,ROW()*2-5,1))),'Duplicate mass closure'!P41)</f>
        <v>0</v>
      </c>
      <c r="R22" s="62">
        <f>IF($C22="",AVERAGE((INDEX('Duplicate mass closure'!Q$3:Q$62,ROW()*2-4,,1),INDEX('Duplicate mass closure'!Q$3:Q$62,ROW()*2-5,1))),'Duplicate mass closure'!Q41)</f>
        <v>0</v>
      </c>
      <c r="S22" s="22"/>
      <c r="T22" s="22"/>
    </row>
    <row r="23" spans="1:20" ht="12">
      <c r="A23" s="1">
        <f>'TRB Record'!A42</f>
        <v>21</v>
      </c>
      <c r="B23" s="9">
        <f>'TRB Record'!C42</f>
        <v>0</v>
      </c>
      <c r="C23" s="43"/>
      <c r="D23" s="60">
        <f>IF($C23="",AVERAGE((INDEX('Duplicate mass closure'!C$3:C$62,ROW()*2-4,,1),INDEX('Duplicate mass closure'!C$3:C$62,ROW()*2-5,1))),'Duplicate mass closure'!C43)</f>
        <v>0</v>
      </c>
      <c r="E23" s="61">
        <f>IF($C23="",AVERAGE((INDEX('Duplicate mass closure'!D$3:D$62,ROW()*2-4,,1),INDEX('Duplicate mass closure'!D$3:D$62,ROW()*2-5,1))),'Duplicate mass closure'!D43)</f>
        <v>0</v>
      </c>
      <c r="F23" s="61">
        <f>IF($C23="",AVERAGE((INDEX('Duplicate mass closure'!E$3:E$62,ROW()*2-4,,1),INDEX('Duplicate mass closure'!E$3:E$62,ROW()*2-5,1))),'Duplicate mass closure'!E43)</f>
        <v>0</v>
      </c>
      <c r="G23" s="61">
        <f>IF($C23="",AVERAGE((INDEX('Duplicate mass closure'!F$3:F$62,ROW()*2-4,,1),INDEX('Duplicate mass closure'!F$3:F$62,ROW()*2-5,1))),'Duplicate mass closure'!F43)</f>
        <v>0</v>
      </c>
      <c r="H23" s="61">
        <f>IF($C23="",AVERAGE((INDEX('Duplicate mass closure'!G$3:G$62,ROW()*2-4,,1),INDEX('Duplicate mass closure'!G$3:G$62,ROW()*2-5,1))),'Duplicate mass closure'!G43)</f>
        <v>0</v>
      </c>
      <c r="I23" s="61">
        <f>IF($C23="",AVERAGE((INDEX('Duplicate mass closure'!H$3:H$62,ROW()*2-4,,1),INDEX('Duplicate mass closure'!H$3:H$62,ROW()*2-5,1))),'Duplicate mass closure'!H43)</f>
        <v>0</v>
      </c>
      <c r="J23" s="62">
        <f>IF($C23="",AVERAGE((INDEX('Duplicate mass closure'!I$3:I$62,ROW()*2-4,,1),INDEX('Duplicate mass closure'!I$3:I$62,ROW()*2-5,1))),'Duplicate mass closure'!I43)</f>
        <v>0</v>
      </c>
      <c r="K23" s="60" t="e">
        <f>IF($C23="",AVERAGE((INDEX('Duplicate mass closure'!J$3:J$62,ROW()*2-4,,1),INDEX('Duplicate mass closure'!J$3:J$62,ROW()*2-5,1))),'Duplicate mass closure'!J43)</f>
        <v>#DIV/0!</v>
      </c>
      <c r="L23" s="61" t="e">
        <f>IF($C23="",AVERAGE((INDEX('Duplicate mass closure'!K$3:K$62,ROW()*2-4,,1),INDEX('Duplicate mass closure'!K$3:K$62,ROW()*2-5,1))),'Duplicate mass closure'!K43)</f>
        <v>#DIV/0!</v>
      </c>
      <c r="M23" s="61" t="e">
        <f>IF($C23="",AVERAGE((INDEX('Duplicate mass closure'!L$3:L$62,ROW()*2-4,,1),INDEX('Duplicate mass closure'!L$3:L$62,ROW()*2-5,1))),'Duplicate mass closure'!L43)</f>
        <v>#DIV/0!</v>
      </c>
      <c r="N23" s="61" t="e">
        <f>IF($C23="",AVERAGE((INDEX('Duplicate mass closure'!M$3:M$62,ROW()*2-4,,1),INDEX('Duplicate mass closure'!M$3:M$62,ROW()*2-5,1))),'Duplicate mass closure'!M43)</f>
        <v>#DIV/0!</v>
      </c>
      <c r="O23" s="62" t="e">
        <f>IF($C23="",AVERAGE((INDEX('Duplicate mass closure'!N$3:N$62,ROW()*2-4,,1),INDEX('Duplicate mass closure'!N$3:N$62,ROW()*2-5,1))),'Duplicate mass closure'!N43)</f>
        <v>#DIV/0!</v>
      </c>
      <c r="P23" s="60">
        <f>IF($C23="",AVERAGE((INDEX('Duplicate mass closure'!O$3:O$62,ROW()*2-4,,1),INDEX('Duplicate mass closure'!O$3:O$62,ROW()*2-5,1))),'Duplicate mass closure'!O43)</f>
        <v>0</v>
      </c>
      <c r="Q23" s="61">
        <f>IF($C23="",AVERAGE((INDEX('Duplicate mass closure'!P$3:P$62,ROW()*2-4,,1),INDEX('Duplicate mass closure'!P$3:P$62,ROW()*2-5,1))),'Duplicate mass closure'!P43)</f>
        <v>0</v>
      </c>
      <c r="R23" s="62">
        <f>IF($C23="",AVERAGE((INDEX('Duplicate mass closure'!Q$3:Q$62,ROW()*2-4,,1),INDEX('Duplicate mass closure'!Q$3:Q$62,ROW()*2-5,1))),'Duplicate mass closure'!Q43)</f>
        <v>0</v>
      </c>
      <c r="S23" s="22"/>
      <c r="T23" s="22"/>
    </row>
    <row r="24" spans="1:20" ht="12">
      <c r="A24" s="1">
        <f>'TRB Record'!A44</f>
        <v>22</v>
      </c>
      <c r="B24" s="9">
        <f>'TRB Record'!C44</f>
        <v>0</v>
      </c>
      <c r="C24" s="43"/>
      <c r="D24" s="60">
        <f>IF($C24="",AVERAGE((INDEX('Duplicate mass closure'!C$3:C$62,ROW()*2-4,,1),INDEX('Duplicate mass closure'!C$3:C$62,ROW()*2-5,1))),'Duplicate mass closure'!C45)</f>
        <v>0</v>
      </c>
      <c r="E24" s="61">
        <f>IF($C24="",AVERAGE((INDEX('Duplicate mass closure'!D$3:D$62,ROW()*2-4,,1),INDEX('Duplicate mass closure'!D$3:D$62,ROW()*2-5,1))),'Duplicate mass closure'!D45)</f>
        <v>0</v>
      </c>
      <c r="F24" s="61">
        <f>IF($C24="",AVERAGE((INDEX('Duplicate mass closure'!E$3:E$62,ROW()*2-4,,1),INDEX('Duplicate mass closure'!E$3:E$62,ROW()*2-5,1))),'Duplicate mass closure'!E45)</f>
        <v>0</v>
      </c>
      <c r="G24" s="61">
        <f>IF($C24="",AVERAGE((INDEX('Duplicate mass closure'!F$3:F$62,ROW()*2-4,,1),INDEX('Duplicate mass closure'!F$3:F$62,ROW()*2-5,1))),'Duplicate mass closure'!F45)</f>
        <v>0</v>
      </c>
      <c r="H24" s="61">
        <f>IF($C24="",AVERAGE((INDEX('Duplicate mass closure'!G$3:G$62,ROW()*2-4,,1),INDEX('Duplicate mass closure'!G$3:G$62,ROW()*2-5,1))),'Duplicate mass closure'!G45)</f>
        <v>0</v>
      </c>
      <c r="I24" s="61">
        <f>IF($C24="",AVERAGE((INDEX('Duplicate mass closure'!H$3:H$62,ROW()*2-4,,1),INDEX('Duplicate mass closure'!H$3:H$62,ROW()*2-5,1))),'Duplicate mass closure'!H45)</f>
        <v>0</v>
      </c>
      <c r="J24" s="62">
        <f>IF($C24="",AVERAGE((INDEX('Duplicate mass closure'!I$3:I$62,ROW()*2-4,,1),INDEX('Duplicate mass closure'!I$3:I$62,ROW()*2-5,1))),'Duplicate mass closure'!I45)</f>
        <v>0</v>
      </c>
      <c r="K24" s="60" t="e">
        <f>IF($C24="",AVERAGE((INDEX('Duplicate mass closure'!J$3:J$62,ROW()*2-4,,1),INDEX('Duplicate mass closure'!J$3:J$62,ROW()*2-5,1))),'Duplicate mass closure'!J45)</f>
        <v>#DIV/0!</v>
      </c>
      <c r="L24" s="61" t="e">
        <f>IF($C24="",AVERAGE((INDEX('Duplicate mass closure'!K$3:K$62,ROW()*2-4,,1),INDEX('Duplicate mass closure'!K$3:K$62,ROW()*2-5,1))),'Duplicate mass closure'!K45)</f>
        <v>#DIV/0!</v>
      </c>
      <c r="M24" s="61" t="e">
        <f>IF($C24="",AVERAGE((INDEX('Duplicate mass closure'!L$3:L$62,ROW()*2-4,,1),INDEX('Duplicate mass closure'!L$3:L$62,ROW()*2-5,1))),'Duplicate mass closure'!L45)</f>
        <v>#DIV/0!</v>
      </c>
      <c r="N24" s="61" t="e">
        <f>IF($C24="",AVERAGE((INDEX('Duplicate mass closure'!M$3:M$62,ROW()*2-4,,1),INDEX('Duplicate mass closure'!M$3:M$62,ROW()*2-5,1))),'Duplicate mass closure'!M45)</f>
        <v>#DIV/0!</v>
      </c>
      <c r="O24" s="62" t="e">
        <f>IF($C24="",AVERAGE((INDEX('Duplicate mass closure'!N$3:N$62,ROW()*2-4,,1),INDEX('Duplicate mass closure'!N$3:N$62,ROW()*2-5,1))),'Duplicate mass closure'!N45)</f>
        <v>#DIV/0!</v>
      </c>
      <c r="P24" s="60">
        <f>IF($C24="",AVERAGE((INDEX('Duplicate mass closure'!O$3:O$62,ROW()*2-4,,1),INDEX('Duplicate mass closure'!O$3:O$62,ROW()*2-5,1))),'Duplicate mass closure'!O45)</f>
        <v>0</v>
      </c>
      <c r="Q24" s="61">
        <f>IF($C24="",AVERAGE((INDEX('Duplicate mass closure'!P$3:P$62,ROW()*2-4,,1),INDEX('Duplicate mass closure'!P$3:P$62,ROW()*2-5,1))),'Duplicate mass closure'!P45)</f>
        <v>0</v>
      </c>
      <c r="R24" s="62">
        <f>IF($C24="",AVERAGE((INDEX('Duplicate mass closure'!Q$3:Q$62,ROW()*2-4,,1),INDEX('Duplicate mass closure'!Q$3:Q$62,ROW()*2-5,1))),'Duplicate mass closure'!Q45)</f>
        <v>0</v>
      </c>
      <c r="S24" s="22"/>
      <c r="T24" s="22"/>
    </row>
    <row r="25" spans="1:20" ht="12">
      <c r="A25" s="1">
        <f>'TRB Record'!A46</f>
        <v>23</v>
      </c>
      <c r="B25" s="9">
        <f>'TRB Record'!C46</f>
        <v>0</v>
      </c>
      <c r="C25" s="43"/>
      <c r="D25" s="60">
        <f>IF($C25="",AVERAGE((INDEX('Duplicate mass closure'!C$3:C$62,ROW()*2-4,,1),INDEX('Duplicate mass closure'!C$3:C$62,ROW()*2-5,1))),'Duplicate mass closure'!C47)</f>
        <v>0</v>
      </c>
      <c r="E25" s="61">
        <f>IF($C25="",AVERAGE((INDEX('Duplicate mass closure'!D$3:D$62,ROW()*2-4,,1),INDEX('Duplicate mass closure'!D$3:D$62,ROW()*2-5,1))),'Duplicate mass closure'!D47)</f>
        <v>0</v>
      </c>
      <c r="F25" s="61">
        <f>IF($C25="",AVERAGE((INDEX('Duplicate mass closure'!E$3:E$62,ROW()*2-4,,1),INDEX('Duplicate mass closure'!E$3:E$62,ROW()*2-5,1))),'Duplicate mass closure'!E47)</f>
        <v>0</v>
      </c>
      <c r="G25" s="61">
        <f>IF($C25="",AVERAGE((INDEX('Duplicate mass closure'!F$3:F$62,ROW()*2-4,,1),INDEX('Duplicate mass closure'!F$3:F$62,ROW()*2-5,1))),'Duplicate mass closure'!F47)</f>
        <v>0</v>
      </c>
      <c r="H25" s="61">
        <f>IF($C25="",AVERAGE((INDEX('Duplicate mass closure'!G$3:G$62,ROW()*2-4,,1),INDEX('Duplicate mass closure'!G$3:G$62,ROW()*2-5,1))),'Duplicate mass closure'!G47)</f>
        <v>0</v>
      </c>
      <c r="I25" s="61">
        <f>IF($C25="",AVERAGE((INDEX('Duplicate mass closure'!H$3:H$62,ROW()*2-4,,1),INDEX('Duplicate mass closure'!H$3:H$62,ROW()*2-5,1))),'Duplicate mass closure'!H47)</f>
        <v>0</v>
      </c>
      <c r="J25" s="62">
        <f>IF($C25="",AVERAGE((INDEX('Duplicate mass closure'!I$3:I$62,ROW()*2-4,,1),INDEX('Duplicate mass closure'!I$3:I$62,ROW()*2-5,1))),'Duplicate mass closure'!I47)</f>
        <v>0</v>
      </c>
      <c r="K25" s="60" t="e">
        <f>IF($C25="",AVERAGE((INDEX('Duplicate mass closure'!J$3:J$62,ROW()*2-4,,1),INDEX('Duplicate mass closure'!J$3:J$62,ROW()*2-5,1))),'Duplicate mass closure'!J47)</f>
        <v>#DIV/0!</v>
      </c>
      <c r="L25" s="61" t="e">
        <f>IF($C25="",AVERAGE((INDEX('Duplicate mass closure'!K$3:K$62,ROW()*2-4,,1),INDEX('Duplicate mass closure'!K$3:K$62,ROW()*2-5,1))),'Duplicate mass closure'!K47)</f>
        <v>#DIV/0!</v>
      </c>
      <c r="M25" s="61" t="e">
        <f>IF($C25="",AVERAGE((INDEX('Duplicate mass closure'!L$3:L$62,ROW()*2-4,,1),INDEX('Duplicate mass closure'!L$3:L$62,ROW()*2-5,1))),'Duplicate mass closure'!L47)</f>
        <v>#DIV/0!</v>
      </c>
      <c r="N25" s="61" t="e">
        <f>IF($C25="",AVERAGE((INDEX('Duplicate mass closure'!M$3:M$62,ROW()*2-4,,1),INDEX('Duplicate mass closure'!M$3:M$62,ROW()*2-5,1))),'Duplicate mass closure'!M47)</f>
        <v>#DIV/0!</v>
      </c>
      <c r="O25" s="62" t="e">
        <f>IF($C25="",AVERAGE((INDEX('Duplicate mass closure'!N$3:N$62,ROW()*2-4,,1),INDEX('Duplicate mass closure'!N$3:N$62,ROW()*2-5,1))),'Duplicate mass closure'!N47)</f>
        <v>#DIV/0!</v>
      </c>
      <c r="P25" s="60">
        <f>IF($C25="",AVERAGE((INDEX('Duplicate mass closure'!O$3:O$62,ROW()*2-4,,1),INDEX('Duplicate mass closure'!O$3:O$62,ROW()*2-5,1))),'Duplicate mass closure'!O47)</f>
        <v>0</v>
      </c>
      <c r="Q25" s="61">
        <f>IF($C25="",AVERAGE((INDEX('Duplicate mass closure'!P$3:P$62,ROW()*2-4,,1),INDEX('Duplicate mass closure'!P$3:P$62,ROW()*2-5,1))),'Duplicate mass closure'!P47)</f>
        <v>0</v>
      </c>
      <c r="R25" s="62">
        <f>IF($C25="",AVERAGE((INDEX('Duplicate mass closure'!Q$3:Q$62,ROW()*2-4,,1),INDEX('Duplicate mass closure'!Q$3:Q$62,ROW()*2-5,1))),'Duplicate mass closure'!Q47)</f>
        <v>0</v>
      </c>
      <c r="S25" s="22"/>
      <c r="T25" s="22"/>
    </row>
    <row r="26" spans="1:20" ht="12">
      <c r="A26" s="1">
        <f>'TRB Record'!A48</f>
        <v>24</v>
      </c>
      <c r="B26" s="9">
        <f>'TRB Record'!C48</f>
        <v>0</v>
      </c>
      <c r="C26" s="43"/>
      <c r="D26" s="60">
        <f>IF($C26="",AVERAGE((INDEX('Duplicate mass closure'!C$3:C$62,ROW()*2-4,,1),INDEX('Duplicate mass closure'!C$3:C$62,ROW()*2-5,1))),'Duplicate mass closure'!C49)</f>
        <v>0</v>
      </c>
      <c r="E26" s="61">
        <f>IF($C26="",AVERAGE((INDEX('Duplicate mass closure'!D$3:D$62,ROW()*2-4,,1),INDEX('Duplicate mass closure'!D$3:D$62,ROW()*2-5,1))),'Duplicate mass closure'!D49)</f>
        <v>0</v>
      </c>
      <c r="F26" s="61">
        <f>IF($C26="",AVERAGE((INDEX('Duplicate mass closure'!E$3:E$62,ROW()*2-4,,1),INDEX('Duplicate mass closure'!E$3:E$62,ROW()*2-5,1))),'Duplicate mass closure'!E49)</f>
        <v>0</v>
      </c>
      <c r="G26" s="61">
        <f>IF($C26="",AVERAGE((INDEX('Duplicate mass closure'!F$3:F$62,ROW()*2-4,,1),INDEX('Duplicate mass closure'!F$3:F$62,ROW()*2-5,1))),'Duplicate mass closure'!F49)</f>
        <v>0</v>
      </c>
      <c r="H26" s="61">
        <f>IF($C26="",AVERAGE((INDEX('Duplicate mass closure'!G$3:G$62,ROW()*2-4,,1),INDEX('Duplicate mass closure'!G$3:G$62,ROW()*2-5,1))),'Duplicate mass closure'!G49)</f>
        <v>0</v>
      </c>
      <c r="I26" s="61">
        <f>IF($C26="",AVERAGE((INDEX('Duplicate mass closure'!H$3:H$62,ROW()*2-4,,1),INDEX('Duplicate mass closure'!H$3:H$62,ROW()*2-5,1))),'Duplicate mass closure'!H49)</f>
        <v>0</v>
      </c>
      <c r="J26" s="62">
        <f>IF($C26="",AVERAGE((INDEX('Duplicate mass closure'!I$3:I$62,ROW()*2-4,,1),INDEX('Duplicate mass closure'!I$3:I$62,ROW()*2-5,1))),'Duplicate mass closure'!I49)</f>
        <v>0</v>
      </c>
      <c r="K26" s="60" t="e">
        <f>IF($C26="",AVERAGE((INDEX('Duplicate mass closure'!J$3:J$62,ROW()*2-4,,1),INDEX('Duplicate mass closure'!J$3:J$62,ROW()*2-5,1))),'Duplicate mass closure'!J49)</f>
        <v>#DIV/0!</v>
      </c>
      <c r="L26" s="61" t="e">
        <f>IF($C26="",AVERAGE((INDEX('Duplicate mass closure'!K$3:K$62,ROW()*2-4,,1),INDEX('Duplicate mass closure'!K$3:K$62,ROW()*2-5,1))),'Duplicate mass closure'!K49)</f>
        <v>#DIV/0!</v>
      </c>
      <c r="M26" s="61" t="e">
        <f>IF($C26="",AVERAGE((INDEX('Duplicate mass closure'!L$3:L$62,ROW()*2-4,,1),INDEX('Duplicate mass closure'!L$3:L$62,ROW()*2-5,1))),'Duplicate mass closure'!L49)</f>
        <v>#DIV/0!</v>
      </c>
      <c r="N26" s="61" t="e">
        <f>IF($C26="",AVERAGE((INDEX('Duplicate mass closure'!M$3:M$62,ROW()*2-4,,1),INDEX('Duplicate mass closure'!M$3:M$62,ROW()*2-5,1))),'Duplicate mass closure'!M49)</f>
        <v>#DIV/0!</v>
      </c>
      <c r="O26" s="62" t="e">
        <f>IF($C26="",AVERAGE((INDEX('Duplicate mass closure'!N$3:N$62,ROW()*2-4,,1),INDEX('Duplicate mass closure'!N$3:N$62,ROW()*2-5,1))),'Duplicate mass closure'!N49)</f>
        <v>#DIV/0!</v>
      </c>
      <c r="P26" s="60">
        <f>IF($C26="",AVERAGE((INDEX('Duplicate mass closure'!O$3:O$62,ROW()*2-4,,1),INDEX('Duplicate mass closure'!O$3:O$62,ROW()*2-5,1))),'Duplicate mass closure'!O49)</f>
        <v>0</v>
      </c>
      <c r="Q26" s="61">
        <f>IF($C26="",AVERAGE((INDEX('Duplicate mass closure'!P$3:P$62,ROW()*2-4,,1),INDEX('Duplicate mass closure'!P$3:P$62,ROW()*2-5,1))),'Duplicate mass closure'!P49)</f>
        <v>0</v>
      </c>
      <c r="R26" s="62">
        <f>IF($C26="",AVERAGE((INDEX('Duplicate mass closure'!Q$3:Q$62,ROW()*2-4,,1),INDEX('Duplicate mass closure'!Q$3:Q$62,ROW()*2-5,1))),'Duplicate mass closure'!Q49)</f>
        <v>0</v>
      </c>
      <c r="S26" s="22"/>
      <c r="T26" s="22"/>
    </row>
    <row r="27" spans="1:20" s="12" customFormat="1" ht="12">
      <c r="A27" s="19">
        <f>'TRB Record'!A50</f>
        <v>25</v>
      </c>
      <c r="B27" s="9">
        <f>'TRB Record'!C50</f>
        <v>0</v>
      </c>
      <c r="C27" s="43"/>
      <c r="D27" s="60">
        <f>IF($C27="",AVERAGE((INDEX('Duplicate mass closure'!C$3:C$62,ROW()*2-4,,1),INDEX('Duplicate mass closure'!C$3:C$62,ROW()*2-5,1))),'Duplicate mass closure'!C51)</f>
        <v>0</v>
      </c>
      <c r="E27" s="61">
        <f>IF($C27="",AVERAGE((INDEX('Duplicate mass closure'!D$3:D$62,ROW()*2-4,,1),INDEX('Duplicate mass closure'!D$3:D$62,ROW()*2-5,1))),'Duplicate mass closure'!D51)</f>
        <v>0</v>
      </c>
      <c r="F27" s="61">
        <f>IF($C27="",AVERAGE((INDEX('Duplicate mass closure'!E$3:E$62,ROW()*2-4,,1),INDEX('Duplicate mass closure'!E$3:E$62,ROW()*2-5,1))),'Duplicate mass closure'!E51)</f>
        <v>0</v>
      </c>
      <c r="G27" s="61">
        <f>IF($C27="",AVERAGE((INDEX('Duplicate mass closure'!F$3:F$62,ROW()*2-4,,1),INDEX('Duplicate mass closure'!F$3:F$62,ROW()*2-5,1))),'Duplicate mass closure'!F51)</f>
        <v>0</v>
      </c>
      <c r="H27" s="61">
        <f>IF($C27="",AVERAGE((INDEX('Duplicate mass closure'!G$3:G$62,ROW()*2-4,,1),INDEX('Duplicate mass closure'!G$3:G$62,ROW()*2-5,1))),'Duplicate mass closure'!G51)</f>
        <v>0</v>
      </c>
      <c r="I27" s="61">
        <f>IF($C27="",AVERAGE((INDEX('Duplicate mass closure'!H$3:H$62,ROW()*2-4,,1),INDEX('Duplicate mass closure'!H$3:H$62,ROW()*2-5,1))),'Duplicate mass closure'!H51)</f>
        <v>0</v>
      </c>
      <c r="J27" s="62">
        <f>IF($C27="",AVERAGE((INDEX('Duplicate mass closure'!I$3:I$62,ROW()*2-4,,1),INDEX('Duplicate mass closure'!I$3:I$62,ROW()*2-5,1))),'Duplicate mass closure'!I51)</f>
        <v>0</v>
      </c>
      <c r="K27" s="60" t="e">
        <f>IF($C27="",AVERAGE((INDEX('Duplicate mass closure'!J$3:J$62,ROW()*2-4,,1),INDEX('Duplicate mass closure'!J$3:J$62,ROW()*2-5,1))),'Duplicate mass closure'!J51)</f>
        <v>#DIV/0!</v>
      </c>
      <c r="L27" s="61" t="e">
        <f>IF($C27="",AVERAGE((INDEX('Duplicate mass closure'!K$3:K$62,ROW()*2-4,,1),INDEX('Duplicate mass closure'!K$3:K$62,ROW()*2-5,1))),'Duplicate mass closure'!K51)</f>
        <v>#DIV/0!</v>
      </c>
      <c r="M27" s="61" t="e">
        <f>IF($C27="",AVERAGE((INDEX('Duplicate mass closure'!L$3:L$62,ROW()*2-4,,1),INDEX('Duplicate mass closure'!L$3:L$62,ROW()*2-5,1))),'Duplicate mass closure'!L51)</f>
        <v>#DIV/0!</v>
      </c>
      <c r="N27" s="61" t="e">
        <f>IF($C27="",AVERAGE((INDEX('Duplicate mass closure'!M$3:M$62,ROW()*2-4,,1),INDEX('Duplicate mass closure'!M$3:M$62,ROW()*2-5,1))),'Duplicate mass closure'!M51)</f>
        <v>#DIV/0!</v>
      </c>
      <c r="O27" s="62" t="e">
        <f>IF($C27="",AVERAGE((INDEX('Duplicate mass closure'!N$3:N$62,ROW()*2-4,,1),INDEX('Duplicate mass closure'!N$3:N$62,ROW()*2-5,1))),'Duplicate mass closure'!N51)</f>
        <v>#DIV/0!</v>
      </c>
      <c r="P27" s="60">
        <f>IF($C27="",AVERAGE((INDEX('Duplicate mass closure'!O$3:O$62,ROW()*2-4,,1),INDEX('Duplicate mass closure'!O$3:O$62,ROW()*2-5,1))),'Duplicate mass closure'!O51)</f>
        <v>0</v>
      </c>
      <c r="Q27" s="61">
        <f>IF($C27="",AVERAGE((INDEX('Duplicate mass closure'!P$3:P$62,ROW()*2-4,,1),INDEX('Duplicate mass closure'!P$3:P$62,ROW()*2-5,1))),'Duplicate mass closure'!P51)</f>
        <v>0</v>
      </c>
      <c r="R27" s="62">
        <f>IF($C27="",AVERAGE((INDEX('Duplicate mass closure'!Q$3:Q$62,ROW()*2-4,,1),INDEX('Duplicate mass closure'!Q$3:Q$62,ROW()*2-5,1))),'Duplicate mass closure'!Q51)</f>
        <v>0</v>
      </c>
      <c r="S27" s="22"/>
      <c r="T27" s="22"/>
    </row>
    <row r="28" spans="1:20" ht="12">
      <c r="A28" s="1">
        <f>'TRB Record'!A52</f>
        <v>26</v>
      </c>
      <c r="B28" s="9">
        <f>'TRB Record'!C52</f>
        <v>0</v>
      </c>
      <c r="C28" s="43"/>
      <c r="D28" s="60">
        <f>IF($C28="",AVERAGE((INDEX('Duplicate mass closure'!C$3:C$62,ROW()*2-4,,1),INDEX('Duplicate mass closure'!C$3:C$62,ROW()*2-5,1))),'Duplicate mass closure'!C53)</f>
        <v>0</v>
      </c>
      <c r="E28" s="61">
        <f>IF($C28="",AVERAGE((INDEX('Duplicate mass closure'!D$3:D$62,ROW()*2-4,,1),INDEX('Duplicate mass closure'!D$3:D$62,ROW()*2-5,1))),'Duplicate mass closure'!D53)</f>
        <v>0</v>
      </c>
      <c r="F28" s="61">
        <f>IF($C28="",AVERAGE((INDEX('Duplicate mass closure'!E$3:E$62,ROW()*2-4,,1),INDEX('Duplicate mass closure'!E$3:E$62,ROW()*2-5,1))),'Duplicate mass closure'!E53)</f>
        <v>0</v>
      </c>
      <c r="G28" s="61">
        <f>IF($C28="",AVERAGE((INDEX('Duplicate mass closure'!F$3:F$62,ROW()*2-4,,1),INDEX('Duplicate mass closure'!F$3:F$62,ROW()*2-5,1))),'Duplicate mass closure'!F53)</f>
        <v>0</v>
      </c>
      <c r="H28" s="61">
        <f>IF($C28="",AVERAGE((INDEX('Duplicate mass closure'!G$3:G$62,ROW()*2-4,,1),INDEX('Duplicate mass closure'!G$3:G$62,ROW()*2-5,1))),'Duplicate mass closure'!G53)</f>
        <v>0</v>
      </c>
      <c r="I28" s="61">
        <f>IF($C28="",AVERAGE((INDEX('Duplicate mass closure'!H$3:H$62,ROW()*2-4,,1),INDEX('Duplicate mass closure'!H$3:H$62,ROW()*2-5,1))),'Duplicate mass closure'!H53)</f>
        <v>0</v>
      </c>
      <c r="J28" s="62">
        <f>IF($C28="",AVERAGE((INDEX('Duplicate mass closure'!I$3:I$62,ROW()*2-4,,1),INDEX('Duplicate mass closure'!I$3:I$62,ROW()*2-5,1))),'Duplicate mass closure'!I53)</f>
        <v>0</v>
      </c>
      <c r="K28" s="60" t="e">
        <f>IF($C28="",AVERAGE((INDEX('Duplicate mass closure'!J$3:J$62,ROW()*2-4,,1),INDEX('Duplicate mass closure'!J$3:J$62,ROW()*2-5,1))),'Duplicate mass closure'!J53)</f>
        <v>#DIV/0!</v>
      </c>
      <c r="L28" s="61" t="e">
        <f>IF($C28="",AVERAGE((INDEX('Duplicate mass closure'!K$3:K$62,ROW()*2-4,,1),INDEX('Duplicate mass closure'!K$3:K$62,ROW()*2-5,1))),'Duplicate mass closure'!K53)</f>
        <v>#DIV/0!</v>
      </c>
      <c r="M28" s="61" t="e">
        <f>IF($C28="",AVERAGE((INDEX('Duplicate mass closure'!L$3:L$62,ROW()*2-4,,1),INDEX('Duplicate mass closure'!L$3:L$62,ROW()*2-5,1))),'Duplicate mass closure'!L53)</f>
        <v>#DIV/0!</v>
      </c>
      <c r="N28" s="61" t="e">
        <f>IF($C28="",AVERAGE((INDEX('Duplicate mass closure'!M$3:M$62,ROW()*2-4,,1),INDEX('Duplicate mass closure'!M$3:M$62,ROW()*2-5,1))),'Duplicate mass closure'!M53)</f>
        <v>#DIV/0!</v>
      </c>
      <c r="O28" s="62" t="e">
        <f>IF($C28="",AVERAGE((INDEX('Duplicate mass closure'!N$3:N$62,ROW()*2-4,,1),INDEX('Duplicate mass closure'!N$3:N$62,ROW()*2-5,1))),'Duplicate mass closure'!N53)</f>
        <v>#DIV/0!</v>
      </c>
      <c r="P28" s="60">
        <f>IF($C28="",AVERAGE((INDEX('Duplicate mass closure'!O$3:O$62,ROW()*2-4,,1),INDEX('Duplicate mass closure'!O$3:O$62,ROW()*2-5,1))),'Duplicate mass closure'!O53)</f>
        <v>0</v>
      </c>
      <c r="Q28" s="61">
        <f>IF($C28="",AVERAGE((INDEX('Duplicate mass closure'!P$3:P$62,ROW()*2-4,,1),INDEX('Duplicate mass closure'!P$3:P$62,ROW()*2-5,1))),'Duplicate mass closure'!P53)</f>
        <v>0</v>
      </c>
      <c r="R28" s="62">
        <f>IF($C28="",AVERAGE((INDEX('Duplicate mass closure'!Q$3:Q$62,ROW()*2-4,,1),INDEX('Duplicate mass closure'!Q$3:Q$62,ROW()*2-5,1))),'Duplicate mass closure'!Q53)</f>
        <v>0</v>
      </c>
      <c r="S28" s="22"/>
      <c r="T28" s="22"/>
    </row>
    <row r="29" spans="1:20" ht="12">
      <c r="A29" s="1">
        <f>'TRB Record'!A54</f>
        <v>27</v>
      </c>
      <c r="B29" s="9">
        <f>'TRB Record'!C54</f>
        <v>0</v>
      </c>
      <c r="C29" s="43"/>
      <c r="D29" s="60">
        <f>IF($C29="",AVERAGE((INDEX('Duplicate mass closure'!C$3:C$62,ROW()*2-4,,1),INDEX('Duplicate mass closure'!C$3:C$62,ROW()*2-5,1))),'Duplicate mass closure'!C55)</f>
        <v>0</v>
      </c>
      <c r="E29" s="61">
        <f>IF($C29="",AVERAGE((INDEX('Duplicate mass closure'!D$3:D$62,ROW()*2-4,,1),INDEX('Duplicate mass closure'!D$3:D$62,ROW()*2-5,1))),'Duplicate mass closure'!D55)</f>
        <v>0</v>
      </c>
      <c r="F29" s="61">
        <f>IF($C29="",AVERAGE((INDEX('Duplicate mass closure'!E$3:E$62,ROW()*2-4,,1),INDEX('Duplicate mass closure'!E$3:E$62,ROW()*2-5,1))),'Duplicate mass closure'!E55)</f>
        <v>0</v>
      </c>
      <c r="G29" s="61">
        <f>IF($C29="",AVERAGE((INDEX('Duplicate mass closure'!F$3:F$62,ROW()*2-4,,1),INDEX('Duplicate mass closure'!F$3:F$62,ROW()*2-5,1))),'Duplicate mass closure'!F55)</f>
        <v>0</v>
      </c>
      <c r="H29" s="61">
        <f>IF($C29="",AVERAGE((INDEX('Duplicate mass closure'!G$3:G$62,ROW()*2-4,,1),INDEX('Duplicate mass closure'!G$3:G$62,ROW()*2-5,1))),'Duplicate mass closure'!G55)</f>
        <v>0</v>
      </c>
      <c r="I29" s="61">
        <f>IF($C29="",AVERAGE((INDEX('Duplicate mass closure'!H$3:H$62,ROW()*2-4,,1),INDEX('Duplicate mass closure'!H$3:H$62,ROW()*2-5,1))),'Duplicate mass closure'!H55)</f>
        <v>0</v>
      </c>
      <c r="J29" s="62">
        <f>IF($C29="",AVERAGE((INDEX('Duplicate mass closure'!I$3:I$62,ROW()*2-4,,1),INDEX('Duplicate mass closure'!I$3:I$62,ROW()*2-5,1))),'Duplicate mass closure'!I55)</f>
        <v>0</v>
      </c>
      <c r="K29" s="60" t="e">
        <f>IF($C29="",AVERAGE((INDEX('Duplicate mass closure'!J$3:J$62,ROW()*2-4,,1),INDEX('Duplicate mass closure'!J$3:J$62,ROW()*2-5,1))),'Duplicate mass closure'!J55)</f>
        <v>#DIV/0!</v>
      </c>
      <c r="L29" s="61" t="e">
        <f>IF($C29="",AVERAGE((INDEX('Duplicate mass closure'!K$3:K$62,ROW()*2-4,,1),INDEX('Duplicate mass closure'!K$3:K$62,ROW()*2-5,1))),'Duplicate mass closure'!K55)</f>
        <v>#DIV/0!</v>
      </c>
      <c r="M29" s="61" t="e">
        <f>IF($C29="",AVERAGE((INDEX('Duplicate mass closure'!L$3:L$62,ROW()*2-4,,1),INDEX('Duplicate mass closure'!L$3:L$62,ROW()*2-5,1))),'Duplicate mass closure'!L55)</f>
        <v>#DIV/0!</v>
      </c>
      <c r="N29" s="61" t="e">
        <f>IF($C29="",AVERAGE((INDEX('Duplicate mass closure'!M$3:M$62,ROW()*2-4,,1),INDEX('Duplicate mass closure'!M$3:M$62,ROW()*2-5,1))),'Duplicate mass closure'!M55)</f>
        <v>#DIV/0!</v>
      </c>
      <c r="O29" s="62" t="e">
        <f>IF($C29="",AVERAGE((INDEX('Duplicate mass closure'!N$3:N$62,ROW()*2-4,,1),INDEX('Duplicate mass closure'!N$3:N$62,ROW()*2-5,1))),'Duplicate mass closure'!N55)</f>
        <v>#DIV/0!</v>
      </c>
      <c r="P29" s="60">
        <f>IF($C29="",AVERAGE((INDEX('Duplicate mass closure'!O$3:O$62,ROW()*2-4,,1),INDEX('Duplicate mass closure'!O$3:O$62,ROW()*2-5,1))),'Duplicate mass closure'!O55)</f>
        <v>0</v>
      </c>
      <c r="Q29" s="61">
        <f>IF($C29="",AVERAGE((INDEX('Duplicate mass closure'!P$3:P$62,ROW()*2-4,,1),INDEX('Duplicate mass closure'!P$3:P$62,ROW()*2-5,1))),'Duplicate mass closure'!P55)</f>
        <v>0</v>
      </c>
      <c r="R29" s="62">
        <f>IF($C29="",AVERAGE((INDEX('Duplicate mass closure'!Q$3:Q$62,ROW()*2-4,,1),INDEX('Duplicate mass closure'!Q$3:Q$62,ROW()*2-5,1))),'Duplicate mass closure'!Q55)</f>
        <v>0</v>
      </c>
      <c r="S29" s="22"/>
      <c r="T29" s="22"/>
    </row>
    <row r="30" spans="1:20" ht="12">
      <c r="A30" s="1">
        <f>'TRB Record'!A56</f>
        <v>28</v>
      </c>
      <c r="B30" s="9">
        <f>'TRB Record'!C56</f>
        <v>0</v>
      </c>
      <c r="C30" s="43"/>
      <c r="D30" s="60">
        <f>IF($C30="",AVERAGE((INDEX('Duplicate mass closure'!C$3:C$62,ROW()*2-4,,1),INDEX('Duplicate mass closure'!C$3:C$62,ROW()*2-5,1))),'Duplicate mass closure'!C57)</f>
        <v>0</v>
      </c>
      <c r="E30" s="61">
        <f>IF($C30="",AVERAGE((INDEX('Duplicate mass closure'!D$3:D$62,ROW()*2-4,,1),INDEX('Duplicate mass closure'!D$3:D$62,ROW()*2-5,1))),'Duplicate mass closure'!D57)</f>
        <v>0</v>
      </c>
      <c r="F30" s="61">
        <f>IF($C30="",AVERAGE((INDEX('Duplicate mass closure'!E$3:E$62,ROW()*2-4,,1),INDEX('Duplicate mass closure'!E$3:E$62,ROW()*2-5,1))),'Duplicate mass closure'!E57)</f>
        <v>0</v>
      </c>
      <c r="G30" s="61">
        <f>IF($C30="",AVERAGE((INDEX('Duplicate mass closure'!F$3:F$62,ROW()*2-4,,1),INDEX('Duplicate mass closure'!F$3:F$62,ROW()*2-5,1))),'Duplicate mass closure'!F57)</f>
        <v>0</v>
      </c>
      <c r="H30" s="61">
        <f>IF($C30="",AVERAGE((INDEX('Duplicate mass closure'!G$3:G$62,ROW()*2-4,,1),INDEX('Duplicate mass closure'!G$3:G$62,ROW()*2-5,1))),'Duplicate mass closure'!G57)</f>
        <v>0</v>
      </c>
      <c r="I30" s="61">
        <f>IF($C30="",AVERAGE((INDEX('Duplicate mass closure'!H$3:H$62,ROW()*2-4,,1),INDEX('Duplicate mass closure'!H$3:H$62,ROW()*2-5,1))),'Duplicate mass closure'!H57)</f>
        <v>0</v>
      </c>
      <c r="J30" s="62">
        <f>IF($C30="",AVERAGE((INDEX('Duplicate mass closure'!I$3:I$62,ROW()*2-4,,1),INDEX('Duplicate mass closure'!I$3:I$62,ROW()*2-5,1))),'Duplicate mass closure'!I57)</f>
        <v>0</v>
      </c>
      <c r="K30" s="60" t="e">
        <f>IF($C30="",AVERAGE((INDEX('Duplicate mass closure'!J$3:J$62,ROW()*2-4,,1),INDEX('Duplicate mass closure'!J$3:J$62,ROW()*2-5,1))),'Duplicate mass closure'!J57)</f>
        <v>#DIV/0!</v>
      </c>
      <c r="L30" s="61" t="e">
        <f>IF($C30="",AVERAGE((INDEX('Duplicate mass closure'!K$3:K$62,ROW()*2-4,,1),INDEX('Duplicate mass closure'!K$3:K$62,ROW()*2-5,1))),'Duplicate mass closure'!K57)</f>
        <v>#DIV/0!</v>
      </c>
      <c r="M30" s="61" t="e">
        <f>IF($C30="",AVERAGE((INDEX('Duplicate mass closure'!L$3:L$62,ROW()*2-4,,1),INDEX('Duplicate mass closure'!L$3:L$62,ROW()*2-5,1))),'Duplicate mass closure'!L57)</f>
        <v>#DIV/0!</v>
      </c>
      <c r="N30" s="61" t="e">
        <f>IF($C30="",AVERAGE((INDEX('Duplicate mass closure'!M$3:M$62,ROW()*2-4,,1),INDEX('Duplicate mass closure'!M$3:M$62,ROW()*2-5,1))),'Duplicate mass closure'!M57)</f>
        <v>#DIV/0!</v>
      </c>
      <c r="O30" s="62" t="e">
        <f>IF($C30="",AVERAGE((INDEX('Duplicate mass closure'!N$3:N$62,ROW()*2-4,,1),INDEX('Duplicate mass closure'!N$3:N$62,ROW()*2-5,1))),'Duplicate mass closure'!N57)</f>
        <v>#DIV/0!</v>
      </c>
      <c r="P30" s="60">
        <f>IF($C30="",AVERAGE((INDEX('Duplicate mass closure'!O$3:O$62,ROW()*2-4,,1),INDEX('Duplicate mass closure'!O$3:O$62,ROW()*2-5,1))),'Duplicate mass closure'!O57)</f>
        <v>0</v>
      </c>
      <c r="Q30" s="61">
        <f>IF($C30="",AVERAGE((INDEX('Duplicate mass closure'!P$3:P$62,ROW()*2-4,,1),INDEX('Duplicate mass closure'!P$3:P$62,ROW()*2-5,1))),'Duplicate mass closure'!P57)</f>
        <v>0</v>
      </c>
      <c r="R30" s="62">
        <f>IF($C30="",AVERAGE((INDEX('Duplicate mass closure'!Q$3:Q$62,ROW()*2-4,,1),INDEX('Duplicate mass closure'!Q$3:Q$62,ROW()*2-5,1))),'Duplicate mass closure'!Q57)</f>
        <v>0</v>
      </c>
      <c r="S30" s="22"/>
      <c r="T30" s="22"/>
    </row>
    <row r="31" spans="1:20" ht="12">
      <c r="A31" s="1">
        <f>'TRB Record'!A58</f>
        <v>29</v>
      </c>
      <c r="B31" s="9">
        <f>'TRB Record'!C58</f>
        <v>0</v>
      </c>
      <c r="C31" s="43"/>
      <c r="D31" s="60">
        <f>IF($C31="",AVERAGE((INDEX('Duplicate mass closure'!C$3:C$62,ROW()*2-4,,1),INDEX('Duplicate mass closure'!C$3:C$62,ROW()*2-5,1))),'Duplicate mass closure'!C59)</f>
        <v>0</v>
      </c>
      <c r="E31" s="61">
        <f>IF($C31="",AVERAGE((INDEX('Duplicate mass closure'!D$3:D$62,ROW()*2-4,,1),INDEX('Duplicate mass closure'!D$3:D$62,ROW()*2-5,1))),'Duplicate mass closure'!D59)</f>
        <v>0</v>
      </c>
      <c r="F31" s="61">
        <f>IF($C31="",AVERAGE((INDEX('Duplicate mass closure'!E$3:E$62,ROW()*2-4,,1),INDEX('Duplicate mass closure'!E$3:E$62,ROW()*2-5,1))),'Duplicate mass closure'!E59)</f>
        <v>0</v>
      </c>
      <c r="G31" s="61">
        <f>IF($C31="",AVERAGE((INDEX('Duplicate mass closure'!F$3:F$62,ROW()*2-4,,1),INDEX('Duplicate mass closure'!F$3:F$62,ROW()*2-5,1))),'Duplicate mass closure'!F59)</f>
        <v>0</v>
      </c>
      <c r="H31" s="61">
        <f>IF($C31="",AVERAGE((INDEX('Duplicate mass closure'!G$3:G$62,ROW()*2-4,,1),INDEX('Duplicate mass closure'!G$3:G$62,ROW()*2-5,1))),'Duplicate mass closure'!G59)</f>
        <v>0</v>
      </c>
      <c r="I31" s="61">
        <f>IF($C31="",AVERAGE((INDEX('Duplicate mass closure'!H$3:H$62,ROW()*2-4,,1),INDEX('Duplicate mass closure'!H$3:H$62,ROW()*2-5,1))),'Duplicate mass closure'!H59)</f>
        <v>0</v>
      </c>
      <c r="J31" s="62">
        <f>IF($C31="",AVERAGE((INDEX('Duplicate mass closure'!I$3:I$62,ROW()*2-4,,1),INDEX('Duplicate mass closure'!I$3:I$62,ROW()*2-5,1))),'Duplicate mass closure'!I59)</f>
        <v>0</v>
      </c>
      <c r="K31" s="60" t="e">
        <f>IF($C31="",AVERAGE((INDEX('Duplicate mass closure'!J$3:J$62,ROW()*2-4,,1),INDEX('Duplicate mass closure'!J$3:J$62,ROW()*2-5,1))),'Duplicate mass closure'!J59)</f>
        <v>#DIV/0!</v>
      </c>
      <c r="L31" s="61" t="e">
        <f>IF($C31="",AVERAGE((INDEX('Duplicate mass closure'!K$3:K$62,ROW()*2-4,,1),INDEX('Duplicate mass closure'!K$3:K$62,ROW()*2-5,1))),'Duplicate mass closure'!K59)</f>
        <v>#DIV/0!</v>
      </c>
      <c r="M31" s="61" t="e">
        <f>IF($C31="",AVERAGE((INDEX('Duplicate mass closure'!L$3:L$62,ROW()*2-4,,1),INDEX('Duplicate mass closure'!L$3:L$62,ROW()*2-5,1))),'Duplicate mass closure'!L59)</f>
        <v>#DIV/0!</v>
      </c>
      <c r="N31" s="61" t="e">
        <f>IF($C31="",AVERAGE((INDEX('Duplicate mass closure'!M$3:M$62,ROW()*2-4,,1),INDEX('Duplicate mass closure'!M$3:M$62,ROW()*2-5,1))),'Duplicate mass closure'!M59)</f>
        <v>#DIV/0!</v>
      </c>
      <c r="O31" s="62" t="e">
        <f>IF($C31="",AVERAGE((INDEX('Duplicate mass closure'!N$3:N$62,ROW()*2-4,,1),INDEX('Duplicate mass closure'!N$3:N$62,ROW()*2-5,1))),'Duplicate mass closure'!N59)</f>
        <v>#DIV/0!</v>
      </c>
      <c r="P31" s="60">
        <f>IF($C31="",AVERAGE((INDEX('Duplicate mass closure'!O$3:O$62,ROW()*2-4,,1),INDEX('Duplicate mass closure'!O$3:O$62,ROW()*2-5,1))),'Duplicate mass closure'!O59)</f>
        <v>0</v>
      </c>
      <c r="Q31" s="61">
        <f>IF($C31="",AVERAGE((INDEX('Duplicate mass closure'!P$3:P$62,ROW()*2-4,,1),INDEX('Duplicate mass closure'!P$3:P$62,ROW()*2-5,1))),'Duplicate mass closure'!P59)</f>
        <v>0</v>
      </c>
      <c r="R31" s="62">
        <f>IF($C31="",AVERAGE((INDEX('Duplicate mass closure'!Q$3:Q$62,ROW()*2-4,,1),INDEX('Duplicate mass closure'!Q$3:Q$62,ROW()*2-5,1))),'Duplicate mass closure'!Q59)</f>
        <v>0</v>
      </c>
      <c r="S31" s="22"/>
      <c r="T31" s="22"/>
    </row>
    <row r="32" spans="1:20" ht="12.75" thickBot="1">
      <c r="A32" s="1">
        <f>'TRB Record'!A60</f>
        <v>30</v>
      </c>
      <c r="B32" s="9">
        <f>'TRB Record'!C60</f>
        <v>0</v>
      </c>
      <c r="C32" s="43"/>
      <c r="D32" s="63">
        <f>IF($C32="",AVERAGE((INDEX('Duplicate mass closure'!C$3:C$62,ROW()*2-4,,1),INDEX('Duplicate mass closure'!C$3:C$62,ROW()*2-5,1))),'Duplicate mass closure'!C61)</f>
        <v>0</v>
      </c>
      <c r="E32" s="64">
        <f>IF($C32="",AVERAGE((INDEX('Duplicate mass closure'!D$3:D$62,ROW()*2-4,,1),INDEX('Duplicate mass closure'!D$3:D$62,ROW()*2-5,1))),'Duplicate mass closure'!D61)</f>
        <v>0</v>
      </c>
      <c r="F32" s="64">
        <f>IF($C32="",AVERAGE((INDEX('Duplicate mass closure'!E$3:E$62,ROW()*2-4,,1),INDEX('Duplicate mass closure'!E$3:E$62,ROW()*2-5,1))),'Duplicate mass closure'!E61)</f>
        <v>0</v>
      </c>
      <c r="G32" s="64">
        <f>IF($C32="",AVERAGE((INDEX('Duplicate mass closure'!F$3:F$62,ROW()*2-4,,1),INDEX('Duplicate mass closure'!F$3:F$62,ROW()*2-5,1))),'Duplicate mass closure'!F61)</f>
        <v>0</v>
      </c>
      <c r="H32" s="64">
        <f>IF($C32="",AVERAGE((INDEX('Duplicate mass closure'!G$3:G$62,ROW()*2-4,,1),INDEX('Duplicate mass closure'!G$3:G$62,ROW()*2-5,1))),'Duplicate mass closure'!G61)</f>
        <v>0</v>
      </c>
      <c r="I32" s="64">
        <f>IF($C32="",AVERAGE((INDEX('Duplicate mass closure'!H$3:H$62,ROW()*2-4,,1),INDEX('Duplicate mass closure'!H$3:H$62,ROW()*2-5,1))),'Duplicate mass closure'!H61)</f>
        <v>0</v>
      </c>
      <c r="J32" s="65">
        <f>IF($C32="",AVERAGE((INDEX('Duplicate mass closure'!I$3:I$62,ROW()*2-4,,1),INDEX('Duplicate mass closure'!I$3:I$62,ROW()*2-5,1))),'Duplicate mass closure'!I61)</f>
        <v>0</v>
      </c>
      <c r="K32" s="63" t="e">
        <f>IF($C32="",AVERAGE((INDEX('Duplicate mass closure'!J$3:J$62,ROW()*2-4,,1),INDEX('Duplicate mass closure'!J$3:J$62,ROW()*2-5,1))),'Duplicate mass closure'!J61)</f>
        <v>#DIV/0!</v>
      </c>
      <c r="L32" s="64" t="e">
        <f>IF($C32="",AVERAGE((INDEX('Duplicate mass closure'!K$3:K$62,ROW()*2-4,,1),INDEX('Duplicate mass closure'!K$3:K$62,ROW()*2-5,1))),'Duplicate mass closure'!K61)</f>
        <v>#DIV/0!</v>
      </c>
      <c r="M32" s="64" t="e">
        <f>IF($C32="",AVERAGE((INDEX('Duplicate mass closure'!L$3:L$62,ROW()*2-4,,1),INDEX('Duplicate mass closure'!L$3:L$62,ROW()*2-5,1))),'Duplicate mass closure'!L61)</f>
        <v>#DIV/0!</v>
      </c>
      <c r="N32" s="64" t="e">
        <f>IF($C32="",AVERAGE((INDEX('Duplicate mass closure'!M$3:M$62,ROW()*2-4,,1),INDEX('Duplicate mass closure'!M$3:M$62,ROW()*2-5,1))),'Duplicate mass closure'!M61)</f>
        <v>#DIV/0!</v>
      </c>
      <c r="O32" s="65" t="e">
        <f>IF($C32="",AVERAGE((INDEX('Duplicate mass closure'!N$3:N$62,ROW()*2-4,,1),INDEX('Duplicate mass closure'!N$3:N$62,ROW()*2-5,1))),'Duplicate mass closure'!N61)</f>
        <v>#DIV/0!</v>
      </c>
      <c r="P32" s="63">
        <f>IF($C32="",AVERAGE((INDEX('Duplicate mass closure'!O$3:O$62,ROW()*2-4,,1),INDEX('Duplicate mass closure'!O$3:O$62,ROW()*2-5,1))),'Duplicate mass closure'!O61)</f>
        <v>0</v>
      </c>
      <c r="Q32" s="64">
        <f>IF($C32="",AVERAGE((INDEX('Duplicate mass closure'!P$3:P$62,ROW()*2-4,,1),INDEX('Duplicate mass closure'!P$3:P$62,ROW()*2-5,1))),'Duplicate mass closure'!P61)</f>
        <v>0</v>
      </c>
      <c r="R32" s="65">
        <f>IF($C32="",AVERAGE((INDEX('Duplicate mass closure'!Q$3:Q$62,ROW()*2-4,,1),INDEX('Duplicate mass closure'!Q$3:Q$62,ROW()*2-5,1))),'Duplicate mass closure'!Q61)</f>
        <v>0</v>
      </c>
      <c r="S32" s="22"/>
      <c r="T32" s="22"/>
    </row>
  </sheetData>
  <sheetProtection sheet="1" objects="1" scenarios="1"/>
  <mergeCells count="3">
    <mergeCell ref="K1:O1"/>
    <mergeCell ref="E1:J1"/>
    <mergeCell ref="P1:R1"/>
  </mergeCells>
  <printOptions gridLines="1"/>
  <pageMargins left="0.75" right="0.75" top="1" bottom="1" header="0.5" footer="0.5"/>
  <pageSetup fitToHeight="5" fitToWidth="1" orientation="landscape" paperSize="9" scale="95"/>
  <headerFooter alignWithMargins="0">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sheetPr codeName="Sheet4"/>
  <dimension ref="A1:R63"/>
  <sheetViews>
    <sheetView workbookViewId="0" topLeftCell="A1">
      <selection activeCell="G4" sqref="G4"/>
    </sheetView>
  </sheetViews>
  <sheetFormatPr defaultColWidth="9.140625" defaultRowHeight="12.75"/>
  <cols>
    <col min="1" max="1" width="9.421875" style="5" customWidth="1"/>
    <col min="2" max="2" width="14.421875" style="5" customWidth="1"/>
    <col min="3" max="6" width="8.00390625" style="23" customWidth="1"/>
    <col min="7" max="8" width="8.421875" style="23" customWidth="1"/>
    <col min="9" max="11" width="8.00390625" style="23" customWidth="1"/>
    <col min="12" max="13" width="8.8515625" style="23" customWidth="1"/>
    <col min="14" max="17" width="8.00390625" style="23" customWidth="1"/>
    <col min="18" max="16384" width="8.8515625" style="23" customWidth="1"/>
  </cols>
  <sheetData>
    <row r="1" spans="4:15" ht="12">
      <c r="D1" s="145" t="s">
        <v>62</v>
      </c>
      <c r="E1" s="146"/>
      <c r="F1" s="146"/>
      <c r="G1" s="146"/>
      <c r="H1" s="146"/>
      <c r="I1" s="147"/>
      <c r="J1" s="145" t="s">
        <v>63</v>
      </c>
      <c r="K1" s="146"/>
      <c r="L1" s="146"/>
      <c r="M1" s="146"/>
      <c r="N1" s="147"/>
      <c r="O1" s="14"/>
    </row>
    <row r="2" spans="1:18" s="25" customFormat="1" ht="36.75" thickBot="1">
      <c r="A2" s="24" t="s">
        <v>0</v>
      </c>
      <c r="B2" s="24" t="s">
        <v>38</v>
      </c>
      <c r="C2" s="24" t="str">
        <f>'Duplicate mass closure'!C2</f>
        <v>Lignin (mg/ml)</v>
      </c>
      <c r="D2" s="113" t="s">
        <v>66</v>
      </c>
      <c r="E2" s="114" t="str">
        <f>'Duplicate mass closure'!E2</f>
        <v>Glucose (mg/ml)</v>
      </c>
      <c r="F2" s="114" t="str">
        <f>'Duplicate mass closure'!F2</f>
        <v>Xylose (mg/ml)</v>
      </c>
      <c r="G2" s="114" t="str">
        <f>'Duplicate mass closure'!G2</f>
        <v>Galactose (mg/ml)</v>
      </c>
      <c r="H2" s="114" t="str">
        <f>'Duplicate mass closure'!H2</f>
        <v>Arabinose (mg/ml)</v>
      </c>
      <c r="I2" s="115" t="str">
        <f>'Duplicate mass closure'!I2</f>
        <v>Mannose (mg/ml)</v>
      </c>
      <c r="J2" s="113" t="str">
        <f>'Duplicate mass closure'!J2</f>
        <v>Glucose (mg/ml)</v>
      </c>
      <c r="K2" s="114" t="str">
        <f>'Duplicate mass closure'!K2</f>
        <v>Xylose (mg/ml)</v>
      </c>
      <c r="L2" s="114" t="str">
        <f>'Duplicate mass closure'!L2</f>
        <v>Galactose (mg/ml)</v>
      </c>
      <c r="M2" s="114" t="str">
        <f>'Duplicate mass closure'!M2</f>
        <v>Arabinose (mg/ml)</v>
      </c>
      <c r="N2" s="115" t="str">
        <f>'Duplicate mass closure'!N2</f>
        <v>Mannose (mg/ml)</v>
      </c>
      <c r="O2" s="24" t="str">
        <f>'Duplicate mass closure'!O2</f>
        <v>Acetic acid (mg/ml)</v>
      </c>
      <c r="P2" s="24" t="str">
        <f>'Duplicate mass closure'!P2</f>
        <v>HMF (mg/ml)</v>
      </c>
      <c r="Q2" s="24" t="str">
        <f>'Duplicate mass closure'!Q2</f>
        <v>Furfural (mg/ml)</v>
      </c>
      <c r="R2" s="24"/>
    </row>
    <row r="3" spans="1:17" s="2" customFormat="1" ht="12">
      <c r="A3" s="155" t="s">
        <v>67</v>
      </c>
      <c r="B3" s="155"/>
      <c r="C3" s="15">
        <v>1</v>
      </c>
      <c r="D3" s="112">
        <v>1.5</v>
      </c>
      <c r="E3" s="112">
        <v>1.5</v>
      </c>
      <c r="F3" s="112">
        <v>1.5</v>
      </c>
      <c r="G3" s="112">
        <v>1.5</v>
      </c>
      <c r="H3" s="112">
        <v>1.5</v>
      </c>
      <c r="I3" s="112">
        <v>1.5</v>
      </c>
      <c r="J3" s="112">
        <v>1.5</v>
      </c>
      <c r="K3" s="112">
        <v>1.5</v>
      </c>
      <c r="L3" s="112">
        <v>1.5</v>
      </c>
      <c r="M3" s="112">
        <v>1.5</v>
      </c>
      <c r="N3" s="112">
        <v>1.5</v>
      </c>
      <c r="O3" s="15">
        <v>1.5</v>
      </c>
      <c r="P3" s="15">
        <v>1.5</v>
      </c>
      <c r="Q3" s="15">
        <v>1.5</v>
      </c>
    </row>
    <row r="4" spans="1:17" ht="12">
      <c r="A4" s="5">
        <v>1</v>
      </c>
      <c r="B4" s="5">
        <f>'Duplicate mass closure'!B3</f>
        <v>0</v>
      </c>
      <c r="C4" s="23">
        <f>IF(ABS('Duplicate mass closure'!C3-'Duplicate mass closure'!C4)&gt;'Error Flags'!C$3,'Duplicate mass closure'!C3,"")</f>
      </c>
      <c r="D4" s="23">
        <f>IF(ABS('Duplicate mass closure'!D3-'Duplicate mass closure'!D4)&gt;'Error Flags'!D$3,'Duplicate mass closure'!D3,"")</f>
      </c>
      <c r="E4" s="23">
        <f>IF(ABS('Duplicate mass closure'!E3-'Duplicate mass closure'!E4)&gt;'Error Flags'!E$3,'Duplicate mass closure'!E3,"")</f>
      </c>
      <c r="F4" s="23">
        <f>IF(ABS('Duplicate mass closure'!F3-'Duplicate mass closure'!F4)&gt;'Error Flags'!F$3,'Duplicate mass closure'!F3,"")</f>
      </c>
      <c r="G4" s="23">
        <f>IF(ABS('Duplicate mass closure'!G3-'Duplicate mass closure'!G4)&gt;'Error Flags'!G$3,'Duplicate mass closure'!G3,"")</f>
      </c>
      <c r="H4" s="23">
        <f>IF(ABS('Duplicate mass closure'!H3-'Duplicate mass closure'!H4)&gt;'Error Flags'!H$3,'Duplicate mass closure'!H3,"")</f>
      </c>
      <c r="I4" s="23">
        <f>IF(ABS('Duplicate mass closure'!I3-'Duplicate mass closure'!I4)&gt;'Error Flags'!I$3,'Duplicate mass closure'!I3,"")</f>
      </c>
      <c r="J4" s="23" t="e">
        <f>IF(ABS('Duplicate mass closure'!J3-'Duplicate mass closure'!J4)&gt;'Error Flags'!J$3,'Duplicate mass closure'!J3,"")</f>
        <v>#DIV/0!</v>
      </c>
      <c r="K4" s="23" t="e">
        <f>IF(ABS('Duplicate mass closure'!K3-'Duplicate mass closure'!K4)&gt;'Error Flags'!K$3,'Duplicate mass closure'!K3,"")</f>
        <v>#DIV/0!</v>
      </c>
      <c r="L4" s="23" t="e">
        <f>IF(ABS('Duplicate mass closure'!L3-'Duplicate mass closure'!L4)&gt;'Error Flags'!L$3,'Duplicate mass closure'!L3,"")</f>
        <v>#DIV/0!</v>
      </c>
      <c r="M4" s="23" t="e">
        <f>IF(ABS('Duplicate mass closure'!M3-'Duplicate mass closure'!M4)&gt;'Error Flags'!M$3,'Duplicate mass closure'!M3,"")</f>
        <v>#DIV/0!</v>
      </c>
      <c r="N4" s="23" t="e">
        <f>IF(ABS('Duplicate mass closure'!N3-'Duplicate mass closure'!N4)&gt;'Error Flags'!N$3,'Duplicate mass closure'!N3,"")</f>
        <v>#DIV/0!</v>
      </c>
      <c r="O4" s="23">
        <f>IF(ABS('Duplicate mass closure'!O3-'Duplicate mass closure'!O4)&gt;'Error Flags'!O$3,'Duplicate mass closure'!O3,"")</f>
      </c>
      <c r="P4" s="23">
        <f>IF(ABS('Duplicate mass closure'!P3-'Duplicate mass closure'!P4)&gt;'Error Flags'!P$3,'Duplicate mass closure'!P3,"")</f>
      </c>
      <c r="Q4" s="23">
        <f>IF(ABS('Duplicate mass closure'!Q3-'Duplicate mass closure'!Q4)&gt;'Error Flags'!Q$3,'Duplicate mass closure'!Q3,"")</f>
      </c>
    </row>
    <row r="5" spans="1:17" ht="12">
      <c r="A5" s="5" t="s">
        <v>7</v>
      </c>
      <c r="B5" s="5">
        <f>'Duplicate mass closure'!B4</f>
        <v>0</v>
      </c>
      <c r="C5" s="23">
        <f>IF(ABS('Duplicate mass closure'!C3-'Duplicate mass closure'!C4)&gt;'Error Flags'!C$3,'Duplicate mass closure'!C4,"")</f>
      </c>
      <c r="D5" s="23">
        <f>IF(ABS('Duplicate mass closure'!D3-'Duplicate mass closure'!D4)&gt;'Error Flags'!D$3,'Duplicate mass closure'!D4,"")</f>
      </c>
      <c r="E5" s="23">
        <f>IF(ABS('Duplicate mass closure'!E3-'Duplicate mass closure'!E4)&gt;'Error Flags'!E$3,'Duplicate mass closure'!E4,"")</f>
      </c>
      <c r="F5" s="23">
        <f>IF(ABS('Duplicate mass closure'!F3-'Duplicate mass closure'!F4)&gt;'Error Flags'!F$3,'Duplicate mass closure'!F4,"")</f>
      </c>
      <c r="G5" s="23">
        <f>IF(ABS('Duplicate mass closure'!G3-'Duplicate mass closure'!G4)&gt;'Error Flags'!G$3,'Duplicate mass closure'!G4,"")</f>
      </c>
      <c r="H5" s="23">
        <f>IF(ABS('Duplicate mass closure'!H3-'Duplicate mass closure'!H4)&gt;'Error Flags'!H$3,'Duplicate mass closure'!H4,"")</f>
      </c>
      <c r="I5" s="23">
        <f>IF(ABS('Duplicate mass closure'!I3-'Duplicate mass closure'!I4)&gt;'Error Flags'!I$3,'Duplicate mass closure'!I4,"")</f>
      </c>
      <c r="J5" s="23" t="e">
        <f>IF(ABS('Duplicate mass closure'!J3-'Duplicate mass closure'!J4)&gt;'Error Flags'!J$3,'Duplicate mass closure'!J4,"")</f>
        <v>#DIV/0!</v>
      </c>
      <c r="K5" s="23" t="e">
        <f>IF(ABS('Duplicate mass closure'!K3-'Duplicate mass closure'!K4)&gt;'Error Flags'!K$3,'Duplicate mass closure'!K4,"")</f>
        <v>#DIV/0!</v>
      </c>
      <c r="L5" s="23" t="e">
        <f>IF(ABS('Duplicate mass closure'!L3-'Duplicate mass closure'!L4)&gt;'Error Flags'!L$3,'Duplicate mass closure'!L4,"")</f>
        <v>#DIV/0!</v>
      </c>
      <c r="M5" s="23" t="e">
        <f>IF(ABS('Duplicate mass closure'!M3-'Duplicate mass closure'!M4)&gt;'Error Flags'!M$3,'Duplicate mass closure'!M4,"")</f>
        <v>#DIV/0!</v>
      </c>
      <c r="N5" s="23" t="e">
        <f>IF(ABS('Duplicate mass closure'!N3-'Duplicate mass closure'!N4)&gt;'Error Flags'!N$3,'Duplicate mass closure'!N4,"")</f>
        <v>#DIV/0!</v>
      </c>
      <c r="O5" s="23">
        <f>IF(ABS('Duplicate mass closure'!O3-'Duplicate mass closure'!O4)&gt;'Error Flags'!O$3,'Duplicate mass closure'!O4,"")</f>
      </c>
      <c r="P5" s="23">
        <f>IF(ABS('Duplicate mass closure'!P3-'Duplicate mass closure'!P4)&gt;'Error Flags'!P$3,'Duplicate mass closure'!P4,"")</f>
      </c>
      <c r="Q5" s="23">
        <f>IF(ABS('Duplicate mass closure'!Q3-'Duplicate mass closure'!Q4)&gt;'Error Flags'!Q$3,'Duplicate mass closure'!Q4,"")</f>
      </c>
    </row>
    <row r="6" spans="1:17" ht="12">
      <c r="A6" s="5">
        <v>2</v>
      </c>
      <c r="B6" s="5">
        <f>'Duplicate mass closure'!B5</f>
        <v>0</v>
      </c>
      <c r="C6" s="23">
        <f>IF(ABS('Duplicate mass closure'!C5-'Duplicate mass closure'!C6)&gt;'Error Flags'!C$3,'Duplicate mass closure'!C5,"")</f>
      </c>
      <c r="D6" s="23">
        <f>IF(ABS('Duplicate mass closure'!D5-'Duplicate mass closure'!D6)&gt;'Error Flags'!D$3,'Duplicate mass closure'!D5,"")</f>
      </c>
      <c r="E6" s="23">
        <f>IF(ABS('Duplicate mass closure'!E5-'Duplicate mass closure'!E6)&gt;'Error Flags'!E$3,'Duplicate mass closure'!E5,"")</f>
      </c>
      <c r="F6" s="23">
        <f>IF(ABS('Duplicate mass closure'!F5-'Duplicate mass closure'!F6)&gt;'Error Flags'!F$3,'Duplicate mass closure'!F5,"")</f>
      </c>
      <c r="G6" s="23">
        <f>IF(ABS('Duplicate mass closure'!G5-'Duplicate mass closure'!G6)&gt;'Error Flags'!G$3,'Duplicate mass closure'!G5,"")</f>
      </c>
      <c r="H6" s="23">
        <f>IF(ABS('Duplicate mass closure'!H5-'Duplicate mass closure'!H6)&gt;'Error Flags'!H$3,'Duplicate mass closure'!H5,"")</f>
      </c>
      <c r="I6" s="23">
        <f>IF(ABS('Duplicate mass closure'!I5-'Duplicate mass closure'!I6)&gt;'Error Flags'!I$3,'Duplicate mass closure'!I5,"")</f>
      </c>
      <c r="J6" s="23" t="e">
        <f>IF(ABS('Duplicate mass closure'!J5-'Duplicate mass closure'!J6)&gt;'Error Flags'!J$3,'Duplicate mass closure'!J5,"")</f>
        <v>#DIV/0!</v>
      </c>
      <c r="K6" s="23" t="e">
        <f>IF(ABS('Duplicate mass closure'!K5-'Duplicate mass closure'!K6)&gt;'Error Flags'!K$3,'Duplicate mass closure'!K5,"")</f>
        <v>#DIV/0!</v>
      </c>
      <c r="L6" s="23" t="e">
        <f>IF(ABS('Duplicate mass closure'!L5-'Duplicate mass closure'!L6)&gt;'Error Flags'!L$3,'Duplicate mass closure'!L5,"")</f>
        <v>#DIV/0!</v>
      </c>
      <c r="M6" s="23" t="e">
        <f>IF(ABS('Duplicate mass closure'!M5-'Duplicate mass closure'!M6)&gt;'Error Flags'!M$3,'Duplicate mass closure'!M5,"")</f>
        <v>#DIV/0!</v>
      </c>
      <c r="N6" s="23" t="e">
        <f>IF(ABS('Duplicate mass closure'!N5-'Duplicate mass closure'!N6)&gt;'Error Flags'!N$3,'Duplicate mass closure'!N5,"")</f>
        <v>#DIV/0!</v>
      </c>
      <c r="O6" s="23">
        <f>IF(ABS('Duplicate mass closure'!O5-'Duplicate mass closure'!O6)&gt;'Error Flags'!O$3,'Duplicate mass closure'!O5,"")</f>
      </c>
      <c r="P6" s="23">
        <f>IF(ABS('Duplicate mass closure'!P5-'Duplicate mass closure'!P6)&gt;'Error Flags'!P$3,'Duplicate mass closure'!P5,"")</f>
      </c>
      <c r="Q6" s="23">
        <f>IF(ABS('Duplicate mass closure'!Q5-'Duplicate mass closure'!Q6)&gt;'Error Flags'!Q$3,'Duplicate mass closure'!Q5,"")</f>
      </c>
    </row>
    <row r="7" spans="1:17" ht="12">
      <c r="A7" s="5" t="s">
        <v>8</v>
      </c>
      <c r="B7" s="5">
        <f>'Duplicate mass closure'!B6</f>
        <v>0</v>
      </c>
      <c r="C7" s="23">
        <f>IF(ABS('Duplicate mass closure'!C5-'Duplicate mass closure'!C6)&gt;'Error Flags'!C$3,'Duplicate mass closure'!C6,"")</f>
      </c>
      <c r="D7" s="23">
        <f>IF(ABS('Duplicate mass closure'!D5-'Duplicate mass closure'!D6)&gt;'Error Flags'!D$3,'Duplicate mass closure'!D6,"")</f>
      </c>
      <c r="E7" s="23">
        <f>IF(ABS('Duplicate mass closure'!E5-'Duplicate mass closure'!E6)&gt;'Error Flags'!E$3,'Duplicate mass closure'!E6,"")</f>
      </c>
      <c r="F7" s="23">
        <f>IF(ABS('Duplicate mass closure'!F5-'Duplicate mass closure'!F6)&gt;'Error Flags'!F$3,'Duplicate mass closure'!F6,"")</f>
      </c>
      <c r="G7" s="23">
        <f>IF(ABS('Duplicate mass closure'!G5-'Duplicate mass closure'!G6)&gt;'Error Flags'!G$3,'Duplicate mass closure'!G6,"")</f>
      </c>
      <c r="H7" s="23">
        <f>IF(ABS('Duplicate mass closure'!H5-'Duplicate mass closure'!H6)&gt;'Error Flags'!H$3,'Duplicate mass closure'!H6,"")</f>
      </c>
      <c r="I7" s="23">
        <f>IF(ABS('Duplicate mass closure'!I5-'Duplicate mass closure'!I6)&gt;'Error Flags'!I$3,'Duplicate mass closure'!I6,"")</f>
      </c>
      <c r="J7" s="23" t="e">
        <f>IF(ABS('Duplicate mass closure'!J5-'Duplicate mass closure'!J6)&gt;'Error Flags'!J$3,'Duplicate mass closure'!J6,"")</f>
        <v>#DIV/0!</v>
      </c>
      <c r="K7" s="23" t="e">
        <f>IF(ABS('Duplicate mass closure'!K5-'Duplicate mass closure'!K6)&gt;'Error Flags'!K$3,'Duplicate mass closure'!K6,"")</f>
        <v>#DIV/0!</v>
      </c>
      <c r="L7" s="23" t="e">
        <f>IF(ABS('Duplicate mass closure'!L5-'Duplicate mass closure'!L6)&gt;'Error Flags'!L$3,'Duplicate mass closure'!L6,"")</f>
        <v>#DIV/0!</v>
      </c>
      <c r="M7" s="23" t="e">
        <f>IF(ABS('Duplicate mass closure'!M5-'Duplicate mass closure'!M6)&gt;'Error Flags'!M$3,'Duplicate mass closure'!M6,"")</f>
        <v>#DIV/0!</v>
      </c>
      <c r="N7" s="23" t="e">
        <f>IF(ABS('Duplicate mass closure'!N5-'Duplicate mass closure'!N6)&gt;'Error Flags'!N$3,'Duplicate mass closure'!N6,"")</f>
        <v>#DIV/0!</v>
      </c>
      <c r="O7" s="23">
        <f>IF(ABS('Duplicate mass closure'!O5-'Duplicate mass closure'!O6)&gt;'Error Flags'!O$3,'Duplicate mass closure'!O6,"")</f>
      </c>
      <c r="P7" s="23">
        <f>IF(ABS('Duplicate mass closure'!P5-'Duplicate mass closure'!P6)&gt;'Error Flags'!P$3,'Duplicate mass closure'!P6,"")</f>
      </c>
      <c r="Q7" s="23">
        <f>IF(ABS('Duplicate mass closure'!Q5-'Duplicate mass closure'!Q6)&gt;'Error Flags'!Q$3,'Duplicate mass closure'!Q6,"")</f>
      </c>
    </row>
    <row r="8" spans="1:17" ht="12">
      <c r="A8" s="5">
        <v>3</v>
      </c>
      <c r="B8" s="5">
        <f>'Duplicate mass closure'!B7</f>
        <v>0</v>
      </c>
      <c r="C8" s="23">
        <f>IF(ABS('Duplicate mass closure'!C7-'Duplicate mass closure'!C8)&gt;'Error Flags'!C$3,'Duplicate mass closure'!C7,"")</f>
      </c>
      <c r="D8" s="23">
        <f>IF(ABS('Duplicate mass closure'!D7-'Duplicate mass closure'!D8)&gt;'Error Flags'!D$3,'Duplicate mass closure'!D7,"")</f>
      </c>
      <c r="E8" s="23">
        <f>IF(ABS('Duplicate mass closure'!E7-'Duplicate mass closure'!E8)&gt;'Error Flags'!E$3,'Duplicate mass closure'!E7,"")</f>
      </c>
      <c r="F8" s="23">
        <f>IF(ABS('Duplicate mass closure'!F7-'Duplicate mass closure'!F8)&gt;'Error Flags'!F$3,'Duplicate mass closure'!F7,"")</f>
      </c>
      <c r="G8" s="23">
        <f>IF(ABS('Duplicate mass closure'!G7-'Duplicate mass closure'!G8)&gt;'Error Flags'!G$3,'Duplicate mass closure'!G7,"")</f>
      </c>
      <c r="H8" s="23">
        <f>IF(ABS('Duplicate mass closure'!H7-'Duplicate mass closure'!H8)&gt;'Error Flags'!H$3,'Duplicate mass closure'!H7,"")</f>
      </c>
      <c r="I8" s="23">
        <f>IF(ABS('Duplicate mass closure'!I7-'Duplicate mass closure'!I8)&gt;'Error Flags'!I$3,'Duplicate mass closure'!I7,"")</f>
      </c>
      <c r="J8" s="23" t="e">
        <f>IF(ABS('Duplicate mass closure'!J7-'Duplicate mass closure'!J8)&gt;'Error Flags'!J$3,'Duplicate mass closure'!J7,"")</f>
        <v>#DIV/0!</v>
      </c>
      <c r="K8" s="23" t="e">
        <f>IF(ABS('Duplicate mass closure'!K7-'Duplicate mass closure'!K8)&gt;'Error Flags'!K$3,'Duplicate mass closure'!K7,"")</f>
        <v>#DIV/0!</v>
      </c>
      <c r="L8" s="23" t="e">
        <f>IF(ABS('Duplicate mass closure'!L7-'Duplicate mass closure'!L8)&gt;'Error Flags'!L$3,'Duplicate mass closure'!L7,"")</f>
        <v>#DIV/0!</v>
      </c>
      <c r="M8" s="23" t="e">
        <f>IF(ABS('Duplicate mass closure'!M7-'Duplicate mass closure'!M8)&gt;'Error Flags'!M$3,'Duplicate mass closure'!M7,"")</f>
        <v>#DIV/0!</v>
      </c>
      <c r="N8" s="23" t="e">
        <f>IF(ABS('Duplicate mass closure'!N7-'Duplicate mass closure'!N8)&gt;'Error Flags'!N$3,'Duplicate mass closure'!N7,"")</f>
        <v>#DIV/0!</v>
      </c>
      <c r="O8" s="23">
        <f>IF(ABS('Duplicate mass closure'!O7-'Duplicate mass closure'!O8)&gt;'Error Flags'!O$3,'Duplicate mass closure'!O7,"")</f>
      </c>
      <c r="P8" s="23">
        <f>IF(ABS('Duplicate mass closure'!P7-'Duplicate mass closure'!P8)&gt;'Error Flags'!P$3,'Duplicate mass closure'!P7,"")</f>
      </c>
      <c r="Q8" s="23">
        <f>IF(ABS('Duplicate mass closure'!Q7-'Duplicate mass closure'!Q8)&gt;'Error Flags'!Q$3,'Duplicate mass closure'!Q7,"")</f>
      </c>
    </row>
    <row r="9" spans="1:17" ht="12">
      <c r="A9" s="5" t="s">
        <v>9</v>
      </c>
      <c r="B9" s="5">
        <f>'Duplicate mass closure'!B8</f>
        <v>0</v>
      </c>
      <c r="C9" s="23">
        <f>IF(ABS('Duplicate mass closure'!C7-'Duplicate mass closure'!C8)&gt;'Error Flags'!C$3,'Duplicate mass closure'!C8,"")</f>
      </c>
      <c r="D9" s="23">
        <f>IF(ABS('Duplicate mass closure'!D7-'Duplicate mass closure'!D8)&gt;'Error Flags'!D$3,'Duplicate mass closure'!D8,"")</f>
      </c>
      <c r="E9" s="23">
        <f>IF(ABS('Duplicate mass closure'!E7-'Duplicate mass closure'!E8)&gt;'Error Flags'!E$3,'Duplicate mass closure'!E8,"")</f>
      </c>
      <c r="F9" s="23">
        <f>IF(ABS('Duplicate mass closure'!F7-'Duplicate mass closure'!F8)&gt;'Error Flags'!F$3,'Duplicate mass closure'!F8,"")</f>
      </c>
      <c r="G9" s="23">
        <f>IF(ABS('Duplicate mass closure'!G7-'Duplicate mass closure'!G8)&gt;'Error Flags'!G$3,'Duplicate mass closure'!G8,"")</f>
      </c>
      <c r="H9" s="23">
        <f>IF(ABS('Duplicate mass closure'!H7-'Duplicate mass closure'!H8)&gt;'Error Flags'!H$3,'Duplicate mass closure'!H8,"")</f>
      </c>
      <c r="I9" s="23">
        <f>IF(ABS('Duplicate mass closure'!I7-'Duplicate mass closure'!I8)&gt;'Error Flags'!I$3,'Duplicate mass closure'!I8,"")</f>
      </c>
      <c r="J9" s="23" t="e">
        <f>IF(ABS('Duplicate mass closure'!J7-'Duplicate mass closure'!J8)&gt;'Error Flags'!J$3,'Duplicate mass closure'!J8,"")</f>
        <v>#DIV/0!</v>
      </c>
      <c r="K9" s="23" t="e">
        <f>IF(ABS('Duplicate mass closure'!K7-'Duplicate mass closure'!K8)&gt;'Error Flags'!K$3,'Duplicate mass closure'!K8,"")</f>
        <v>#DIV/0!</v>
      </c>
      <c r="L9" s="23" t="e">
        <f>IF(ABS('Duplicate mass closure'!L7-'Duplicate mass closure'!L8)&gt;'Error Flags'!L$3,'Duplicate mass closure'!L8,"")</f>
        <v>#DIV/0!</v>
      </c>
      <c r="M9" s="23" t="e">
        <f>IF(ABS('Duplicate mass closure'!M7-'Duplicate mass closure'!M8)&gt;'Error Flags'!M$3,'Duplicate mass closure'!M8,"")</f>
        <v>#DIV/0!</v>
      </c>
      <c r="N9" s="23" t="e">
        <f>IF(ABS('Duplicate mass closure'!N7-'Duplicate mass closure'!N8)&gt;'Error Flags'!N$3,'Duplicate mass closure'!N8,"")</f>
        <v>#DIV/0!</v>
      </c>
      <c r="O9" s="23">
        <f>IF(ABS('Duplicate mass closure'!O7-'Duplicate mass closure'!O8)&gt;'Error Flags'!O$3,'Duplicate mass closure'!O8,"")</f>
      </c>
      <c r="P9" s="23">
        <f>IF(ABS('Duplicate mass closure'!P7-'Duplicate mass closure'!P8)&gt;'Error Flags'!P$3,'Duplicate mass closure'!P8,"")</f>
      </c>
      <c r="Q9" s="23">
        <f>IF(ABS('Duplicate mass closure'!Q7-'Duplicate mass closure'!Q8)&gt;'Error Flags'!Q$3,'Duplicate mass closure'!Q8,"")</f>
      </c>
    </row>
    <row r="10" spans="1:17" ht="12">
      <c r="A10" s="5">
        <v>4</v>
      </c>
      <c r="B10" s="5">
        <f>'Duplicate mass closure'!B9</f>
        <v>0</v>
      </c>
      <c r="C10" s="23">
        <f>IF(ABS('Duplicate mass closure'!C9-'Duplicate mass closure'!C10)&gt;'Error Flags'!C$3,'Duplicate mass closure'!C9,"")</f>
      </c>
      <c r="D10" s="23">
        <f>IF(ABS('Duplicate mass closure'!D9-'Duplicate mass closure'!D10)&gt;'Error Flags'!D$3,'Duplicate mass closure'!D9,"")</f>
      </c>
      <c r="E10" s="23">
        <f>IF(ABS('Duplicate mass closure'!E9-'Duplicate mass closure'!E10)&gt;'Error Flags'!E$3,'Duplicate mass closure'!E9,"")</f>
      </c>
      <c r="F10" s="23">
        <f>IF(ABS('Duplicate mass closure'!F9-'Duplicate mass closure'!F10)&gt;'Error Flags'!F$3,'Duplicate mass closure'!F9,"")</f>
      </c>
      <c r="G10" s="23">
        <f>IF(ABS('Duplicate mass closure'!G9-'Duplicate mass closure'!G10)&gt;'Error Flags'!G$3,'Duplicate mass closure'!G9,"")</f>
      </c>
      <c r="H10" s="23">
        <f>IF(ABS('Duplicate mass closure'!H9-'Duplicate mass closure'!H10)&gt;'Error Flags'!H$3,'Duplicate mass closure'!H9,"")</f>
      </c>
      <c r="I10" s="23">
        <f>IF(ABS('Duplicate mass closure'!I9-'Duplicate mass closure'!I10)&gt;'Error Flags'!I$3,'Duplicate mass closure'!I9,"")</f>
      </c>
      <c r="J10" s="23" t="e">
        <f>IF(ABS('Duplicate mass closure'!J9-'Duplicate mass closure'!J10)&gt;'Error Flags'!J$3,'Duplicate mass closure'!J9,"")</f>
        <v>#DIV/0!</v>
      </c>
      <c r="K10" s="23" t="e">
        <f>IF(ABS('Duplicate mass closure'!K9-'Duplicate mass closure'!K10)&gt;'Error Flags'!K$3,'Duplicate mass closure'!K9,"")</f>
        <v>#DIV/0!</v>
      </c>
      <c r="L10" s="23" t="e">
        <f>IF(ABS('Duplicate mass closure'!L9-'Duplicate mass closure'!L10)&gt;'Error Flags'!L$3,'Duplicate mass closure'!L9,"")</f>
        <v>#DIV/0!</v>
      </c>
      <c r="M10" s="23" t="e">
        <f>IF(ABS('Duplicate mass closure'!M9-'Duplicate mass closure'!M10)&gt;'Error Flags'!M$3,'Duplicate mass closure'!M9,"")</f>
        <v>#DIV/0!</v>
      </c>
      <c r="N10" s="23" t="e">
        <f>IF(ABS('Duplicate mass closure'!N9-'Duplicate mass closure'!N10)&gt;'Error Flags'!N$3,'Duplicate mass closure'!N9,"")</f>
        <v>#DIV/0!</v>
      </c>
      <c r="O10" s="23">
        <f>IF(ABS('Duplicate mass closure'!O9-'Duplicate mass closure'!O10)&gt;'Error Flags'!O$3,'Duplicate mass closure'!O9,"")</f>
      </c>
      <c r="P10" s="23">
        <f>IF(ABS('Duplicate mass closure'!P9-'Duplicate mass closure'!P10)&gt;'Error Flags'!P$3,'Duplicate mass closure'!P9,"")</f>
      </c>
      <c r="Q10" s="23">
        <f>IF(ABS('Duplicate mass closure'!Q9-'Duplicate mass closure'!Q10)&gt;'Error Flags'!Q$3,'Duplicate mass closure'!Q9,"")</f>
      </c>
    </row>
    <row r="11" spans="1:17" ht="12">
      <c r="A11" s="5" t="s">
        <v>10</v>
      </c>
      <c r="B11" s="5">
        <f>'Duplicate mass closure'!B10</f>
        <v>0</v>
      </c>
      <c r="C11" s="23">
        <f>IF(ABS('Duplicate mass closure'!C9-'Duplicate mass closure'!C10)&gt;'Error Flags'!C$3,'Duplicate mass closure'!C10,"")</f>
      </c>
      <c r="D11" s="23">
        <f>IF(ABS('Duplicate mass closure'!D9-'Duplicate mass closure'!D10)&gt;'Error Flags'!D$3,'Duplicate mass closure'!D10,"")</f>
      </c>
      <c r="E11" s="23">
        <f>IF(ABS('Duplicate mass closure'!E9-'Duplicate mass closure'!E10)&gt;'Error Flags'!E$3,'Duplicate mass closure'!E10,"")</f>
      </c>
      <c r="F11" s="23">
        <f>IF(ABS('Duplicate mass closure'!F9-'Duplicate mass closure'!F10)&gt;'Error Flags'!F$3,'Duplicate mass closure'!F10,"")</f>
      </c>
      <c r="G11" s="23">
        <f>IF(ABS('Duplicate mass closure'!G9-'Duplicate mass closure'!G10)&gt;'Error Flags'!G$3,'Duplicate mass closure'!G10,"")</f>
      </c>
      <c r="H11" s="23">
        <f>IF(ABS('Duplicate mass closure'!H9-'Duplicate mass closure'!H10)&gt;'Error Flags'!H$3,'Duplicate mass closure'!H10,"")</f>
      </c>
      <c r="I11" s="23">
        <f>IF(ABS('Duplicate mass closure'!I9-'Duplicate mass closure'!I10)&gt;'Error Flags'!I$3,'Duplicate mass closure'!I10,"")</f>
      </c>
      <c r="J11" s="23" t="e">
        <f>IF(ABS('Duplicate mass closure'!J9-'Duplicate mass closure'!J10)&gt;'Error Flags'!J$3,'Duplicate mass closure'!J10,"")</f>
        <v>#DIV/0!</v>
      </c>
      <c r="K11" s="23" t="e">
        <f>IF(ABS('Duplicate mass closure'!K9-'Duplicate mass closure'!K10)&gt;'Error Flags'!K$3,'Duplicate mass closure'!K10,"")</f>
        <v>#DIV/0!</v>
      </c>
      <c r="L11" s="23" t="e">
        <f>IF(ABS('Duplicate mass closure'!L9-'Duplicate mass closure'!L10)&gt;'Error Flags'!L$3,'Duplicate mass closure'!L10,"")</f>
        <v>#DIV/0!</v>
      </c>
      <c r="M11" s="23" t="e">
        <f>IF(ABS('Duplicate mass closure'!M9-'Duplicate mass closure'!M10)&gt;'Error Flags'!M$3,'Duplicate mass closure'!M10,"")</f>
        <v>#DIV/0!</v>
      </c>
      <c r="N11" s="23" t="e">
        <f>IF(ABS('Duplicate mass closure'!N9-'Duplicate mass closure'!N10)&gt;'Error Flags'!N$3,'Duplicate mass closure'!N10,"")</f>
        <v>#DIV/0!</v>
      </c>
      <c r="O11" s="23">
        <f>IF(ABS('Duplicate mass closure'!O9-'Duplicate mass closure'!O10)&gt;'Error Flags'!O$3,'Duplicate mass closure'!O10,"")</f>
      </c>
      <c r="P11" s="23">
        <f>IF(ABS('Duplicate mass closure'!P9-'Duplicate mass closure'!P10)&gt;'Error Flags'!P$3,'Duplicate mass closure'!P10,"")</f>
      </c>
      <c r="Q11" s="23">
        <f>IF(ABS('Duplicate mass closure'!Q9-'Duplicate mass closure'!Q10)&gt;'Error Flags'!Q$3,'Duplicate mass closure'!Q10,"")</f>
      </c>
    </row>
    <row r="12" spans="1:17" ht="12">
      <c r="A12" s="5">
        <v>5</v>
      </c>
      <c r="B12" s="5">
        <f>'Duplicate mass closure'!B11</f>
        <v>0</v>
      </c>
      <c r="C12" s="23">
        <f>IF(ABS('Duplicate mass closure'!C11-'Duplicate mass closure'!C12)&gt;'Error Flags'!C$3,'Duplicate mass closure'!C11,"")</f>
      </c>
      <c r="D12" s="23">
        <f>IF(ABS('Duplicate mass closure'!D11-'Duplicate mass closure'!D12)&gt;'Error Flags'!D$3,'Duplicate mass closure'!D11,"")</f>
      </c>
      <c r="E12" s="23">
        <f>IF(ABS('Duplicate mass closure'!E11-'Duplicate mass closure'!E12)&gt;'Error Flags'!E$3,'Duplicate mass closure'!E11,"")</f>
      </c>
      <c r="F12" s="23">
        <f>IF(ABS('Duplicate mass closure'!F11-'Duplicate mass closure'!F12)&gt;'Error Flags'!F$3,'Duplicate mass closure'!F11,"")</f>
      </c>
      <c r="G12" s="23">
        <f>IF(ABS('Duplicate mass closure'!G11-'Duplicate mass closure'!G12)&gt;'Error Flags'!G$3,'Duplicate mass closure'!G11,"")</f>
      </c>
      <c r="H12" s="23">
        <f>IF(ABS('Duplicate mass closure'!H11-'Duplicate mass closure'!H12)&gt;'Error Flags'!H$3,'Duplicate mass closure'!H11,"")</f>
      </c>
      <c r="I12" s="23">
        <f>IF(ABS('Duplicate mass closure'!I11-'Duplicate mass closure'!I12)&gt;'Error Flags'!I$3,'Duplicate mass closure'!I11,"")</f>
      </c>
      <c r="J12" s="23" t="e">
        <f>IF(ABS('Duplicate mass closure'!J11-'Duplicate mass closure'!J12)&gt;'Error Flags'!J$3,'Duplicate mass closure'!J11,"")</f>
        <v>#DIV/0!</v>
      </c>
      <c r="K12" s="23" t="e">
        <f>IF(ABS('Duplicate mass closure'!K11-'Duplicate mass closure'!K12)&gt;'Error Flags'!K$3,'Duplicate mass closure'!K11,"")</f>
        <v>#DIV/0!</v>
      </c>
      <c r="L12" s="23" t="e">
        <f>IF(ABS('Duplicate mass closure'!L11-'Duplicate mass closure'!L12)&gt;'Error Flags'!L$3,'Duplicate mass closure'!L11,"")</f>
        <v>#DIV/0!</v>
      </c>
      <c r="M12" s="23" t="e">
        <f>IF(ABS('Duplicate mass closure'!M11-'Duplicate mass closure'!M12)&gt;'Error Flags'!M$3,'Duplicate mass closure'!M11,"")</f>
        <v>#DIV/0!</v>
      </c>
      <c r="N12" s="23" t="e">
        <f>IF(ABS('Duplicate mass closure'!N11-'Duplicate mass closure'!N12)&gt;'Error Flags'!N$3,'Duplicate mass closure'!N11,"")</f>
        <v>#DIV/0!</v>
      </c>
      <c r="O12" s="23">
        <f>IF(ABS('Duplicate mass closure'!O11-'Duplicate mass closure'!O12)&gt;'Error Flags'!O$3,'Duplicate mass closure'!O11,"")</f>
      </c>
      <c r="P12" s="23">
        <f>IF(ABS('Duplicate mass closure'!P11-'Duplicate mass closure'!P12)&gt;'Error Flags'!P$3,'Duplicate mass closure'!P11,"")</f>
      </c>
      <c r="Q12" s="23">
        <f>IF(ABS('Duplicate mass closure'!Q11-'Duplicate mass closure'!Q12)&gt;'Error Flags'!Q$3,'Duplicate mass closure'!Q11,"")</f>
      </c>
    </row>
    <row r="13" spans="1:17" ht="12">
      <c r="A13" s="5" t="s">
        <v>11</v>
      </c>
      <c r="B13" s="5">
        <f>'Duplicate mass closure'!B12</f>
        <v>0</v>
      </c>
      <c r="C13" s="23">
        <f>IF(ABS('Duplicate mass closure'!C11-'Duplicate mass closure'!C12)&gt;'Error Flags'!C$3,'Duplicate mass closure'!C12,"")</f>
      </c>
      <c r="D13" s="23">
        <f>IF(ABS('Duplicate mass closure'!D11-'Duplicate mass closure'!D12)&gt;'Error Flags'!D$3,'Duplicate mass closure'!D12,"")</f>
      </c>
      <c r="E13" s="23">
        <f>IF(ABS('Duplicate mass closure'!E11-'Duplicate mass closure'!E12)&gt;'Error Flags'!E$3,'Duplicate mass closure'!E12,"")</f>
      </c>
      <c r="F13" s="23">
        <f>IF(ABS('Duplicate mass closure'!F11-'Duplicate mass closure'!F12)&gt;'Error Flags'!F$3,'Duplicate mass closure'!F12,"")</f>
      </c>
      <c r="G13" s="23">
        <f>IF(ABS('Duplicate mass closure'!G11-'Duplicate mass closure'!G12)&gt;'Error Flags'!G$3,'Duplicate mass closure'!G12,"")</f>
      </c>
      <c r="H13" s="23">
        <f>IF(ABS('Duplicate mass closure'!H11-'Duplicate mass closure'!H12)&gt;'Error Flags'!H$3,'Duplicate mass closure'!H12,"")</f>
      </c>
      <c r="I13" s="23">
        <f>IF(ABS('Duplicate mass closure'!I11-'Duplicate mass closure'!I12)&gt;'Error Flags'!I$3,'Duplicate mass closure'!I12,"")</f>
      </c>
      <c r="J13" s="23" t="e">
        <f>IF(ABS('Duplicate mass closure'!J11-'Duplicate mass closure'!J12)&gt;'Error Flags'!J$3,'Duplicate mass closure'!J12,"")</f>
        <v>#DIV/0!</v>
      </c>
      <c r="K13" s="23" t="e">
        <f>IF(ABS('Duplicate mass closure'!K11-'Duplicate mass closure'!K12)&gt;'Error Flags'!K$3,'Duplicate mass closure'!K12,"")</f>
        <v>#DIV/0!</v>
      </c>
      <c r="L13" s="23" t="e">
        <f>IF(ABS('Duplicate mass closure'!L11-'Duplicate mass closure'!L12)&gt;'Error Flags'!L$3,'Duplicate mass closure'!L12,"")</f>
        <v>#DIV/0!</v>
      </c>
      <c r="M13" s="23" t="e">
        <f>IF(ABS('Duplicate mass closure'!M11-'Duplicate mass closure'!M12)&gt;'Error Flags'!M$3,'Duplicate mass closure'!M12,"")</f>
        <v>#DIV/0!</v>
      </c>
      <c r="N13" s="23" t="e">
        <f>IF(ABS('Duplicate mass closure'!N11-'Duplicate mass closure'!N12)&gt;'Error Flags'!N$3,'Duplicate mass closure'!N12,"")</f>
        <v>#DIV/0!</v>
      </c>
      <c r="O13" s="23">
        <f>IF(ABS('Duplicate mass closure'!O11-'Duplicate mass closure'!O12)&gt;'Error Flags'!O$3,'Duplicate mass closure'!O12,"")</f>
      </c>
      <c r="P13" s="23">
        <f>IF(ABS('Duplicate mass closure'!P11-'Duplicate mass closure'!P12)&gt;'Error Flags'!P$3,'Duplicate mass closure'!P12,"")</f>
      </c>
      <c r="Q13" s="23">
        <f>IF(ABS('Duplicate mass closure'!Q11-'Duplicate mass closure'!Q12)&gt;'Error Flags'!Q$3,'Duplicate mass closure'!Q12,"")</f>
      </c>
    </row>
    <row r="14" spans="1:17" ht="12">
      <c r="A14" s="5">
        <v>6</v>
      </c>
      <c r="B14" s="5">
        <f>'Duplicate mass closure'!B13</f>
        <v>0</v>
      </c>
      <c r="C14" s="23">
        <f>IF(ABS('Duplicate mass closure'!C13-'Duplicate mass closure'!C14)&gt;'Error Flags'!C$3,'Duplicate mass closure'!C13,"")</f>
      </c>
      <c r="D14" s="23">
        <f>IF(ABS('Duplicate mass closure'!D13-'Duplicate mass closure'!D14)&gt;'Error Flags'!D$3,'Duplicate mass closure'!D13,"")</f>
      </c>
      <c r="E14" s="23">
        <f>IF(ABS('Duplicate mass closure'!E13-'Duplicate mass closure'!E14)&gt;'Error Flags'!E$3,'Duplicate mass closure'!E13,"")</f>
      </c>
      <c r="F14" s="23">
        <f>IF(ABS('Duplicate mass closure'!F13-'Duplicate mass closure'!F14)&gt;'Error Flags'!F$3,'Duplicate mass closure'!F13,"")</f>
      </c>
      <c r="G14" s="23">
        <f>IF(ABS('Duplicate mass closure'!G13-'Duplicate mass closure'!G14)&gt;'Error Flags'!G$3,'Duplicate mass closure'!G13,"")</f>
      </c>
      <c r="H14" s="23">
        <f>IF(ABS('Duplicate mass closure'!H13-'Duplicate mass closure'!H14)&gt;'Error Flags'!H$3,'Duplicate mass closure'!H13,"")</f>
      </c>
      <c r="I14" s="23">
        <f>IF(ABS('Duplicate mass closure'!I13-'Duplicate mass closure'!I14)&gt;'Error Flags'!I$3,'Duplicate mass closure'!I13,"")</f>
      </c>
      <c r="J14" s="23" t="e">
        <f>IF(ABS('Duplicate mass closure'!J13-'Duplicate mass closure'!J14)&gt;'Error Flags'!J$3,'Duplicate mass closure'!J13,"")</f>
        <v>#DIV/0!</v>
      </c>
      <c r="K14" s="23" t="e">
        <f>IF(ABS('Duplicate mass closure'!K13-'Duplicate mass closure'!K14)&gt;'Error Flags'!K$3,'Duplicate mass closure'!K13,"")</f>
        <v>#DIV/0!</v>
      </c>
      <c r="L14" s="23" t="e">
        <f>IF(ABS('Duplicate mass closure'!L13-'Duplicate mass closure'!L14)&gt;'Error Flags'!L$3,'Duplicate mass closure'!L13,"")</f>
        <v>#DIV/0!</v>
      </c>
      <c r="M14" s="23" t="e">
        <f>IF(ABS('Duplicate mass closure'!M13-'Duplicate mass closure'!M14)&gt;'Error Flags'!M$3,'Duplicate mass closure'!M13,"")</f>
        <v>#DIV/0!</v>
      </c>
      <c r="N14" s="23" t="e">
        <f>IF(ABS('Duplicate mass closure'!N13-'Duplicate mass closure'!N14)&gt;'Error Flags'!N$3,'Duplicate mass closure'!N13,"")</f>
        <v>#DIV/0!</v>
      </c>
      <c r="O14" s="23">
        <f>IF(ABS('Duplicate mass closure'!O13-'Duplicate mass closure'!O14)&gt;'Error Flags'!O$3,'Duplicate mass closure'!O13,"")</f>
      </c>
      <c r="P14" s="23">
        <f>IF(ABS('Duplicate mass closure'!P13-'Duplicate mass closure'!P14)&gt;'Error Flags'!P$3,'Duplicate mass closure'!P13,"")</f>
      </c>
      <c r="Q14" s="23">
        <f>IF(ABS('Duplicate mass closure'!Q13-'Duplicate mass closure'!Q14)&gt;'Error Flags'!Q$3,'Duplicate mass closure'!Q13,"")</f>
      </c>
    </row>
    <row r="15" spans="1:17" ht="12">
      <c r="A15" s="5" t="s">
        <v>12</v>
      </c>
      <c r="B15" s="5">
        <f>'Duplicate mass closure'!B14</f>
        <v>0</v>
      </c>
      <c r="C15" s="23">
        <f>IF(ABS('Duplicate mass closure'!C13-'Duplicate mass closure'!C14)&gt;'Error Flags'!C$3,'Duplicate mass closure'!C14,"")</f>
      </c>
      <c r="D15" s="23">
        <f>IF(ABS('Duplicate mass closure'!D13-'Duplicate mass closure'!D14)&gt;'Error Flags'!D$3,'Duplicate mass closure'!D14,"")</f>
      </c>
      <c r="E15" s="23">
        <f>IF(ABS('Duplicate mass closure'!E13-'Duplicate mass closure'!E14)&gt;'Error Flags'!E$3,'Duplicate mass closure'!E14,"")</f>
      </c>
      <c r="F15" s="23">
        <f>IF(ABS('Duplicate mass closure'!F13-'Duplicate mass closure'!F14)&gt;'Error Flags'!F$3,'Duplicate mass closure'!F14,"")</f>
      </c>
      <c r="G15" s="23">
        <f>IF(ABS('Duplicate mass closure'!G13-'Duplicate mass closure'!G14)&gt;'Error Flags'!G$3,'Duplicate mass closure'!G14,"")</f>
      </c>
      <c r="H15" s="23">
        <f>IF(ABS('Duplicate mass closure'!H13-'Duplicate mass closure'!H14)&gt;'Error Flags'!H$3,'Duplicate mass closure'!H14,"")</f>
      </c>
      <c r="I15" s="23">
        <f>IF(ABS('Duplicate mass closure'!I13-'Duplicate mass closure'!I14)&gt;'Error Flags'!I$3,'Duplicate mass closure'!I14,"")</f>
      </c>
      <c r="J15" s="23" t="e">
        <f>IF(ABS('Duplicate mass closure'!J13-'Duplicate mass closure'!J14)&gt;'Error Flags'!J$3,'Duplicate mass closure'!J14,"")</f>
        <v>#DIV/0!</v>
      </c>
      <c r="K15" s="23" t="e">
        <f>IF(ABS('Duplicate mass closure'!K13-'Duplicate mass closure'!K14)&gt;'Error Flags'!K$3,'Duplicate mass closure'!K14,"")</f>
        <v>#DIV/0!</v>
      </c>
      <c r="L15" s="23" t="e">
        <f>IF(ABS('Duplicate mass closure'!L13-'Duplicate mass closure'!L14)&gt;'Error Flags'!L$3,'Duplicate mass closure'!L14,"")</f>
        <v>#DIV/0!</v>
      </c>
      <c r="M15" s="23" t="e">
        <f>IF(ABS('Duplicate mass closure'!M13-'Duplicate mass closure'!M14)&gt;'Error Flags'!M$3,'Duplicate mass closure'!M14,"")</f>
        <v>#DIV/0!</v>
      </c>
      <c r="N15" s="23" t="e">
        <f>IF(ABS('Duplicate mass closure'!N13-'Duplicate mass closure'!N14)&gt;'Error Flags'!N$3,'Duplicate mass closure'!N14,"")</f>
        <v>#DIV/0!</v>
      </c>
      <c r="O15" s="23">
        <f>IF(ABS('Duplicate mass closure'!O13-'Duplicate mass closure'!O14)&gt;'Error Flags'!O$3,'Duplicate mass closure'!O14,"")</f>
      </c>
      <c r="P15" s="23">
        <f>IF(ABS('Duplicate mass closure'!P13-'Duplicate mass closure'!P14)&gt;'Error Flags'!P$3,'Duplicate mass closure'!P14,"")</f>
      </c>
      <c r="Q15" s="23">
        <f>IF(ABS('Duplicate mass closure'!Q13-'Duplicate mass closure'!Q14)&gt;'Error Flags'!Q$3,'Duplicate mass closure'!Q14,"")</f>
      </c>
    </row>
    <row r="16" spans="1:17" ht="12">
      <c r="A16" s="5">
        <v>7</v>
      </c>
      <c r="B16" s="5">
        <f>'Duplicate mass closure'!B15</f>
        <v>0</v>
      </c>
      <c r="C16" s="23">
        <f>IF(ABS('Duplicate mass closure'!C15-'Duplicate mass closure'!C16)&gt;'Error Flags'!C$3,'Duplicate mass closure'!C15,"")</f>
      </c>
      <c r="D16" s="23">
        <f>IF(ABS('Duplicate mass closure'!D15-'Duplicate mass closure'!D16)&gt;'Error Flags'!D$3,'Duplicate mass closure'!D15,"")</f>
      </c>
      <c r="E16" s="23">
        <f>IF(ABS('Duplicate mass closure'!E15-'Duplicate mass closure'!E16)&gt;'Error Flags'!E$3,'Duplicate mass closure'!E15,"")</f>
      </c>
      <c r="F16" s="23">
        <f>IF(ABS('Duplicate mass closure'!F15-'Duplicate mass closure'!F16)&gt;'Error Flags'!F$3,'Duplicate mass closure'!F15,"")</f>
      </c>
      <c r="G16" s="23">
        <f>IF(ABS('Duplicate mass closure'!G15-'Duplicate mass closure'!G16)&gt;'Error Flags'!G$3,'Duplicate mass closure'!G15,"")</f>
      </c>
      <c r="H16" s="23">
        <f>IF(ABS('Duplicate mass closure'!H15-'Duplicate mass closure'!H16)&gt;'Error Flags'!H$3,'Duplicate mass closure'!H15,"")</f>
      </c>
      <c r="I16" s="23">
        <f>IF(ABS('Duplicate mass closure'!I15-'Duplicate mass closure'!I16)&gt;'Error Flags'!I$3,'Duplicate mass closure'!I15,"")</f>
      </c>
      <c r="J16" s="23" t="e">
        <f>IF(ABS('Duplicate mass closure'!J15-'Duplicate mass closure'!J16)&gt;'Error Flags'!J$3,'Duplicate mass closure'!J15,"")</f>
        <v>#DIV/0!</v>
      </c>
      <c r="K16" s="23" t="e">
        <f>IF(ABS('Duplicate mass closure'!K15-'Duplicate mass closure'!K16)&gt;'Error Flags'!K$3,'Duplicate mass closure'!K15,"")</f>
        <v>#DIV/0!</v>
      </c>
      <c r="L16" s="23" t="e">
        <f>IF(ABS('Duplicate mass closure'!L15-'Duplicate mass closure'!L16)&gt;'Error Flags'!L$3,'Duplicate mass closure'!L15,"")</f>
        <v>#DIV/0!</v>
      </c>
      <c r="M16" s="23" t="e">
        <f>IF(ABS('Duplicate mass closure'!M15-'Duplicate mass closure'!M16)&gt;'Error Flags'!M$3,'Duplicate mass closure'!M15,"")</f>
        <v>#DIV/0!</v>
      </c>
      <c r="N16" s="23" t="e">
        <f>IF(ABS('Duplicate mass closure'!N15-'Duplicate mass closure'!N16)&gt;'Error Flags'!N$3,'Duplicate mass closure'!N15,"")</f>
        <v>#DIV/0!</v>
      </c>
      <c r="O16" s="23">
        <f>IF(ABS('Duplicate mass closure'!O15-'Duplicate mass closure'!O16)&gt;'Error Flags'!O$3,'Duplicate mass closure'!O15,"")</f>
      </c>
      <c r="P16" s="23">
        <f>IF(ABS('Duplicate mass closure'!P15-'Duplicate mass closure'!P16)&gt;'Error Flags'!P$3,'Duplicate mass closure'!P15,"")</f>
      </c>
      <c r="Q16" s="23">
        <f>IF(ABS('Duplicate mass closure'!Q15-'Duplicate mass closure'!Q16)&gt;'Error Flags'!Q$3,'Duplicate mass closure'!Q15,"")</f>
      </c>
    </row>
    <row r="17" spans="1:17" ht="12">
      <c r="A17" s="5" t="s">
        <v>13</v>
      </c>
      <c r="B17" s="5">
        <f>'Duplicate mass closure'!B16</f>
        <v>0</v>
      </c>
      <c r="C17" s="23">
        <f>IF(ABS('Duplicate mass closure'!C15-'Duplicate mass closure'!C16)&gt;'Error Flags'!C$3,'Duplicate mass closure'!C16,"")</f>
      </c>
      <c r="D17" s="23">
        <f>IF(ABS('Duplicate mass closure'!D15-'Duplicate mass closure'!D16)&gt;'Error Flags'!D$3,'Duplicate mass closure'!D16,"")</f>
      </c>
      <c r="E17" s="23">
        <f>IF(ABS('Duplicate mass closure'!E15-'Duplicate mass closure'!E16)&gt;'Error Flags'!E$3,'Duplicate mass closure'!E16,"")</f>
      </c>
      <c r="F17" s="23">
        <f>IF(ABS('Duplicate mass closure'!F15-'Duplicate mass closure'!F16)&gt;'Error Flags'!F$3,'Duplicate mass closure'!F16,"")</f>
      </c>
      <c r="G17" s="23">
        <f>IF(ABS('Duplicate mass closure'!G15-'Duplicate mass closure'!G16)&gt;'Error Flags'!G$3,'Duplicate mass closure'!G16,"")</f>
      </c>
      <c r="H17" s="23">
        <f>IF(ABS('Duplicate mass closure'!H15-'Duplicate mass closure'!H16)&gt;'Error Flags'!H$3,'Duplicate mass closure'!H16,"")</f>
      </c>
      <c r="I17" s="23">
        <f>IF(ABS('Duplicate mass closure'!I15-'Duplicate mass closure'!I16)&gt;'Error Flags'!I$3,'Duplicate mass closure'!I16,"")</f>
      </c>
      <c r="J17" s="23" t="e">
        <f>IF(ABS('Duplicate mass closure'!J15-'Duplicate mass closure'!J16)&gt;'Error Flags'!J$3,'Duplicate mass closure'!J16,"")</f>
        <v>#DIV/0!</v>
      </c>
      <c r="K17" s="23" t="e">
        <f>IF(ABS('Duplicate mass closure'!K15-'Duplicate mass closure'!K16)&gt;'Error Flags'!K$3,'Duplicate mass closure'!K16,"")</f>
        <v>#DIV/0!</v>
      </c>
      <c r="L17" s="23" t="e">
        <f>IF(ABS('Duplicate mass closure'!L15-'Duplicate mass closure'!L16)&gt;'Error Flags'!L$3,'Duplicate mass closure'!L16,"")</f>
        <v>#DIV/0!</v>
      </c>
      <c r="M17" s="23" t="e">
        <f>IF(ABS('Duplicate mass closure'!M15-'Duplicate mass closure'!M16)&gt;'Error Flags'!M$3,'Duplicate mass closure'!M16,"")</f>
        <v>#DIV/0!</v>
      </c>
      <c r="N17" s="23" t="e">
        <f>IF(ABS('Duplicate mass closure'!N15-'Duplicate mass closure'!N16)&gt;'Error Flags'!N$3,'Duplicate mass closure'!N16,"")</f>
        <v>#DIV/0!</v>
      </c>
      <c r="O17" s="23">
        <f>IF(ABS('Duplicate mass closure'!O15-'Duplicate mass closure'!O16)&gt;'Error Flags'!O$3,'Duplicate mass closure'!O16,"")</f>
      </c>
      <c r="P17" s="23">
        <f>IF(ABS('Duplicate mass closure'!P15-'Duplicate mass closure'!P16)&gt;'Error Flags'!P$3,'Duplicate mass closure'!P16,"")</f>
      </c>
      <c r="Q17" s="23">
        <f>IF(ABS('Duplicate mass closure'!Q15-'Duplicate mass closure'!Q16)&gt;'Error Flags'!Q$3,'Duplicate mass closure'!Q16,"")</f>
      </c>
    </row>
    <row r="18" spans="1:17" ht="12">
      <c r="A18" s="5">
        <v>8</v>
      </c>
      <c r="B18" s="5">
        <f>'Duplicate mass closure'!B17</f>
        <v>0</v>
      </c>
      <c r="C18" s="23">
        <f>IF(ABS('Duplicate mass closure'!C17-'Duplicate mass closure'!C18)&gt;'Error Flags'!C$3,'Duplicate mass closure'!C17,"")</f>
      </c>
      <c r="D18" s="23">
        <f>IF(ABS('Duplicate mass closure'!D17-'Duplicate mass closure'!D18)&gt;'Error Flags'!D$3,'Duplicate mass closure'!D17,"")</f>
      </c>
      <c r="E18" s="23">
        <f>IF(ABS('Duplicate mass closure'!E17-'Duplicate mass closure'!E18)&gt;'Error Flags'!E$3,'Duplicate mass closure'!E17,"")</f>
      </c>
      <c r="F18" s="23">
        <f>IF(ABS('Duplicate mass closure'!F17-'Duplicate mass closure'!F18)&gt;'Error Flags'!F$3,'Duplicate mass closure'!F17,"")</f>
      </c>
      <c r="G18" s="23">
        <f>IF(ABS('Duplicate mass closure'!G17-'Duplicate mass closure'!G18)&gt;'Error Flags'!G$3,'Duplicate mass closure'!G17,"")</f>
      </c>
      <c r="H18" s="23">
        <f>IF(ABS('Duplicate mass closure'!H17-'Duplicate mass closure'!H18)&gt;'Error Flags'!H$3,'Duplicate mass closure'!H17,"")</f>
      </c>
      <c r="I18" s="23">
        <f>IF(ABS('Duplicate mass closure'!I17-'Duplicate mass closure'!I18)&gt;'Error Flags'!I$3,'Duplicate mass closure'!I17,"")</f>
      </c>
      <c r="J18" s="23" t="e">
        <f>IF(ABS('Duplicate mass closure'!J17-'Duplicate mass closure'!J18)&gt;'Error Flags'!J$3,'Duplicate mass closure'!J17,"")</f>
        <v>#DIV/0!</v>
      </c>
      <c r="K18" s="23" t="e">
        <f>IF(ABS('Duplicate mass closure'!K17-'Duplicate mass closure'!K18)&gt;'Error Flags'!K$3,'Duplicate mass closure'!K17,"")</f>
        <v>#DIV/0!</v>
      </c>
      <c r="L18" s="23" t="e">
        <f>IF(ABS('Duplicate mass closure'!L17-'Duplicate mass closure'!L18)&gt;'Error Flags'!L$3,'Duplicate mass closure'!L17,"")</f>
        <v>#DIV/0!</v>
      </c>
      <c r="M18" s="23" t="e">
        <f>IF(ABS('Duplicate mass closure'!M17-'Duplicate mass closure'!M18)&gt;'Error Flags'!M$3,'Duplicate mass closure'!M17,"")</f>
        <v>#DIV/0!</v>
      </c>
      <c r="N18" s="23" t="e">
        <f>IF(ABS('Duplicate mass closure'!N17-'Duplicate mass closure'!N18)&gt;'Error Flags'!N$3,'Duplicate mass closure'!N17,"")</f>
        <v>#DIV/0!</v>
      </c>
      <c r="O18" s="23">
        <f>IF(ABS('Duplicate mass closure'!O17-'Duplicate mass closure'!O18)&gt;'Error Flags'!O$3,'Duplicate mass closure'!O17,"")</f>
      </c>
      <c r="P18" s="23">
        <f>IF(ABS('Duplicate mass closure'!P17-'Duplicate mass closure'!P18)&gt;'Error Flags'!P$3,'Duplicate mass closure'!P17,"")</f>
      </c>
      <c r="Q18" s="23">
        <f>IF(ABS('Duplicate mass closure'!Q17-'Duplicate mass closure'!Q18)&gt;'Error Flags'!Q$3,'Duplicate mass closure'!Q17,"")</f>
      </c>
    </row>
    <row r="19" spans="1:17" ht="12">
      <c r="A19" s="5" t="s">
        <v>14</v>
      </c>
      <c r="B19" s="5">
        <f>'Duplicate mass closure'!B18</f>
        <v>0</v>
      </c>
      <c r="C19" s="23">
        <f>IF(ABS('Duplicate mass closure'!C17-'Duplicate mass closure'!C18)&gt;'Error Flags'!C$3,'Duplicate mass closure'!C18,"")</f>
      </c>
      <c r="D19" s="23">
        <f>IF(ABS('Duplicate mass closure'!D17-'Duplicate mass closure'!D18)&gt;'Error Flags'!D$3,'Duplicate mass closure'!D18,"")</f>
      </c>
      <c r="E19" s="23">
        <f>IF(ABS('Duplicate mass closure'!E17-'Duplicate mass closure'!E18)&gt;'Error Flags'!E$3,'Duplicate mass closure'!E18,"")</f>
      </c>
      <c r="F19" s="23">
        <f>IF(ABS('Duplicate mass closure'!F17-'Duplicate mass closure'!F18)&gt;'Error Flags'!F$3,'Duplicate mass closure'!F18,"")</f>
      </c>
      <c r="G19" s="23">
        <f>IF(ABS('Duplicate mass closure'!G17-'Duplicate mass closure'!G18)&gt;'Error Flags'!G$3,'Duplicate mass closure'!G18,"")</f>
      </c>
      <c r="H19" s="23">
        <f>IF(ABS('Duplicate mass closure'!H17-'Duplicate mass closure'!H18)&gt;'Error Flags'!H$3,'Duplicate mass closure'!H18,"")</f>
      </c>
      <c r="I19" s="23">
        <f>IF(ABS('Duplicate mass closure'!I17-'Duplicate mass closure'!I18)&gt;'Error Flags'!I$3,'Duplicate mass closure'!I18,"")</f>
      </c>
      <c r="J19" s="23" t="e">
        <f>IF(ABS('Duplicate mass closure'!J17-'Duplicate mass closure'!J18)&gt;'Error Flags'!J$3,'Duplicate mass closure'!J18,"")</f>
        <v>#DIV/0!</v>
      </c>
      <c r="K19" s="23" t="e">
        <f>IF(ABS('Duplicate mass closure'!K17-'Duplicate mass closure'!K18)&gt;'Error Flags'!K$3,'Duplicate mass closure'!K18,"")</f>
        <v>#DIV/0!</v>
      </c>
      <c r="L19" s="23" t="e">
        <f>IF(ABS('Duplicate mass closure'!L17-'Duplicate mass closure'!L18)&gt;'Error Flags'!L$3,'Duplicate mass closure'!L18,"")</f>
        <v>#DIV/0!</v>
      </c>
      <c r="M19" s="23" t="e">
        <f>IF(ABS('Duplicate mass closure'!M17-'Duplicate mass closure'!M18)&gt;'Error Flags'!M$3,'Duplicate mass closure'!M18,"")</f>
        <v>#DIV/0!</v>
      </c>
      <c r="N19" s="23" t="e">
        <f>IF(ABS('Duplicate mass closure'!N17-'Duplicate mass closure'!N18)&gt;'Error Flags'!N$3,'Duplicate mass closure'!N18,"")</f>
        <v>#DIV/0!</v>
      </c>
      <c r="O19" s="23">
        <f>IF(ABS('Duplicate mass closure'!O17-'Duplicate mass closure'!O18)&gt;'Error Flags'!O$3,'Duplicate mass closure'!O18,"")</f>
      </c>
      <c r="P19" s="23">
        <f>IF(ABS('Duplicate mass closure'!P17-'Duplicate mass closure'!P18)&gt;'Error Flags'!P$3,'Duplicate mass closure'!P18,"")</f>
      </c>
      <c r="Q19" s="23">
        <f>IF(ABS('Duplicate mass closure'!Q17-'Duplicate mass closure'!Q18)&gt;'Error Flags'!Q$3,'Duplicate mass closure'!Q18,"")</f>
      </c>
    </row>
    <row r="20" spans="1:17" ht="12">
      <c r="A20" s="5">
        <v>9</v>
      </c>
      <c r="B20" s="5">
        <f>'Duplicate mass closure'!B19</f>
        <v>0</v>
      </c>
      <c r="C20" s="23">
        <f>IF(ABS('Duplicate mass closure'!C19-'Duplicate mass closure'!C20)&gt;'Error Flags'!C$3,'Duplicate mass closure'!C19,"")</f>
      </c>
      <c r="D20" s="23">
        <f>IF(ABS('Duplicate mass closure'!D19-'Duplicate mass closure'!D20)&gt;'Error Flags'!D$3,'Duplicate mass closure'!D19,"")</f>
      </c>
      <c r="E20" s="23">
        <f>IF(ABS('Duplicate mass closure'!E19-'Duplicate mass closure'!E20)&gt;'Error Flags'!E$3,'Duplicate mass closure'!E19,"")</f>
      </c>
      <c r="F20" s="23">
        <f>IF(ABS('Duplicate mass closure'!F19-'Duplicate mass closure'!F20)&gt;'Error Flags'!F$3,'Duplicate mass closure'!F19,"")</f>
      </c>
      <c r="G20" s="23">
        <f>IF(ABS('Duplicate mass closure'!G19-'Duplicate mass closure'!G20)&gt;'Error Flags'!G$3,'Duplicate mass closure'!G19,"")</f>
      </c>
      <c r="H20" s="23">
        <f>IF(ABS('Duplicate mass closure'!H19-'Duplicate mass closure'!H20)&gt;'Error Flags'!H$3,'Duplicate mass closure'!H19,"")</f>
      </c>
      <c r="I20" s="23">
        <f>IF(ABS('Duplicate mass closure'!I19-'Duplicate mass closure'!I20)&gt;'Error Flags'!I$3,'Duplicate mass closure'!I19,"")</f>
      </c>
      <c r="J20" s="23" t="e">
        <f>IF(ABS('Duplicate mass closure'!J19-'Duplicate mass closure'!J20)&gt;'Error Flags'!J$3,'Duplicate mass closure'!J19,"")</f>
        <v>#DIV/0!</v>
      </c>
      <c r="K20" s="23" t="e">
        <f>IF(ABS('Duplicate mass closure'!K19-'Duplicate mass closure'!K20)&gt;'Error Flags'!K$3,'Duplicate mass closure'!K19,"")</f>
        <v>#DIV/0!</v>
      </c>
      <c r="L20" s="23" t="e">
        <f>IF(ABS('Duplicate mass closure'!L19-'Duplicate mass closure'!L20)&gt;'Error Flags'!L$3,'Duplicate mass closure'!L19,"")</f>
        <v>#DIV/0!</v>
      </c>
      <c r="M20" s="23" t="e">
        <f>IF(ABS('Duplicate mass closure'!M19-'Duplicate mass closure'!M20)&gt;'Error Flags'!M$3,'Duplicate mass closure'!M19,"")</f>
        <v>#DIV/0!</v>
      </c>
      <c r="N20" s="23" t="e">
        <f>IF(ABS('Duplicate mass closure'!N19-'Duplicate mass closure'!N20)&gt;'Error Flags'!N$3,'Duplicate mass closure'!N19,"")</f>
        <v>#DIV/0!</v>
      </c>
      <c r="O20" s="23">
        <f>IF(ABS('Duplicate mass closure'!O19-'Duplicate mass closure'!O20)&gt;'Error Flags'!O$3,'Duplicate mass closure'!O19,"")</f>
      </c>
      <c r="P20" s="23">
        <f>IF(ABS('Duplicate mass closure'!P19-'Duplicate mass closure'!P20)&gt;'Error Flags'!P$3,'Duplicate mass closure'!P19,"")</f>
      </c>
      <c r="Q20" s="23">
        <f>IF(ABS('Duplicate mass closure'!Q19-'Duplicate mass closure'!Q20)&gt;'Error Flags'!Q$3,'Duplicate mass closure'!Q19,"")</f>
      </c>
    </row>
    <row r="21" spans="1:17" ht="12">
      <c r="A21" s="5" t="s">
        <v>15</v>
      </c>
      <c r="B21" s="5">
        <f>'Duplicate mass closure'!B20</f>
        <v>0</v>
      </c>
      <c r="C21" s="23">
        <f>IF(ABS('Duplicate mass closure'!C19-'Duplicate mass closure'!C20)&gt;'Error Flags'!C$3,'Duplicate mass closure'!C20,"")</f>
      </c>
      <c r="D21" s="23">
        <f>IF(ABS('Duplicate mass closure'!D19-'Duplicate mass closure'!D20)&gt;'Error Flags'!D$3,'Duplicate mass closure'!D20,"")</f>
      </c>
      <c r="E21" s="23">
        <f>IF(ABS('Duplicate mass closure'!E19-'Duplicate mass closure'!E20)&gt;'Error Flags'!E$3,'Duplicate mass closure'!E20,"")</f>
      </c>
      <c r="F21" s="23">
        <f>IF(ABS('Duplicate mass closure'!F19-'Duplicate mass closure'!F20)&gt;'Error Flags'!F$3,'Duplicate mass closure'!F20,"")</f>
      </c>
      <c r="G21" s="23">
        <f>IF(ABS('Duplicate mass closure'!G19-'Duplicate mass closure'!G20)&gt;'Error Flags'!G$3,'Duplicate mass closure'!G20,"")</f>
      </c>
      <c r="H21" s="23">
        <f>IF(ABS('Duplicate mass closure'!H19-'Duplicate mass closure'!H20)&gt;'Error Flags'!H$3,'Duplicate mass closure'!H20,"")</f>
      </c>
      <c r="I21" s="23">
        <f>IF(ABS('Duplicate mass closure'!I19-'Duplicate mass closure'!I20)&gt;'Error Flags'!I$3,'Duplicate mass closure'!I20,"")</f>
      </c>
      <c r="J21" s="23" t="e">
        <f>IF(ABS('Duplicate mass closure'!J19-'Duplicate mass closure'!J20)&gt;'Error Flags'!J$3,'Duplicate mass closure'!J20,"")</f>
        <v>#DIV/0!</v>
      </c>
      <c r="K21" s="23" t="e">
        <f>IF(ABS('Duplicate mass closure'!K19-'Duplicate mass closure'!K20)&gt;'Error Flags'!K$3,'Duplicate mass closure'!K20,"")</f>
        <v>#DIV/0!</v>
      </c>
      <c r="L21" s="23" t="e">
        <f>IF(ABS('Duplicate mass closure'!L19-'Duplicate mass closure'!L20)&gt;'Error Flags'!L$3,'Duplicate mass closure'!L20,"")</f>
        <v>#DIV/0!</v>
      </c>
      <c r="M21" s="23" t="e">
        <f>IF(ABS('Duplicate mass closure'!M19-'Duplicate mass closure'!M20)&gt;'Error Flags'!M$3,'Duplicate mass closure'!M20,"")</f>
        <v>#DIV/0!</v>
      </c>
      <c r="N21" s="23" t="e">
        <f>IF(ABS('Duplicate mass closure'!N19-'Duplicate mass closure'!N20)&gt;'Error Flags'!N$3,'Duplicate mass closure'!N20,"")</f>
        <v>#DIV/0!</v>
      </c>
      <c r="O21" s="23">
        <f>IF(ABS('Duplicate mass closure'!O19-'Duplicate mass closure'!O20)&gt;'Error Flags'!O$3,'Duplicate mass closure'!O20,"")</f>
      </c>
      <c r="P21" s="23">
        <f>IF(ABS('Duplicate mass closure'!P19-'Duplicate mass closure'!P20)&gt;'Error Flags'!P$3,'Duplicate mass closure'!P20,"")</f>
      </c>
      <c r="Q21" s="23">
        <f>IF(ABS('Duplicate mass closure'!Q19-'Duplicate mass closure'!Q20)&gt;'Error Flags'!Q$3,'Duplicate mass closure'!Q20,"")</f>
      </c>
    </row>
    <row r="22" spans="1:17" ht="12">
      <c r="A22" s="5">
        <v>10</v>
      </c>
      <c r="B22" s="5">
        <f>'Duplicate mass closure'!B21</f>
        <v>0</v>
      </c>
      <c r="C22" s="23">
        <f>IF(ABS('Duplicate mass closure'!C21-'Duplicate mass closure'!C22)&gt;'Error Flags'!C$3,'Duplicate mass closure'!C21,"")</f>
      </c>
      <c r="D22" s="23">
        <f>IF(ABS('Duplicate mass closure'!D21-'Duplicate mass closure'!D22)&gt;'Error Flags'!D$3,'Duplicate mass closure'!D21,"")</f>
      </c>
      <c r="E22" s="23">
        <f>IF(ABS('Duplicate mass closure'!E21-'Duplicate mass closure'!E22)&gt;'Error Flags'!E$3,'Duplicate mass closure'!E21,"")</f>
      </c>
      <c r="F22" s="23">
        <f>IF(ABS('Duplicate mass closure'!F21-'Duplicate mass closure'!F22)&gt;'Error Flags'!F$3,'Duplicate mass closure'!F21,"")</f>
      </c>
      <c r="G22" s="23">
        <f>IF(ABS('Duplicate mass closure'!G21-'Duplicate mass closure'!G22)&gt;'Error Flags'!G$3,'Duplicate mass closure'!G21,"")</f>
      </c>
      <c r="H22" s="23">
        <f>IF(ABS('Duplicate mass closure'!H21-'Duplicate mass closure'!H22)&gt;'Error Flags'!H$3,'Duplicate mass closure'!H21,"")</f>
      </c>
      <c r="I22" s="23">
        <f>IF(ABS('Duplicate mass closure'!I21-'Duplicate mass closure'!I22)&gt;'Error Flags'!I$3,'Duplicate mass closure'!I21,"")</f>
      </c>
      <c r="J22" s="23" t="e">
        <f>IF(ABS('Duplicate mass closure'!J21-'Duplicate mass closure'!J22)&gt;'Error Flags'!J$3,'Duplicate mass closure'!J21,"")</f>
        <v>#DIV/0!</v>
      </c>
      <c r="K22" s="23" t="e">
        <f>IF(ABS('Duplicate mass closure'!K21-'Duplicate mass closure'!K22)&gt;'Error Flags'!K$3,'Duplicate mass closure'!K21,"")</f>
        <v>#DIV/0!</v>
      </c>
      <c r="L22" s="23" t="e">
        <f>IF(ABS('Duplicate mass closure'!L21-'Duplicate mass closure'!L22)&gt;'Error Flags'!L$3,'Duplicate mass closure'!L21,"")</f>
        <v>#DIV/0!</v>
      </c>
      <c r="M22" s="23" t="e">
        <f>IF(ABS('Duplicate mass closure'!M21-'Duplicate mass closure'!M22)&gt;'Error Flags'!M$3,'Duplicate mass closure'!M21,"")</f>
        <v>#DIV/0!</v>
      </c>
      <c r="N22" s="23" t="e">
        <f>IF(ABS('Duplicate mass closure'!N21-'Duplicate mass closure'!N22)&gt;'Error Flags'!N$3,'Duplicate mass closure'!N21,"")</f>
        <v>#DIV/0!</v>
      </c>
      <c r="O22" s="23">
        <f>IF(ABS('Duplicate mass closure'!O21-'Duplicate mass closure'!O22)&gt;'Error Flags'!O$3,'Duplicate mass closure'!O21,"")</f>
      </c>
      <c r="P22" s="23">
        <f>IF(ABS('Duplicate mass closure'!P21-'Duplicate mass closure'!P22)&gt;'Error Flags'!P$3,'Duplicate mass closure'!P21,"")</f>
      </c>
      <c r="Q22" s="23">
        <f>IF(ABS('Duplicate mass closure'!Q21-'Duplicate mass closure'!Q22)&gt;'Error Flags'!Q$3,'Duplicate mass closure'!Q21,"")</f>
      </c>
    </row>
    <row r="23" spans="1:17" ht="12">
      <c r="A23" s="5" t="s">
        <v>16</v>
      </c>
      <c r="B23" s="5">
        <f>'Duplicate mass closure'!B22</f>
        <v>0</v>
      </c>
      <c r="C23" s="23">
        <f>IF(ABS('Duplicate mass closure'!C21-'Duplicate mass closure'!C22)&gt;'Error Flags'!C$3,'Duplicate mass closure'!C22,"")</f>
      </c>
      <c r="D23" s="23">
        <f>IF(ABS('Duplicate mass closure'!D21-'Duplicate mass closure'!D22)&gt;'Error Flags'!D$3,'Duplicate mass closure'!D22,"")</f>
      </c>
      <c r="E23" s="23">
        <f>IF(ABS('Duplicate mass closure'!E21-'Duplicate mass closure'!E22)&gt;'Error Flags'!E$3,'Duplicate mass closure'!E22,"")</f>
      </c>
      <c r="F23" s="23">
        <f>IF(ABS('Duplicate mass closure'!F21-'Duplicate mass closure'!F22)&gt;'Error Flags'!F$3,'Duplicate mass closure'!F22,"")</f>
      </c>
      <c r="G23" s="23">
        <f>IF(ABS('Duplicate mass closure'!G21-'Duplicate mass closure'!G22)&gt;'Error Flags'!G$3,'Duplicate mass closure'!G22,"")</f>
      </c>
      <c r="H23" s="23">
        <f>IF(ABS('Duplicate mass closure'!H21-'Duplicate mass closure'!H22)&gt;'Error Flags'!H$3,'Duplicate mass closure'!H22,"")</f>
      </c>
      <c r="I23" s="23">
        <f>IF(ABS('Duplicate mass closure'!I21-'Duplicate mass closure'!I22)&gt;'Error Flags'!I$3,'Duplicate mass closure'!I22,"")</f>
      </c>
      <c r="J23" s="23" t="e">
        <f>IF(ABS('Duplicate mass closure'!J21-'Duplicate mass closure'!J22)&gt;'Error Flags'!J$3,'Duplicate mass closure'!J22,"")</f>
        <v>#DIV/0!</v>
      </c>
      <c r="K23" s="23" t="e">
        <f>IF(ABS('Duplicate mass closure'!K21-'Duplicate mass closure'!K22)&gt;'Error Flags'!K$3,'Duplicate mass closure'!K22,"")</f>
        <v>#DIV/0!</v>
      </c>
      <c r="L23" s="23" t="e">
        <f>IF(ABS('Duplicate mass closure'!L21-'Duplicate mass closure'!L22)&gt;'Error Flags'!L$3,'Duplicate mass closure'!L22,"")</f>
        <v>#DIV/0!</v>
      </c>
      <c r="M23" s="23" t="e">
        <f>IF(ABS('Duplicate mass closure'!M21-'Duplicate mass closure'!M22)&gt;'Error Flags'!M$3,'Duplicate mass closure'!M22,"")</f>
        <v>#DIV/0!</v>
      </c>
      <c r="N23" s="23" t="e">
        <f>IF(ABS('Duplicate mass closure'!N21-'Duplicate mass closure'!N22)&gt;'Error Flags'!N$3,'Duplicate mass closure'!N22,"")</f>
        <v>#DIV/0!</v>
      </c>
      <c r="O23" s="23">
        <f>IF(ABS('Duplicate mass closure'!O21-'Duplicate mass closure'!O22)&gt;'Error Flags'!O$3,'Duplicate mass closure'!O22,"")</f>
      </c>
      <c r="P23" s="23">
        <f>IF(ABS('Duplicate mass closure'!P21-'Duplicate mass closure'!P22)&gt;'Error Flags'!P$3,'Duplicate mass closure'!P22,"")</f>
      </c>
      <c r="Q23" s="23">
        <f>IF(ABS('Duplicate mass closure'!Q21-'Duplicate mass closure'!Q22)&gt;'Error Flags'!Q$3,'Duplicate mass closure'!Q22,"")</f>
      </c>
    </row>
    <row r="24" spans="1:17" ht="12">
      <c r="A24" s="5">
        <v>11</v>
      </c>
      <c r="B24" s="5">
        <f>'Duplicate mass closure'!B23</f>
        <v>0</v>
      </c>
      <c r="C24" s="23">
        <f>IF(ABS('Duplicate mass closure'!C23-'Duplicate mass closure'!C24)&gt;'Error Flags'!C$3,'Duplicate mass closure'!C23,"")</f>
      </c>
      <c r="D24" s="23">
        <f>IF(ABS('Duplicate mass closure'!D23-'Duplicate mass closure'!D24)&gt;'Error Flags'!D$3,'Duplicate mass closure'!D23,"")</f>
      </c>
      <c r="E24" s="23">
        <f>IF(ABS('Duplicate mass closure'!E23-'Duplicate mass closure'!E24)&gt;'Error Flags'!E$3,'Duplicate mass closure'!E23,"")</f>
      </c>
      <c r="F24" s="23">
        <f>IF(ABS('Duplicate mass closure'!F23-'Duplicate mass closure'!F24)&gt;'Error Flags'!F$3,'Duplicate mass closure'!F23,"")</f>
      </c>
      <c r="G24" s="23">
        <f>IF(ABS('Duplicate mass closure'!G23-'Duplicate mass closure'!G24)&gt;'Error Flags'!G$3,'Duplicate mass closure'!G23,"")</f>
      </c>
      <c r="H24" s="23">
        <f>IF(ABS('Duplicate mass closure'!H23-'Duplicate mass closure'!H24)&gt;'Error Flags'!H$3,'Duplicate mass closure'!H23,"")</f>
      </c>
      <c r="I24" s="23">
        <f>IF(ABS('Duplicate mass closure'!I23-'Duplicate mass closure'!I24)&gt;'Error Flags'!I$3,'Duplicate mass closure'!I23,"")</f>
      </c>
      <c r="J24" s="23" t="e">
        <f>IF(ABS('Duplicate mass closure'!J23-'Duplicate mass closure'!J24)&gt;'Error Flags'!J$3,'Duplicate mass closure'!J23,"")</f>
        <v>#DIV/0!</v>
      </c>
      <c r="K24" s="23" t="e">
        <f>IF(ABS('Duplicate mass closure'!K23-'Duplicate mass closure'!K24)&gt;'Error Flags'!K$3,'Duplicate mass closure'!K23,"")</f>
        <v>#DIV/0!</v>
      </c>
      <c r="L24" s="23" t="e">
        <f>IF(ABS('Duplicate mass closure'!L23-'Duplicate mass closure'!L24)&gt;'Error Flags'!L$3,'Duplicate mass closure'!L23,"")</f>
        <v>#DIV/0!</v>
      </c>
      <c r="M24" s="23" t="e">
        <f>IF(ABS('Duplicate mass closure'!M23-'Duplicate mass closure'!M24)&gt;'Error Flags'!M$3,'Duplicate mass closure'!M23,"")</f>
        <v>#DIV/0!</v>
      </c>
      <c r="N24" s="23" t="e">
        <f>IF(ABS('Duplicate mass closure'!N23-'Duplicate mass closure'!N24)&gt;'Error Flags'!N$3,'Duplicate mass closure'!N23,"")</f>
        <v>#DIV/0!</v>
      </c>
      <c r="O24" s="23">
        <f>IF(ABS('Duplicate mass closure'!O23-'Duplicate mass closure'!O24)&gt;'Error Flags'!O$3,'Duplicate mass closure'!O23,"")</f>
      </c>
      <c r="P24" s="23">
        <f>IF(ABS('Duplicate mass closure'!P23-'Duplicate mass closure'!P24)&gt;'Error Flags'!P$3,'Duplicate mass closure'!P23,"")</f>
      </c>
      <c r="Q24" s="23">
        <f>IF(ABS('Duplicate mass closure'!Q23-'Duplicate mass closure'!Q24)&gt;'Error Flags'!Q$3,'Duplicate mass closure'!Q23,"")</f>
      </c>
    </row>
    <row r="25" spans="1:17" ht="12">
      <c r="A25" s="5" t="s">
        <v>17</v>
      </c>
      <c r="B25" s="5">
        <f>'Duplicate mass closure'!B24</f>
        <v>0</v>
      </c>
      <c r="C25" s="23">
        <f>IF(ABS('Duplicate mass closure'!C23-'Duplicate mass closure'!C24)&gt;'Error Flags'!C$3,'Duplicate mass closure'!C24,"")</f>
      </c>
      <c r="D25" s="23">
        <f>IF(ABS('Duplicate mass closure'!D23-'Duplicate mass closure'!D24)&gt;'Error Flags'!D$3,'Duplicate mass closure'!D24,"")</f>
      </c>
      <c r="E25" s="23">
        <f>IF(ABS('Duplicate mass closure'!E23-'Duplicate mass closure'!E24)&gt;'Error Flags'!E$3,'Duplicate mass closure'!E24,"")</f>
      </c>
      <c r="F25" s="23">
        <f>IF(ABS('Duplicate mass closure'!F23-'Duplicate mass closure'!F24)&gt;'Error Flags'!F$3,'Duplicate mass closure'!F24,"")</f>
      </c>
      <c r="G25" s="23">
        <f>IF(ABS('Duplicate mass closure'!G23-'Duplicate mass closure'!G24)&gt;'Error Flags'!G$3,'Duplicate mass closure'!G24,"")</f>
      </c>
      <c r="H25" s="23">
        <f>IF(ABS('Duplicate mass closure'!H23-'Duplicate mass closure'!H24)&gt;'Error Flags'!H$3,'Duplicate mass closure'!H24,"")</f>
      </c>
      <c r="I25" s="23">
        <f>IF(ABS('Duplicate mass closure'!I23-'Duplicate mass closure'!I24)&gt;'Error Flags'!I$3,'Duplicate mass closure'!I24,"")</f>
      </c>
      <c r="J25" s="23" t="e">
        <f>IF(ABS('Duplicate mass closure'!J23-'Duplicate mass closure'!J24)&gt;'Error Flags'!J$3,'Duplicate mass closure'!J24,"")</f>
        <v>#DIV/0!</v>
      </c>
      <c r="K25" s="23" t="e">
        <f>IF(ABS('Duplicate mass closure'!K23-'Duplicate mass closure'!K24)&gt;'Error Flags'!K$3,'Duplicate mass closure'!K24,"")</f>
        <v>#DIV/0!</v>
      </c>
      <c r="L25" s="23" t="e">
        <f>IF(ABS('Duplicate mass closure'!L23-'Duplicate mass closure'!L24)&gt;'Error Flags'!L$3,'Duplicate mass closure'!L24,"")</f>
        <v>#DIV/0!</v>
      </c>
      <c r="M25" s="23" t="e">
        <f>IF(ABS('Duplicate mass closure'!M23-'Duplicate mass closure'!M24)&gt;'Error Flags'!M$3,'Duplicate mass closure'!M24,"")</f>
        <v>#DIV/0!</v>
      </c>
      <c r="N25" s="23" t="e">
        <f>IF(ABS('Duplicate mass closure'!N23-'Duplicate mass closure'!N24)&gt;'Error Flags'!N$3,'Duplicate mass closure'!N24,"")</f>
        <v>#DIV/0!</v>
      </c>
      <c r="O25" s="23">
        <f>IF(ABS('Duplicate mass closure'!O23-'Duplicate mass closure'!O24)&gt;'Error Flags'!O$3,'Duplicate mass closure'!O24,"")</f>
      </c>
      <c r="P25" s="23">
        <f>IF(ABS('Duplicate mass closure'!P23-'Duplicate mass closure'!P24)&gt;'Error Flags'!P$3,'Duplicate mass closure'!P24,"")</f>
      </c>
      <c r="Q25" s="23">
        <f>IF(ABS('Duplicate mass closure'!Q23-'Duplicate mass closure'!Q24)&gt;'Error Flags'!Q$3,'Duplicate mass closure'!Q24,"")</f>
      </c>
    </row>
    <row r="26" spans="1:17" ht="12">
      <c r="A26" s="5">
        <v>12</v>
      </c>
      <c r="B26" s="5">
        <f>'Duplicate mass closure'!B25</f>
        <v>0</v>
      </c>
      <c r="C26" s="23">
        <f>IF(ABS('Duplicate mass closure'!C25-'Duplicate mass closure'!C26)&gt;'Error Flags'!C$3,'Duplicate mass closure'!C25,"")</f>
      </c>
      <c r="D26" s="23">
        <f>IF(ABS('Duplicate mass closure'!D25-'Duplicate mass closure'!D26)&gt;'Error Flags'!D$3,'Duplicate mass closure'!D25,"")</f>
      </c>
      <c r="E26" s="23">
        <f>IF(ABS('Duplicate mass closure'!E25-'Duplicate mass closure'!E26)&gt;'Error Flags'!E$3,'Duplicate mass closure'!E25,"")</f>
      </c>
      <c r="F26" s="23">
        <f>IF(ABS('Duplicate mass closure'!F25-'Duplicate mass closure'!F26)&gt;'Error Flags'!F$3,'Duplicate mass closure'!F25,"")</f>
      </c>
      <c r="G26" s="23">
        <f>IF(ABS('Duplicate mass closure'!G25-'Duplicate mass closure'!G26)&gt;'Error Flags'!G$3,'Duplicate mass closure'!G25,"")</f>
      </c>
      <c r="H26" s="23">
        <f>IF(ABS('Duplicate mass closure'!H25-'Duplicate mass closure'!H26)&gt;'Error Flags'!H$3,'Duplicate mass closure'!H25,"")</f>
      </c>
      <c r="I26" s="23">
        <f>IF(ABS('Duplicate mass closure'!I25-'Duplicate mass closure'!I26)&gt;'Error Flags'!I$3,'Duplicate mass closure'!I25,"")</f>
      </c>
      <c r="J26" s="23" t="e">
        <f>IF(ABS('Duplicate mass closure'!J25-'Duplicate mass closure'!J26)&gt;'Error Flags'!J$3,'Duplicate mass closure'!J25,"")</f>
        <v>#DIV/0!</v>
      </c>
      <c r="K26" s="23" t="e">
        <f>IF(ABS('Duplicate mass closure'!K25-'Duplicate mass closure'!K26)&gt;'Error Flags'!K$3,'Duplicate mass closure'!K25,"")</f>
        <v>#DIV/0!</v>
      </c>
      <c r="L26" s="23" t="e">
        <f>IF(ABS('Duplicate mass closure'!L25-'Duplicate mass closure'!L26)&gt;'Error Flags'!L$3,'Duplicate mass closure'!L25,"")</f>
        <v>#DIV/0!</v>
      </c>
      <c r="M26" s="23" t="e">
        <f>IF(ABS('Duplicate mass closure'!M25-'Duplicate mass closure'!M26)&gt;'Error Flags'!M$3,'Duplicate mass closure'!M25,"")</f>
        <v>#DIV/0!</v>
      </c>
      <c r="N26" s="23" t="e">
        <f>IF(ABS('Duplicate mass closure'!N25-'Duplicate mass closure'!N26)&gt;'Error Flags'!N$3,'Duplicate mass closure'!N25,"")</f>
        <v>#DIV/0!</v>
      </c>
      <c r="O26" s="23">
        <f>IF(ABS('Duplicate mass closure'!O25-'Duplicate mass closure'!O26)&gt;'Error Flags'!O$3,'Duplicate mass closure'!O25,"")</f>
      </c>
      <c r="P26" s="23">
        <f>IF(ABS('Duplicate mass closure'!P25-'Duplicate mass closure'!P26)&gt;'Error Flags'!P$3,'Duplicate mass closure'!P25,"")</f>
      </c>
      <c r="Q26" s="23">
        <f>IF(ABS('Duplicate mass closure'!Q25-'Duplicate mass closure'!Q26)&gt;'Error Flags'!Q$3,'Duplicate mass closure'!Q25,"")</f>
      </c>
    </row>
    <row r="27" spans="1:17" ht="12">
      <c r="A27" s="5" t="s">
        <v>18</v>
      </c>
      <c r="B27" s="5">
        <f>'Duplicate mass closure'!B26</f>
        <v>0</v>
      </c>
      <c r="C27" s="23">
        <f>IF(ABS('Duplicate mass closure'!C25-'Duplicate mass closure'!C26)&gt;'Error Flags'!C$3,'Duplicate mass closure'!C26,"")</f>
      </c>
      <c r="D27" s="23">
        <f>IF(ABS('Duplicate mass closure'!D25-'Duplicate mass closure'!D26)&gt;'Error Flags'!D$3,'Duplicate mass closure'!D26,"")</f>
      </c>
      <c r="E27" s="23">
        <f>IF(ABS('Duplicate mass closure'!E25-'Duplicate mass closure'!E26)&gt;'Error Flags'!E$3,'Duplicate mass closure'!E26,"")</f>
      </c>
      <c r="F27" s="23">
        <f>IF(ABS('Duplicate mass closure'!F25-'Duplicate mass closure'!F26)&gt;'Error Flags'!F$3,'Duplicate mass closure'!F26,"")</f>
      </c>
      <c r="G27" s="23">
        <f>IF(ABS('Duplicate mass closure'!G25-'Duplicate mass closure'!G26)&gt;'Error Flags'!G$3,'Duplicate mass closure'!G26,"")</f>
      </c>
      <c r="H27" s="23">
        <f>IF(ABS('Duplicate mass closure'!H25-'Duplicate mass closure'!H26)&gt;'Error Flags'!H$3,'Duplicate mass closure'!H26,"")</f>
      </c>
      <c r="I27" s="23">
        <f>IF(ABS('Duplicate mass closure'!I25-'Duplicate mass closure'!I26)&gt;'Error Flags'!I$3,'Duplicate mass closure'!I26,"")</f>
      </c>
      <c r="J27" s="23" t="e">
        <f>IF(ABS('Duplicate mass closure'!J25-'Duplicate mass closure'!J26)&gt;'Error Flags'!J$3,'Duplicate mass closure'!J26,"")</f>
        <v>#DIV/0!</v>
      </c>
      <c r="K27" s="23" t="e">
        <f>IF(ABS('Duplicate mass closure'!K25-'Duplicate mass closure'!K26)&gt;'Error Flags'!K$3,'Duplicate mass closure'!K26,"")</f>
        <v>#DIV/0!</v>
      </c>
      <c r="L27" s="23" t="e">
        <f>IF(ABS('Duplicate mass closure'!L25-'Duplicate mass closure'!L26)&gt;'Error Flags'!L$3,'Duplicate mass closure'!L26,"")</f>
        <v>#DIV/0!</v>
      </c>
      <c r="M27" s="23" t="e">
        <f>IF(ABS('Duplicate mass closure'!M25-'Duplicate mass closure'!M26)&gt;'Error Flags'!M$3,'Duplicate mass closure'!M26,"")</f>
        <v>#DIV/0!</v>
      </c>
      <c r="N27" s="23" t="e">
        <f>IF(ABS('Duplicate mass closure'!N25-'Duplicate mass closure'!N26)&gt;'Error Flags'!N$3,'Duplicate mass closure'!N26,"")</f>
        <v>#DIV/0!</v>
      </c>
      <c r="O27" s="23">
        <f>IF(ABS('Duplicate mass closure'!O25-'Duplicate mass closure'!O26)&gt;'Error Flags'!O$3,'Duplicate mass closure'!O26,"")</f>
      </c>
      <c r="P27" s="23">
        <f>IF(ABS('Duplicate mass closure'!P25-'Duplicate mass closure'!P26)&gt;'Error Flags'!P$3,'Duplicate mass closure'!P26,"")</f>
      </c>
      <c r="Q27" s="23">
        <f>IF(ABS('Duplicate mass closure'!Q25-'Duplicate mass closure'!Q26)&gt;'Error Flags'!Q$3,'Duplicate mass closure'!Q26,"")</f>
      </c>
    </row>
    <row r="28" spans="1:17" ht="12">
      <c r="A28" s="5">
        <v>13</v>
      </c>
      <c r="B28" s="5">
        <f>'Duplicate mass closure'!B27</f>
        <v>0</v>
      </c>
      <c r="C28" s="23">
        <f>IF(ABS('Duplicate mass closure'!C27-'Duplicate mass closure'!C28)&gt;'Error Flags'!C$3,'Duplicate mass closure'!C27,"")</f>
      </c>
      <c r="D28" s="23">
        <f>IF(ABS('Duplicate mass closure'!D27-'Duplicate mass closure'!D28)&gt;'Error Flags'!D$3,'Duplicate mass closure'!D27,"")</f>
      </c>
      <c r="E28" s="23">
        <f>IF(ABS('Duplicate mass closure'!E27-'Duplicate mass closure'!E28)&gt;'Error Flags'!E$3,'Duplicate mass closure'!E27,"")</f>
      </c>
      <c r="F28" s="23">
        <f>IF(ABS('Duplicate mass closure'!F27-'Duplicate mass closure'!F28)&gt;'Error Flags'!F$3,'Duplicate mass closure'!F27,"")</f>
      </c>
      <c r="G28" s="23">
        <f>IF(ABS('Duplicate mass closure'!G27-'Duplicate mass closure'!G28)&gt;'Error Flags'!G$3,'Duplicate mass closure'!G27,"")</f>
      </c>
      <c r="H28" s="23">
        <f>IF(ABS('Duplicate mass closure'!H27-'Duplicate mass closure'!H28)&gt;'Error Flags'!H$3,'Duplicate mass closure'!H27,"")</f>
      </c>
      <c r="I28" s="23">
        <f>IF(ABS('Duplicate mass closure'!I27-'Duplicate mass closure'!I28)&gt;'Error Flags'!I$3,'Duplicate mass closure'!I27,"")</f>
      </c>
      <c r="J28" s="23" t="e">
        <f>IF(ABS('Duplicate mass closure'!J27-'Duplicate mass closure'!J28)&gt;'Error Flags'!J$3,'Duplicate mass closure'!J27,"")</f>
        <v>#DIV/0!</v>
      </c>
      <c r="K28" s="23" t="e">
        <f>IF(ABS('Duplicate mass closure'!K27-'Duplicate mass closure'!K28)&gt;'Error Flags'!K$3,'Duplicate mass closure'!K27,"")</f>
        <v>#DIV/0!</v>
      </c>
      <c r="L28" s="23" t="e">
        <f>IF(ABS('Duplicate mass closure'!L27-'Duplicate mass closure'!L28)&gt;'Error Flags'!L$3,'Duplicate mass closure'!L27,"")</f>
        <v>#DIV/0!</v>
      </c>
      <c r="M28" s="23" t="e">
        <f>IF(ABS('Duplicate mass closure'!M27-'Duplicate mass closure'!M28)&gt;'Error Flags'!M$3,'Duplicate mass closure'!M27,"")</f>
        <v>#DIV/0!</v>
      </c>
      <c r="N28" s="23" t="e">
        <f>IF(ABS('Duplicate mass closure'!N27-'Duplicate mass closure'!N28)&gt;'Error Flags'!N$3,'Duplicate mass closure'!N27,"")</f>
        <v>#DIV/0!</v>
      </c>
      <c r="O28" s="23">
        <f>IF(ABS('Duplicate mass closure'!O27-'Duplicate mass closure'!O28)&gt;'Error Flags'!O$3,'Duplicate mass closure'!O27,"")</f>
      </c>
      <c r="P28" s="23">
        <f>IF(ABS('Duplicate mass closure'!P27-'Duplicate mass closure'!P28)&gt;'Error Flags'!P$3,'Duplicate mass closure'!P27,"")</f>
      </c>
      <c r="Q28" s="23">
        <f>IF(ABS('Duplicate mass closure'!Q27-'Duplicate mass closure'!Q28)&gt;'Error Flags'!Q$3,'Duplicate mass closure'!Q27,"")</f>
      </c>
    </row>
    <row r="29" spans="1:17" ht="12">
      <c r="A29" s="5" t="s">
        <v>19</v>
      </c>
      <c r="B29" s="5">
        <f>'Duplicate mass closure'!B28</f>
        <v>0</v>
      </c>
      <c r="C29" s="23">
        <f>IF(ABS('Duplicate mass closure'!C27-'Duplicate mass closure'!C28)&gt;'Error Flags'!C$3,'Duplicate mass closure'!C28,"")</f>
      </c>
      <c r="D29" s="23">
        <f>IF(ABS('Duplicate mass closure'!D27-'Duplicate mass closure'!D28)&gt;'Error Flags'!D$3,'Duplicate mass closure'!D28,"")</f>
      </c>
      <c r="E29" s="23">
        <f>IF(ABS('Duplicate mass closure'!E27-'Duplicate mass closure'!E28)&gt;'Error Flags'!E$3,'Duplicate mass closure'!E28,"")</f>
      </c>
      <c r="F29" s="23">
        <f>IF(ABS('Duplicate mass closure'!F27-'Duplicate mass closure'!F28)&gt;'Error Flags'!F$3,'Duplicate mass closure'!F28,"")</f>
      </c>
      <c r="G29" s="23">
        <f>IF(ABS('Duplicate mass closure'!G27-'Duplicate mass closure'!G28)&gt;'Error Flags'!G$3,'Duplicate mass closure'!G28,"")</f>
      </c>
      <c r="H29" s="23">
        <f>IF(ABS('Duplicate mass closure'!H27-'Duplicate mass closure'!H28)&gt;'Error Flags'!H$3,'Duplicate mass closure'!H28,"")</f>
      </c>
      <c r="I29" s="23">
        <f>IF(ABS('Duplicate mass closure'!I27-'Duplicate mass closure'!I28)&gt;'Error Flags'!I$3,'Duplicate mass closure'!I28,"")</f>
      </c>
      <c r="J29" s="23" t="e">
        <f>IF(ABS('Duplicate mass closure'!J27-'Duplicate mass closure'!J28)&gt;'Error Flags'!J$3,'Duplicate mass closure'!J28,"")</f>
        <v>#DIV/0!</v>
      </c>
      <c r="K29" s="23" t="e">
        <f>IF(ABS('Duplicate mass closure'!K27-'Duplicate mass closure'!K28)&gt;'Error Flags'!K$3,'Duplicate mass closure'!K28,"")</f>
        <v>#DIV/0!</v>
      </c>
      <c r="L29" s="23" t="e">
        <f>IF(ABS('Duplicate mass closure'!L27-'Duplicate mass closure'!L28)&gt;'Error Flags'!L$3,'Duplicate mass closure'!L28,"")</f>
        <v>#DIV/0!</v>
      </c>
      <c r="M29" s="23" t="e">
        <f>IF(ABS('Duplicate mass closure'!M27-'Duplicate mass closure'!M28)&gt;'Error Flags'!M$3,'Duplicate mass closure'!M28,"")</f>
        <v>#DIV/0!</v>
      </c>
      <c r="N29" s="23" t="e">
        <f>IF(ABS('Duplicate mass closure'!N27-'Duplicate mass closure'!N28)&gt;'Error Flags'!N$3,'Duplicate mass closure'!N28,"")</f>
        <v>#DIV/0!</v>
      </c>
      <c r="O29" s="23">
        <f>IF(ABS('Duplicate mass closure'!O27-'Duplicate mass closure'!O28)&gt;'Error Flags'!O$3,'Duplicate mass closure'!O28,"")</f>
      </c>
      <c r="P29" s="23">
        <f>IF(ABS('Duplicate mass closure'!P27-'Duplicate mass closure'!P28)&gt;'Error Flags'!P$3,'Duplicate mass closure'!P28,"")</f>
      </c>
      <c r="Q29" s="23">
        <f>IF(ABS('Duplicate mass closure'!Q27-'Duplicate mass closure'!Q28)&gt;'Error Flags'!Q$3,'Duplicate mass closure'!Q28,"")</f>
      </c>
    </row>
    <row r="30" spans="1:17" ht="12">
      <c r="A30" s="5">
        <v>14</v>
      </c>
      <c r="B30" s="5">
        <f>'Duplicate mass closure'!B29</f>
        <v>0</v>
      </c>
      <c r="C30" s="23">
        <f>IF(ABS('Duplicate mass closure'!C29-'Duplicate mass closure'!C30)&gt;'Error Flags'!C$3,'Duplicate mass closure'!C29,"")</f>
      </c>
      <c r="D30" s="23">
        <f>IF(ABS('Duplicate mass closure'!D29-'Duplicate mass closure'!D30)&gt;'Error Flags'!D$3,'Duplicate mass closure'!D29,"")</f>
      </c>
      <c r="E30" s="23">
        <f>IF(ABS('Duplicate mass closure'!E29-'Duplicate mass closure'!E30)&gt;'Error Flags'!E$3,'Duplicate mass closure'!E29,"")</f>
      </c>
      <c r="F30" s="23">
        <f>IF(ABS('Duplicate mass closure'!F29-'Duplicate mass closure'!F30)&gt;'Error Flags'!F$3,'Duplicate mass closure'!F29,"")</f>
      </c>
      <c r="G30" s="23">
        <f>IF(ABS('Duplicate mass closure'!G29-'Duplicate mass closure'!G30)&gt;'Error Flags'!G$3,'Duplicate mass closure'!G29,"")</f>
      </c>
      <c r="H30" s="23">
        <f>IF(ABS('Duplicate mass closure'!H29-'Duplicate mass closure'!H30)&gt;'Error Flags'!H$3,'Duplicate mass closure'!H29,"")</f>
      </c>
      <c r="I30" s="23">
        <f>IF(ABS('Duplicate mass closure'!I29-'Duplicate mass closure'!I30)&gt;'Error Flags'!I$3,'Duplicate mass closure'!I29,"")</f>
      </c>
      <c r="J30" s="23" t="e">
        <f>IF(ABS('Duplicate mass closure'!J29-'Duplicate mass closure'!J30)&gt;'Error Flags'!J$3,'Duplicate mass closure'!J29,"")</f>
        <v>#DIV/0!</v>
      </c>
      <c r="K30" s="23" t="e">
        <f>IF(ABS('Duplicate mass closure'!K29-'Duplicate mass closure'!K30)&gt;'Error Flags'!K$3,'Duplicate mass closure'!K29,"")</f>
        <v>#DIV/0!</v>
      </c>
      <c r="L30" s="23" t="e">
        <f>IF(ABS('Duplicate mass closure'!L29-'Duplicate mass closure'!L30)&gt;'Error Flags'!L$3,'Duplicate mass closure'!L29,"")</f>
        <v>#DIV/0!</v>
      </c>
      <c r="M30" s="23" t="e">
        <f>IF(ABS('Duplicate mass closure'!M29-'Duplicate mass closure'!M30)&gt;'Error Flags'!M$3,'Duplicate mass closure'!M29,"")</f>
        <v>#DIV/0!</v>
      </c>
      <c r="N30" s="23" t="e">
        <f>IF(ABS('Duplicate mass closure'!N29-'Duplicate mass closure'!N30)&gt;'Error Flags'!N$3,'Duplicate mass closure'!N29,"")</f>
        <v>#DIV/0!</v>
      </c>
      <c r="O30" s="23">
        <f>IF(ABS('Duplicate mass closure'!O29-'Duplicate mass closure'!O30)&gt;'Error Flags'!O$3,'Duplicate mass closure'!O29,"")</f>
      </c>
      <c r="P30" s="23">
        <f>IF(ABS('Duplicate mass closure'!P29-'Duplicate mass closure'!P30)&gt;'Error Flags'!P$3,'Duplicate mass closure'!P29,"")</f>
      </c>
      <c r="Q30" s="23">
        <f>IF(ABS('Duplicate mass closure'!Q29-'Duplicate mass closure'!Q30)&gt;'Error Flags'!Q$3,'Duplicate mass closure'!Q29,"")</f>
      </c>
    </row>
    <row r="31" spans="1:17" ht="12">
      <c r="A31" s="5" t="s">
        <v>20</v>
      </c>
      <c r="B31" s="5">
        <f>'Duplicate mass closure'!B30</f>
        <v>0</v>
      </c>
      <c r="C31" s="23">
        <f>IF(ABS('Duplicate mass closure'!C29-'Duplicate mass closure'!C30)&gt;'Error Flags'!C$3,'Duplicate mass closure'!C30,"")</f>
      </c>
      <c r="D31" s="23">
        <f>IF(ABS('Duplicate mass closure'!D29-'Duplicate mass closure'!D30)&gt;'Error Flags'!D$3,'Duplicate mass closure'!D30,"")</f>
      </c>
      <c r="E31" s="23">
        <f>IF(ABS('Duplicate mass closure'!E29-'Duplicate mass closure'!E30)&gt;'Error Flags'!E$3,'Duplicate mass closure'!E30,"")</f>
      </c>
      <c r="F31" s="23">
        <f>IF(ABS('Duplicate mass closure'!F29-'Duplicate mass closure'!F30)&gt;'Error Flags'!F$3,'Duplicate mass closure'!F30,"")</f>
      </c>
      <c r="G31" s="23">
        <f>IF(ABS('Duplicate mass closure'!G29-'Duplicate mass closure'!G30)&gt;'Error Flags'!G$3,'Duplicate mass closure'!G30,"")</f>
      </c>
      <c r="H31" s="23">
        <f>IF(ABS('Duplicate mass closure'!H29-'Duplicate mass closure'!H30)&gt;'Error Flags'!H$3,'Duplicate mass closure'!H30,"")</f>
      </c>
      <c r="I31" s="23">
        <f>IF(ABS('Duplicate mass closure'!I29-'Duplicate mass closure'!I30)&gt;'Error Flags'!I$3,'Duplicate mass closure'!I30,"")</f>
      </c>
      <c r="J31" s="23" t="e">
        <f>IF(ABS('Duplicate mass closure'!J29-'Duplicate mass closure'!J30)&gt;'Error Flags'!J$3,'Duplicate mass closure'!J30,"")</f>
        <v>#DIV/0!</v>
      </c>
      <c r="K31" s="23" t="e">
        <f>IF(ABS('Duplicate mass closure'!K29-'Duplicate mass closure'!K30)&gt;'Error Flags'!K$3,'Duplicate mass closure'!K30,"")</f>
        <v>#DIV/0!</v>
      </c>
      <c r="L31" s="23" t="e">
        <f>IF(ABS('Duplicate mass closure'!L29-'Duplicate mass closure'!L30)&gt;'Error Flags'!L$3,'Duplicate mass closure'!L30,"")</f>
        <v>#DIV/0!</v>
      </c>
      <c r="M31" s="23" t="e">
        <f>IF(ABS('Duplicate mass closure'!M29-'Duplicate mass closure'!M30)&gt;'Error Flags'!M$3,'Duplicate mass closure'!M30,"")</f>
        <v>#DIV/0!</v>
      </c>
      <c r="N31" s="23" t="e">
        <f>IF(ABS('Duplicate mass closure'!N29-'Duplicate mass closure'!N30)&gt;'Error Flags'!N$3,'Duplicate mass closure'!N30,"")</f>
        <v>#DIV/0!</v>
      </c>
      <c r="O31" s="23">
        <f>IF(ABS('Duplicate mass closure'!O29-'Duplicate mass closure'!O30)&gt;'Error Flags'!O$3,'Duplicate mass closure'!O30,"")</f>
      </c>
      <c r="P31" s="23">
        <f>IF(ABS('Duplicate mass closure'!P29-'Duplicate mass closure'!P30)&gt;'Error Flags'!P$3,'Duplicate mass closure'!P30,"")</f>
      </c>
      <c r="Q31" s="23">
        <f>IF(ABS('Duplicate mass closure'!Q29-'Duplicate mass closure'!Q30)&gt;'Error Flags'!Q$3,'Duplicate mass closure'!Q30,"")</f>
      </c>
    </row>
    <row r="32" spans="1:17" ht="12">
      <c r="A32" s="5">
        <v>15</v>
      </c>
      <c r="B32" s="5">
        <f>'Duplicate mass closure'!B31</f>
        <v>0</v>
      </c>
      <c r="C32" s="23">
        <f>IF(ABS('Duplicate mass closure'!C31-'Duplicate mass closure'!C32)&gt;'Error Flags'!C$3,'Duplicate mass closure'!C31,"")</f>
      </c>
      <c r="D32" s="23">
        <f>IF(ABS('Duplicate mass closure'!D31-'Duplicate mass closure'!D32)&gt;'Error Flags'!D$3,'Duplicate mass closure'!D31,"")</f>
      </c>
      <c r="E32" s="23">
        <f>IF(ABS('Duplicate mass closure'!E31-'Duplicate mass closure'!E32)&gt;'Error Flags'!E$3,'Duplicate mass closure'!E31,"")</f>
      </c>
      <c r="F32" s="23">
        <f>IF(ABS('Duplicate mass closure'!F31-'Duplicate mass closure'!F32)&gt;'Error Flags'!F$3,'Duplicate mass closure'!F31,"")</f>
      </c>
      <c r="G32" s="23">
        <f>IF(ABS('Duplicate mass closure'!G31-'Duplicate mass closure'!G32)&gt;'Error Flags'!G$3,'Duplicate mass closure'!G31,"")</f>
      </c>
      <c r="H32" s="23">
        <f>IF(ABS('Duplicate mass closure'!H31-'Duplicate mass closure'!H32)&gt;'Error Flags'!H$3,'Duplicate mass closure'!H31,"")</f>
      </c>
      <c r="I32" s="23">
        <f>IF(ABS('Duplicate mass closure'!I31-'Duplicate mass closure'!I32)&gt;'Error Flags'!I$3,'Duplicate mass closure'!I31,"")</f>
      </c>
      <c r="J32" s="23" t="e">
        <f>IF(ABS('Duplicate mass closure'!J31-'Duplicate mass closure'!J32)&gt;'Error Flags'!J$3,'Duplicate mass closure'!J31,"")</f>
        <v>#DIV/0!</v>
      </c>
      <c r="K32" s="23" t="e">
        <f>IF(ABS('Duplicate mass closure'!K31-'Duplicate mass closure'!K32)&gt;'Error Flags'!K$3,'Duplicate mass closure'!K31,"")</f>
        <v>#DIV/0!</v>
      </c>
      <c r="L32" s="23" t="e">
        <f>IF(ABS('Duplicate mass closure'!L31-'Duplicate mass closure'!L32)&gt;'Error Flags'!L$3,'Duplicate mass closure'!L31,"")</f>
        <v>#DIV/0!</v>
      </c>
      <c r="M32" s="23" t="e">
        <f>IF(ABS('Duplicate mass closure'!M31-'Duplicate mass closure'!M32)&gt;'Error Flags'!M$3,'Duplicate mass closure'!M31,"")</f>
        <v>#DIV/0!</v>
      </c>
      <c r="N32" s="23" t="e">
        <f>IF(ABS('Duplicate mass closure'!N31-'Duplicate mass closure'!N32)&gt;'Error Flags'!N$3,'Duplicate mass closure'!N31,"")</f>
        <v>#DIV/0!</v>
      </c>
      <c r="O32" s="23">
        <f>IF(ABS('Duplicate mass closure'!O31-'Duplicate mass closure'!O32)&gt;'Error Flags'!O$3,'Duplicate mass closure'!O31,"")</f>
      </c>
      <c r="P32" s="23">
        <f>IF(ABS('Duplicate mass closure'!P31-'Duplicate mass closure'!P32)&gt;'Error Flags'!P$3,'Duplicate mass closure'!P31,"")</f>
      </c>
      <c r="Q32" s="23">
        <f>IF(ABS('Duplicate mass closure'!Q31-'Duplicate mass closure'!Q32)&gt;'Error Flags'!Q$3,'Duplicate mass closure'!Q31,"")</f>
      </c>
    </row>
    <row r="33" spans="1:17" ht="12">
      <c r="A33" s="5" t="s">
        <v>21</v>
      </c>
      <c r="B33" s="5">
        <f>'Duplicate mass closure'!B32</f>
        <v>0</v>
      </c>
      <c r="C33" s="23">
        <f>IF(ABS('Duplicate mass closure'!C31-'Duplicate mass closure'!C32)&gt;'Error Flags'!C$3,'Duplicate mass closure'!C32,"")</f>
      </c>
      <c r="D33" s="23">
        <f>IF(ABS('Duplicate mass closure'!D31-'Duplicate mass closure'!D32)&gt;'Error Flags'!D$3,'Duplicate mass closure'!D32,"")</f>
      </c>
      <c r="E33" s="23">
        <f>IF(ABS('Duplicate mass closure'!E31-'Duplicate mass closure'!E32)&gt;'Error Flags'!E$3,'Duplicate mass closure'!E32,"")</f>
      </c>
      <c r="F33" s="23">
        <f>IF(ABS('Duplicate mass closure'!F31-'Duplicate mass closure'!F32)&gt;'Error Flags'!F$3,'Duplicate mass closure'!F32,"")</f>
      </c>
      <c r="G33" s="23">
        <f>IF(ABS('Duplicate mass closure'!G31-'Duplicate mass closure'!G32)&gt;'Error Flags'!G$3,'Duplicate mass closure'!G32,"")</f>
      </c>
      <c r="H33" s="23">
        <f>IF(ABS('Duplicate mass closure'!H31-'Duplicate mass closure'!H32)&gt;'Error Flags'!H$3,'Duplicate mass closure'!H32,"")</f>
      </c>
      <c r="I33" s="23">
        <f>IF(ABS('Duplicate mass closure'!I31-'Duplicate mass closure'!I32)&gt;'Error Flags'!I$3,'Duplicate mass closure'!I32,"")</f>
      </c>
      <c r="J33" s="23" t="e">
        <f>IF(ABS('Duplicate mass closure'!J31-'Duplicate mass closure'!J32)&gt;'Error Flags'!J$3,'Duplicate mass closure'!J32,"")</f>
        <v>#DIV/0!</v>
      </c>
      <c r="K33" s="23" t="e">
        <f>IF(ABS('Duplicate mass closure'!K31-'Duplicate mass closure'!K32)&gt;'Error Flags'!K$3,'Duplicate mass closure'!K32,"")</f>
        <v>#DIV/0!</v>
      </c>
      <c r="L33" s="23" t="e">
        <f>IF(ABS('Duplicate mass closure'!L31-'Duplicate mass closure'!L32)&gt;'Error Flags'!L$3,'Duplicate mass closure'!L32,"")</f>
        <v>#DIV/0!</v>
      </c>
      <c r="M33" s="23" t="e">
        <f>IF(ABS('Duplicate mass closure'!M31-'Duplicate mass closure'!M32)&gt;'Error Flags'!M$3,'Duplicate mass closure'!M32,"")</f>
        <v>#DIV/0!</v>
      </c>
      <c r="N33" s="23" t="e">
        <f>IF(ABS('Duplicate mass closure'!N31-'Duplicate mass closure'!N32)&gt;'Error Flags'!N$3,'Duplicate mass closure'!N32,"")</f>
        <v>#DIV/0!</v>
      </c>
      <c r="O33" s="23">
        <f>IF(ABS('Duplicate mass closure'!O31-'Duplicate mass closure'!O32)&gt;'Error Flags'!O$3,'Duplicate mass closure'!O32,"")</f>
      </c>
      <c r="P33" s="23">
        <f>IF(ABS('Duplicate mass closure'!P31-'Duplicate mass closure'!P32)&gt;'Error Flags'!P$3,'Duplicate mass closure'!P32,"")</f>
      </c>
      <c r="Q33" s="23">
        <f>IF(ABS('Duplicate mass closure'!Q31-'Duplicate mass closure'!Q32)&gt;'Error Flags'!Q$3,'Duplicate mass closure'!Q32,"")</f>
      </c>
    </row>
    <row r="34" spans="1:17" ht="12">
      <c r="A34" s="5">
        <v>16</v>
      </c>
      <c r="B34" s="5">
        <f>'Duplicate mass closure'!B33</f>
        <v>0</v>
      </c>
      <c r="C34" s="23">
        <f>IF(ABS('Duplicate mass closure'!C33-'Duplicate mass closure'!C34)&gt;'Error Flags'!C$3,'Duplicate mass closure'!C33,"")</f>
      </c>
      <c r="D34" s="23">
        <f>IF(ABS('Duplicate mass closure'!D33-'Duplicate mass closure'!D34)&gt;'Error Flags'!D$3,'Duplicate mass closure'!D33,"")</f>
      </c>
      <c r="E34" s="23">
        <f>IF(ABS('Duplicate mass closure'!E33-'Duplicate mass closure'!E34)&gt;'Error Flags'!E$3,'Duplicate mass closure'!E33,"")</f>
      </c>
      <c r="F34" s="23">
        <f>IF(ABS('Duplicate mass closure'!F33-'Duplicate mass closure'!F34)&gt;'Error Flags'!F$3,'Duplicate mass closure'!F33,"")</f>
      </c>
      <c r="G34" s="23">
        <f>IF(ABS('Duplicate mass closure'!G33-'Duplicate mass closure'!G34)&gt;'Error Flags'!G$3,'Duplicate mass closure'!G33,"")</f>
      </c>
      <c r="H34" s="23">
        <f>IF(ABS('Duplicate mass closure'!H33-'Duplicate mass closure'!H34)&gt;'Error Flags'!H$3,'Duplicate mass closure'!H33,"")</f>
      </c>
      <c r="I34" s="23">
        <f>IF(ABS('Duplicate mass closure'!I33-'Duplicate mass closure'!I34)&gt;'Error Flags'!I$3,'Duplicate mass closure'!I33,"")</f>
      </c>
      <c r="J34" s="23" t="e">
        <f>IF(ABS('Duplicate mass closure'!J33-'Duplicate mass closure'!J34)&gt;'Error Flags'!J$3,'Duplicate mass closure'!J33,"")</f>
        <v>#DIV/0!</v>
      </c>
      <c r="K34" s="23" t="e">
        <f>IF(ABS('Duplicate mass closure'!K33-'Duplicate mass closure'!K34)&gt;'Error Flags'!K$3,'Duplicate mass closure'!K33,"")</f>
        <v>#DIV/0!</v>
      </c>
      <c r="L34" s="23" t="e">
        <f>IF(ABS('Duplicate mass closure'!L33-'Duplicate mass closure'!L34)&gt;'Error Flags'!L$3,'Duplicate mass closure'!L33,"")</f>
        <v>#DIV/0!</v>
      </c>
      <c r="M34" s="23" t="e">
        <f>IF(ABS('Duplicate mass closure'!M33-'Duplicate mass closure'!M34)&gt;'Error Flags'!M$3,'Duplicate mass closure'!M33,"")</f>
        <v>#DIV/0!</v>
      </c>
      <c r="N34" s="23" t="e">
        <f>IF(ABS('Duplicate mass closure'!N33-'Duplicate mass closure'!N34)&gt;'Error Flags'!N$3,'Duplicate mass closure'!N33,"")</f>
        <v>#DIV/0!</v>
      </c>
      <c r="O34" s="23">
        <f>IF(ABS('Duplicate mass closure'!O33-'Duplicate mass closure'!O34)&gt;'Error Flags'!O$3,'Duplicate mass closure'!O33,"")</f>
      </c>
      <c r="P34" s="23">
        <f>IF(ABS('Duplicate mass closure'!P33-'Duplicate mass closure'!P34)&gt;'Error Flags'!P$3,'Duplicate mass closure'!P33,"")</f>
      </c>
      <c r="Q34" s="23">
        <f>IF(ABS('Duplicate mass closure'!Q33-'Duplicate mass closure'!Q34)&gt;'Error Flags'!Q$3,'Duplicate mass closure'!Q33,"")</f>
      </c>
    </row>
    <row r="35" spans="1:17" ht="12">
      <c r="A35" s="5" t="s">
        <v>22</v>
      </c>
      <c r="B35" s="5">
        <f>'Duplicate mass closure'!B34</f>
        <v>0</v>
      </c>
      <c r="C35" s="23">
        <f>IF(ABS('Duplicate mass closure'!C33-'Duplicate mass closure'!C34)&gt;'Error Flags'!C$3,'Duplicate mass closure'!C34,"")</f>
      </c>
      <c r="D35" s="23">
        <f>IF(ABS('Duplicate mass closure'!D33-'Duplicate mass closure'!D34)&gt;'Error Flags'!D$3,'Duplicate mass closure'!D34,"")</f>
      </c>
      <c r="E35" s="23">
        <f>IF(ABS('Duplicate mass closure'!E33-'Duplicate mass closure'!E34)&gt;'Error Flags'!E$3,'Duplicate mass closure'!E34,"")</f>
      </c>
      <c r="F35" s="23">
        <f>IF(ABS('Duplicate mass closure'!F33-'Duplicate mass closure'!F34)&gt;'Error Flags'!F$3,'Duplicate mass closure'!F34,"")</f>
      </c>
      <c r="G35" s="23">
        <f>IF(ABS('Duplicate mass closure'!G33-'Duplicate mass closure'!G34)&gt;'Error Flags'!G$3,'Duplicate mass closure'!G34,"")</f>
      </c>
      <c r="H35" s="23">
        <f>IF(ABS('Duplicate mass closure'!H33-'Duplicate mass closure'!H34)&gt;'Error Flags'!H$3,'Duplicate mass closure'!H34,"")</f>
      </c>
      <c r="I35" s="23">
        <f>IF(ABS('Duplicate mass closure'!I33-'Duplicate mass closure'!I34)&gt;'Error Flags'!I$3,'Duplicate mass closure'!I34,"")</f>
      </c>
      <c r="J35" s="23" t="e">
        <f>IF(ABS('Duplicate mass closure'!J33-'Duplicate mass closure'!J34)&gt;'Error Flags'!J$3,'Duplicate mass closure'!J34,"")</f>
        <v>#DIV/0!</v>
      </c>
      <c r="K35" s="23" t="e">
        <f>IF(ABS('Duplicate mass closure'!K33-'Duplicate mass closure'!K34)&gt;'Error Flags'!K$3,'Duplicate mass closure'!K34,"")</f>
        <v>#DIV/0!</v>
      </c>
      <c r="L35" s="23" t="e">
        <f>IF(ABS('Duplicate mass closure'!L33-'Duplicate mass closure'!L34)&gt;'Error Flags'!L$3,'Duplicate mass closure'!L34,"")</f>
        <v>#DIV/0!</v>
      </c>
      <c r="M35" s="23" t="e">
        <f>IF(ABS('Duplicate mass closure'!M33-'Duplicate mass closure'!M34)&gt;'Error Flags'!M$3,'Duplicate mass closure'!M34,"")</f>
        <v>#DIV/0!</v>
      </c>
      <c r="N35" s="23" t="e">
        <f>IF(ABS('Duplicate mass closure'!N33-'Duplicate mass closure'!N34)&gt;'Error Flags'!N$3,'Duplicate mass closure'!N34,"")</f>
        <v>#DIV/0!</v>
      </c>
      <c r="O35" s="23">
        <f>IF(ABS('Duplicate mass closure'!O33-'Duplicate mass closure'!O34)&gt;'Error Flags'!O$3,'Duplicate mass closure'!O34,"")</f>
      </c>
      <c r="P35" s="23">
        <f>IF(ABS('Duplicate mass closure'!P33-'Duplicate mass closure'!P34)&gt;'Error Flags'!P$3,'Duplicate mass closure'!P34,"")</f>
      </c>
      <c r="Q35" s="23">
        <f>IF(ABS('Duplicate mass closure'!Q33-'Duplicate mass closure'!Q34)&gt;'Error Flags'!Q$3,'Duplicate mass closure'!Q34,"")</f>
      </c>
    </row>
    <row r="36" spans="1:17" ht="12">
      <c r="A36" s="5">
        <v>17</v>
      </c>
      <c r="B36" s="5">
        <f>'Duplicate mass closure'!B35</f>
        <v>0</v>
      </c>
      <c r="C36" s="23">
        <f>IF(ABS('Duplicate mass closure'!C35-'Duplicate mass closure'!C36)&gt;'Error Flags'!C$3,'Duplicate mass closure'!C35,"")</f>
      </c>
      <c r="D36" s="23">
        <f>IF(ABS('Duplicate mass closure'!D35-'Duplicate mass closure'!D36)&gt;'Error Flags'!D$3,'Duplicate mass closure'!D35,"")</f>
      </c>
      <c r="E36" s="23">
        <f>IF(ABS('Duplicate mass closure'!E35-'Duplicate mass closure'!E36)&gt;'Error Flags'!E$3,'Duplicate mass closure'!E35,"")</f>
      </c>
      <c r="F36" s="23">
        <f>IF(ABS('Duplicate mass closure'!F35-'Duplicate mass closure'!F36)&gt;'Error Flags'!F$3,'Duplicate mass closure'!F35,"")</f>
      </c>
      <c r="G36" s="23">
        <f>IF(ABS('Duplicate mass closure'!G35-'Duplicate mass closure'!G36)&gt;'Error Flags'!G$3,'Duplicate mass closure'!G35,"")</f>
      </c>
      <c r="H36" s="23">
        <f>IF(ABS('Duplicate mass closure'!H35-'Duplicate mass closure'!H36)&gt;'Error Flags'!H$3,'Duplicate mass closure'!H35,"")</f>
      </c>
      <c r="I36" s="23">
        <f>IF(ABS('Duplicate mass closure'!I35-'Duplicate mass closure'!I36)&gt;'Error Flags'!I$3,'Duplicate mass closure'!I35,"")</f>
      </c>
      <c r="J36" s="23" t="e">
        <f>IF(ABS('Duplicate mass closure'!J35-'Duplicate mass closure'!J36)&gt;'Error Flags'!J$3,'Duplicate mass closure'!J35,"")</f>
        <v>#DIV/0!</v>
      </c>
      <c r="K36" s="23" t="e">
        <f>IF(ABS('Duplicate mass closure'!K35-'Duplicate mass closure'!K36)&gt;'Error Flags'!K$3,'Duplicate mass closure'!K35,"")</f>
        <v>#DIV/0!</v>
      </c>
      <c r="L36" s="23" t="e">
        <f>IF(ABS('Duplicate mass closure'!L35-'Duplicate mass closure'!L36)&gt;'Error Flags'!L$3,'Duplicate mass closure'!L35,"")</f>
        <v>#DIV/0!</v>
      </c>
      <c r="M36" s="23" t="e">
        <f>IF(ABS('Duplicate mass closure'!M35-'Duplicate mass closure'!M36)&gt;'Error Flags'!M$3,'Duplicate mass closure'!M35,"")</f>
        <v>#DIV/0!</v>
      </c>
      <c r="N36" s="23" t="e">
        <f>IF(ABS('Duplicate mass closure'!N35-'Duplicate mass closure'!N36)&gt;'Error Flags'!N$3,'Duplicate mass closure'!N35,"")</f>
        <v>#DIV/0!</v>
      </c>
      <c r="O36" s="23">
        <f>IF(ABS('Duplicate mass closure'!O35-'Duplicate mass closure'!O36)&gt;'Error Flags'!O$3,'Duplicate mass closure'!O35,"")</f>
      </c>
      <c r="P36" s="23">
        <f>IF(ABS('Duplicate mass closure'!P35-'Duplicate mass closure'!P36)&gt;'Error Flags'!P$3,'Duplicate mass closure'!P35,"")</f>
      </c>
      <c r="Q36" s="23">
        <f>IF(ABS('Duplicate mass closure'!Q35-'Duplicate mass closure'!Q36)&gt;'Error Flags'!Q$3,'Duplicate mass closure'!Q35,"")</f>
      </c>
    </row>
    <row r="37" spans="1:17" ht="12">
      <c r="A37" s="5" t="s">
        <v>23</v>
      </c>
      <c r="B37" s="5">
        <f>'Duplicate mass closure'!B36</f>
        <v>0</v>
      </c>
      <c r="C37" s="23">
        <f>IF(ABS('Duplicate mass closure'!C35-'Duplicate mass closure'!C36)&gt;'Error Flags'!C$3,'Duplicate mass closure'!C36,"")</f>
      </c>
      <c r="D37" s="23">
        <f>IF(ABS('Duplicate mass closure'!D35-'Duplicate mass closure'!D36)&gt;'Error Flags'!D$3,'Duplicate mass closure'!D36,"")</f>
      </c>
      <c r="E37" s="23">
        <f>IF(ABS('Duplicate mass closure'!E35-'Duplicate mass closure'!E36)&gt;'Error Flags'!E$3,'Duplicate mass closure'!E36,"")</f>
      </c>
      <c r="F37" s="23">
        <f>IF(ABS('Duplicate mass closure'!F35-'Duplicate mass closure'!F36)&gt;'Error Flags'!F$3,'Duplicate mass closure'!F36,"")</f>
      </c>
      <c r="G37" s="23">
        <f>IF(ABS('Duplicate mass closure'!G35-'Duplicate mass closure'!G36)&gt;'Error Flags'!G$3,'Duplicate mass closure'!G36,"")</f>
      </c>
      <c r="H37" s="23">
        <f>IF(ABS('Duplicate mass closure'!H35-'Duplicate mass closure'!H36)&gt;'Error Flags'!H$3,'Duplicate mass closure'!H36,"")</f>
      </c>
      <c r="I37" s="23">
        <f>IF(ABS('Duplicate mass closure'!I35-'Duplicate mass closure'!I36)&gt;'Error Flags'!I$3,'Duplicate mass closure'!I36,"")</f>
      </c>
      <c r="J37" s="23" t="e">
        <f>IF(ABS('Duplicate mass closure'!J35-'Duplicate mass closure'!J36)&gt;'Error Flags'!J$3,'Duplicate mass closure'!J36,"")</f>
        <v>#DIV/0!</v>
      </c>
      <c r="K37" s="23" t="e">
        <f>IF(ABS('Duplicate mass closure'!K35-'Duplicate mass closure'!K36)&gt;'Error Flags'!K$3,'Duplicate mass closure'!K36,"")</f>
        <v>#DIV/0!</v>
      </c>
      <c r="L37" s="23" t="e">
        <f>IF(ABS('Duplicate mass closure'!L35-'Duplicate mass closure'!L36)&gt;'Error Flags'!L$3,'Duplicate mass closure'!L36,"")</f>
        <v>#DIV/0!</v>
      </c>
      <c r="M37" s="23" t="e">
        <f>IF(ABS('Duplicate mass closure'!M35-'Duplicate mass closure'!M36)&gt;'Error Flags'!M$3,'Duplicate mass closure'!M36,"")</f>
        <v>#DIV/0!</v>
      </c>
      <c r="N37" s="23" t="e">
        <f>IF(ABS('Duplicate mass closure'!N35-'Duplicate mass closure'!N36)&gt;'Error Flags'!N$3,'Duplicate mass closure'!N36,"")</f>
        <v>#DIV/0!</v>
      </c>
      <c r="O37" s="23">
        <f>IF(ABS('Duplicate mass closure'!O35-'Duplicate mass closure'!O36)&gt;'Error Flags'!O$3,'Duplicate mass closure'!O36,"")</f>
      </c>
      <c r="P37" s="23">
        <f>IF(ABS('Duplicate mass closure'!P35-'Duplicate mass closure'!P36)&gt;'Error Flags'!P$3,'Duplicate mass closure'!P36,"")</f>
      </c>
      <c r="Q37" s="23">
        <f>IF(ABS('Duplicate mass closure'!Q35-'Duplicate mass closure'!Q36)&gt;'Error Flags'!Q$3,'Duplicate mass closure'!Q36,"")</f>
      </c>
    </row>
    <row r="38" spans="1:17" ht="12">
      <c r="A38" s="5">
        <v>18</v>
      </c>
      <c r="B38" s="5">
        <f>'Duplicate mass closure'!B37</f>
        <v>0</v>
      </c>
      <c r="C38" s="23">
        <f>IF(ABS('Duplicate mass closure'!C37-'Duplicate mass closure'!C38)&gt;'Error Flags'!C$3,'Duplicate mass closure'!C37,"")</f>
      </c>
      <c r="D38" s="23">
        <f>IF(ABS('Duplicate mass closure'!D37-'Duplicate mass closure'!D38)&gt;'Error Flags'!D$3,'Duplicate mass closure'!D37,"")</f>
      </c>
      <c r="E38" s="23">
        <f>IF(ABS('Duplicate mass closure'!E37-'Duplicate mass closure'!E38)&gt;'Error Flags'!E$3,'Duplicate mass closure'!E37,"")</f>
      </c>
      <c r="F38" s="23">
        <f>IF(ABS('Duplicate mass closure'!F37-'Duplicate mass closure'!F38)&gt;'Error Flags'!F$3,'Duplicate mass closure'!F37,"")</f>
      </c>
      <c r="G38" s="23">
        <f>IF(ABS('Duplicate mass closure'!G37-'Duplicate mass closure'!G38)&gt;'Error Flags'!G$3,'Duplicate mass closure'!G37,"")</f>
      </c>
      <c r="H38" s="23">
        <f>IF(ABS('Duplicate mass closure'!H37-'Duplicate mass closure'!H38)&gt;'Error Flags'!H$3,'Duplicate mass closure'!H37,"")</f>
      </c>
      <c r="I38" s="23">
        <f>IF(ABS('Duplicate mass closure'!I37-'Duplicate mass closure'!I38)&gt;'Error Flags'!I$3,'Duplicate mass closure'!I37,"")</f>
      </c>
      <c r="J38" s="23" t="e">
        <f>IF(ABS('Duplicate mass closure'!J37-'Duplicate mass closure'!J38)&gt;'Error Flags'!J$3,'Duplicate mass closure'!J37,"")</f>
        <v>#DIV/0!</v>
      </c>
      <c r="K38" s="23" t="e">
        <f>IF(ABS('Duplicate mass closure'!K37-'Duplicate mass closure'!K38)&gt;'Error Flags'!K$3,'Duplicate mass closure'!K37,"")</f>
        <v>#DIV/0!</v>
      </c>
      <c r="L38" s="23" t="e">
        <f>IF(ABS('Duplicate mass closure'!L37-'Duplicate mass closure'!L38)&gt;'Error Flags'!L$3,'Duplicate mass closure'!L37,"")</f>
        <v>#DIV/0!</v>
      </c>
      <c r="M38" s="23" t="e">
        <f>IF(ABS('Duplicate mass closure'!M37-'Duplicate mass closure'!M38)&gt;'Error Flags'!M$3,'Duplicate mass closure'!M37,"")</f>
        <v>#DIV/0!</v>
      </c>
      <c r="N38" s="23" t="e">
        <f>IF(ABS('Duplicate mass closure'!N37-'Duplicate mass closure'!N38)&gt;'Error Flags'!N$3,'Duplicate mass closure'!N37,"")</f>
        <v>#DIV/0!</v>
      </c>
      <c r="O38" s="23">
        <f>IF(ABS('Duplicate mass closure'!O37-'Duplicate mass closure'!O38)&gt;'Error Flags'!O$3,'Duplicate mass closure'!O37,"")</f>
      </c>
      <c r="P38" s="23">
        <f>IF(ABS('Duplicate mass closure'!P37-'Duplicate mass closure'!P38)&gt;'Error Flags'!P$3,'Duplicate mass closure'!P37,"")</f>
      </c>
      <c r="Q38" s="23">
        <f>IF(ABS('Duplicate mass closure'!Q37-'Duplicate mass closure'!Q38)&gt;'Error Flags'!Q$3,'Duplicate mass closure'!Q37,"")</f>
      </c>
    </row>
    <row r="39" spans="1:17" ht="12">
      <c r="A39" s="5" t="s">
        <v>24</v>
      </c>
      <c r="B39" s="5">
        <f>'Duplicate mass closure'!B38</f>
        <v>0</v>
      </c>
      <c r="C39" s="23">
        <f>IF(ABS('Duplicate mass closure'!C37-'Duplicate mass closure'!C38)&gt;'Error Flags'!C$3,'Duplicate mass closure'!C38,"")</f>
      </c>
      <c r="D39" s="23">
        <f>IF(ABS('Duplicate mass closure'!D37-'Duplicate mass closure'!D38)&gt;'Error Flags'!D$3,'Duplicate mass closure'!D38,"")</f>
      </c>
      <c r="E39" s="23">
        <f>IF(ABS('Duplicate mass closure'!E37-'Duplicate mass closure'!E38)&gt;'Error Flags'!E$3,'Duplicate mass closure'!E38,"")</f>
      </c>
      <c r="F39" s="23">
        <f>IF(ABS('Duplicate mass closure'!F37-'Duplicate mass closure'!F38)&gt;'Error Flags'!F$3,'Duplicate mass closure'!F38,"")</f>
      </c>
      <c r="G39" s="23">
        <f>IF(ABS('Duplicate mass closure'!G37-'Duplicate mass closure'!G38)&gt;'Error Flags'!G$3,'Duplicate mass closure'!G38,"")</f>
      </c>
      <c r="H39" s="23">
        <f>IF(ABS('Duplicate mass closure'!H37-'Duplicate mass closure'!H38)&gt;'Error Flags'!H$3,'Duplicate mass closure'!H38,"")</f>
      </c>
      <c r="I39" s="23">
        <f>IF(ABS('Duplicate mass closure'!I37-'Duplicate mass closure'!I38)&gt;'Error Flags'!I$3,'Duplicate mass closure'!I38,"")</f>
      </c>
      <c r="J39" s="23" t="e">
        <f>IF(ABS('Duplicate mass closure'!J37-'Duplicate mass closure'!J38)&gt;'Error Flags'!J$3,'Duplicate mass closure'!J38,"")</f>
        <v>#DIV/0!</v>
      </c>
      <c r="K39" s="23" t="e">
        <f>IF(ABS('Duplicate mass closure'!K37-'Duplicate mass closure'!K38)&gt;'Error Flags'!K$3,'Duplicate mass closure'!K38,"")</f>
        <v>#DIV/0!</v>
      </c>
      <c r="L39" s="23" t="e">
        <f>IF(ABS('Duplicate mass closure'!L37-'Duplicate mass closure'!L38)&gt;'Error Flags'!L$3,'Duplicate mass closure'!L38,"")</f>
        <v>#DIV/0!</v>
      </c>
      <c r="M39" s="23" t="e">
        <f>IF(ABS('Duplicate mass closure'!M37-'Duplicate mass closure'!M38)&gt;'Error Flags'!M$3,'Duplicate mass closure'!M38,"")</f>
        <v>#DIV/0!</v>
      </c>
      <c r="N39" s="23" t="e">
        <f>IF(ABS('Duplicate mass closure'!N37-'Duplicate mass closure'!N38)&gt;'Error Flags'!N$3,'Duplicate mass closure'!N38,"")</f>
        <v>#DIV/0!</v>
      </c>
      <c r="O39" s="23">
        <f>IF(ABS('Duplicate mass closure'!O37-'Duplicate mass closure'!O38)&gt;'Error Flags'!O$3,'Duplicate mass closure'!O38,"")</f>
      </c>
      <c r="P39" s="23">
        <f>IF(ABS('Duplicate mass closure'!P37-'Duplicate mass closure'!P38)&gt;'Error Flags'!P$3,'Duplicate mass closure'!P38,"")</f>
      </c>
      <c r="Q39" s="23">
        <f>IF(ABS('Duplicate mass closure'!Q37-'Duplicate mass closure'!Q38)&gt;'Error Flags'!Q$3,'Duplicate mass closure'!Q38,"")</f>
      </c>
    </row>
    <row r="40" spans="1:17" ht="12">
      <c r="A40" s="5">
        <v>19</v>
      </c>
      <c r="B40" s="5">
        <f>'Duplicate mass closure'!B39</f>
        <v>0</v>
      </c>
      <c r="C40" s="23">
        <f>IF(ABS('Duplicate mass closure'!C39-'Duplicate mass closure'!C40)&gt;'Error Flags'!C$3,'Duplicate mass closure'!C39,"")</f>
      </c>
      <c r="D40" s="23">
        <f>IF(ABS('Duplicate mass closure'!D39-'Duplicate mass closure'!D40)&gt;'Error Flags'!D$3,'Duplicate mass closure'!D39,"")</f>
      </c>
      <c r="E40" s="23">
        <f>IF(ABS('Duplicate mass closure'!E39-'Duplicate mass closure'!E40)&gt;'Error Flags'!E$3,'Duplicate mass closure'!E39,"")</f>
      </c>
      <c r="F40" s="23">
        <f>IF(ABS('Duplicate mass closure'!F39-'Duplicate mass closure'!F40)&gt;'Error Flags'!F$3,'Duplicate mass closure'!F39,"")</f>
      </c>
      <c r="G40" s="23">
        <f>IF(ABS('Duplicate mass closure'!G39-'Duplicate mass closure'!G40)&gt;'Error Flags'!G$3,'Duplicate mass closure'!G39,"")</f>
      </c>
      <c r="H40" s="23">
        <f>IF(ABS('Duplicate mass closure'!H39-'Duplicate mass closure'!H40)&gt;'Error Flags'!H$3,'Duplicate mass closure'!H39,"")</f>
      </c>
      <c r="I40" s="23">
        <f>IF(ABS('Duplicate mass closure'!I39-'Duplicate mass closure'!I40)&gt;'Error Flags'!I$3,'Duplicate mass closure'!I39,"")</f>
      </c>
      <c r="J40" s="23" t="e">
        <f>IF(ABS('Duplicate mass closure'!J39-'Duplicate mass closure'!J40)&gt;'Error Flags'!J$3,'Duplicate mass closure'!J39,"")</f>
        <v>#DIV/0!</v>
      </c>
      <c r="K40" s="23" t="e">
        <f>IF(ABS('Duplicate mass closure'!K39-'Duplicate mass closure'!K40)&gt;'Error Flags'!K$3,'Duplicate mass closure'!K39,"")</f>
        <v>#DIV/0!</v>
      </c>
      <c r="L40" s="23" t="e">
        <f>IF(ABS('Duplicate mass closure'!L39-'Duplicate mass closure'!L40)&gt;'Error Flags'!L$3,'Duplicate mass closure'!L39,"")</f>
        <v>#DIV/0!</v>
      </c>
      <c r="M40" s="23" t="e">
        <f>IF(ABS('Duplicate mass closure'!M39-'Duplicate mass closure'!M40)&gt;'Error Flags'!M$3,'Duplicate mass closure'!M39,"")</f>
        <v>#DIV/0!</v>
      </c>
      <c r="N40" s="23" t="e">
        <f>IF(ABS('Duplicate mass closure'!N39-'Duplicate mass closure'!N40)&gt;'Error Flags'!N$3,'Duplicate mass closure'!N39,"")</f>
        <v>#DIV/0!</v>
      </c>
      <c r="O40" s="23">
        <f>IF(ABS('Duplicate mass closure'!O39-'Duplicate mass closure'!O40)&gt;'Error Flags'!O$3,'Duplicate mass closure'!O39,"")</f>
      </c>
      <c r="P40" s="23">
        <f>IF(ABS('Duplicate mass closure'!P39-'Duplicate mass closure'!P40)&gt;'Error Flags'!P$3,'Duplicate mass closure'!P39,"")</f>
      </c>
      <c r="Q40" s="23">
        <f>IF(ABS('Duplicate mass closure'!Q39-'Duplicate mass closure'!Q40)&gt;'Error Flags'!Q$3,'Duplicate mass closure'!Q39,"")</f>
      </c>
    </row>
    <row r="41" spans="1:17" ht="12">
      <c r="A41" s="5" t="s">
        <v>25</v>
      </c>
      <c r="B41" s="5">
        <f>'Duplicate mass closure'!B40</f>
        <v>0</v>
      </c>
      <c r="C41" s="23">
        <f>IF(ABS('Duplicate mass closure'!C39-'Duplicate mass closure'!C40)&gt;'Error Flags'!C$3,'Duplicate mass closure'!C40,"")</f>
      </c>
      <c r="D41" s="23">
        <f>IF(ABS('Duplicate mass closure'!D39-'Duplicate mass closure'!D40)&gt;'Error Flags'!D$3,'Duplicate mass closure'!D40,"")</f>
      </c>
      <c r="E41" s="23">
        <f>IF(ABS('Duplicate mass closure'!E39-'Duplicate mass closure'!E40)&gt;'Error Flags'!E$3,'Duplicate mass closure'!E40,"")</f>
      </c>
      <c r="F41" s="23">
        <f>IF(ABS('Duplicate mass closure'!F39-'Duplicate mass closure'!F40)&gt;'Error Flags'!F$3,'Duplicate mass closure'!F40,"")</f>
      </c>
      <c r="G41" s="23">
        <f>IF(ABS('Duplicate mass closure'!G39-'Duplicate mass closure'!G40)&gt;'Error Flags'!G$3,'Duplicate mass closure'!G40,"")</f>
      </c>
      <c r="H41" s="23">
        <f>IF(ABS('Duplicate mass closure'!H39-'Duplicate mass closure'!H40)&gt;'Error Flags'!H$3,'Duplicate mass closure'!H40,"")</f>
      </c>
      <c r="I41" s="23">
        <f>IF(ABS('Duplicate mass closure'!I39-'Duplicate mass closure'!I40)&gt;'Error Flags'!I$3,'Duplicate mass closure'!I40,"")</f>
      </c>
      <c r="J41" s="23" t="e">
        <f>IF(ABS('Duplicate mass closure'!J39-'Duplicate mass closure'!J40)&gt;'Error Flags'!J$3,'Duplicate mass closure'!J40,"")</f>
        <v>#DIV/0!</v>
      </c>
      <c r="K41" s="23" t="e">
        <f>IF(ABS('Duplicate mass closure'!K39-'Duplicate mass closure'!K40)&gt;'Error Flags'!K$3,'Duplicate mass closure'!K40,"")</f>
        <v>#DIV/0!</v>
      </c>
      <c r="L41" s="23" t="e">
        <f>IF(ABS('Duplicate mass closure'!L39-'Duplicate mass closure'!L40)&gt;'Error Flags'!L$3,'Duplicate mass closure'!L40,"")</f>
        <v>#DIV/0!</v>
      </c>
      <c r="M41" s="23" t="e">
        <f>IF(ABS('Duplicate mass closure'!M39-'Duplicate mass closure'!M40)&gt;'Error Flags'!M$3,'Duplicate mass closure'!M40,"")</f>
        <v>#DIV/0!</v>
      </c>
      <c r="N41" s="23" t="e">
        <f>IF(ABS('Duplicate mass closure'!N39-'Duplicate mass closure'!N40)&gt;'Error Flags'!N$3,'Duplicate mass closure'!N40,"")</f>
        <v>#DIV/0!</v>
      </c>
      <c r="O41" s="23">
        <f>IF(ABS('Duplicate mass closure'!O39-'Duplicate mass closure'!O40)&gt;'Error Flags'!O$3,'Duplicate mass closure'!O40,"")</f>
      </c>
      <c r="P41" s="23">
        <f>IF(ABS('Duplicate mass closure'!P39-'Duplicate mass closure'!P40)&gt;'Error Flags'!P$3,'Duplicate mass closure'!P40,"")</f>
      </c>
      <c r="Q41" s="23">
        <f>IF(ABS('Duplicate mass closure'!Q39-'Duplicate mass closure'!Q40)&gt;'Error Flags'!Q$3,'Duplicate mass closure'!Q40,"")</f>
      </c>
    </row>
    <row r="42" spans="1:17" ht="12">
      <c r="A42" s="5">
        <v>20</v>
      </c>
      <c r="B42" s="5">
        <f>'Duplicate mass closure'!B41</f>
        <v>0</v>
      </c>
      <c r="C42" s="23">
        <f>IF(ABS('Duplicate mass closure'!C41-'Duplicate mass closure'!C42)&gt;'Error Flags'!C$3,'Duplicate mass closure'!C41,"")</f>
      </c>
      <c r="D42" s="23">
        <f>IF(ABS('Duplicate mass closure'!D41-'Duplicate mass closure'!D42)&gt;'Error Flags'!D$3,'Duplicate mass closure'!D41,"")</f>
      </c>
      <c r="E42" s="23">
        <f>IF(ABS('Duplicate mass closure'!E41-'Duplicate mass closure'!E42)&gt;'Error Flags'!E$3,'Duplicate mass closure'!E41,"")</f>
      </c>
      <c r="F42" s="23">
        <f>IF(ABS('Duplicate mass closure'!F41-'Duplicate mass closure'!F42)&gt;'Error Flags'!F$3,'Duplicate mass closure'!F41,"")</f>
      </c>
      <c r="G42" s="23">
        <f>IF(ABS('Duplicate mass closure'!G41-'Duplicate mass closure'!G42)&gt;'Error Flags'!G$3,'Duplicate mass closure'!G41,"")</f>
      </c>
      <c r="H42" s="23">
        <f>IF(ABS('Duplicate mass closure'!H41-'Duplicate mass closure'!H42)&gt;'Error Flags'!H$3,'Duplicate mass closure'!H41,"")</f>
      </c>
      <c r="I42" s="23">
        <f>IF(ABS('Duplicate mass closure'!I41-'Duplicate mass closure'!I42)&gt;'Error Flags'!I$3,'Duplicate mass closure'!I41,"")</f>
      </c>
      <c r="J42" s="23" t="e">
        <f>IF(ABS('Duplicate mass closure'!J41-'Duplicate mass closure'!J42)&gt;'Error Flags'!J$3,'Duplicate mass closure'!J41,"")</f>
        <v>#DIV/0!</v>
      </c>
      <c r="K42" s="23" t="e">
        <f>IF(ABS('Duplicate mass closure'!K41-'Duplicate mass closure'!K42)&gt;'Error Flags'!K$3,'Duplicate mass closure'!K41,"")</f>
        <v>#DIV/0!</v>
      </c>
      <c r="L42" s="23" t="e">
        <f>IF(ABS('Duplicate mass closure'!L41-'Duplicate mass closure'!L42)&gt;'Error Flags'!L$3,'Duplicate mass closure'!L41,"")</f>
        <v>#DIV/0!</v>
      </c>
      <c r="M42" s="23" t="e">
        <f>IF(ABS('Duplicate mass closure'!M41-'Duplicate mass closure'!M42)&gt;'Error Flags'!M$3,'Duplicate mass closure'!M41,"")</f>
        <v>#DIV/0!</v>
      </c>
      <c r="N42" s="23" t="e">
        <f>IF(ABS('Duplicate mass closure'!N41-'Duplicate mass closure'!N42)&gt;'Error Flags'!N$3,'Duplicate mass closure'!N41,"")</f>
        <v>#DIV/0!</v>
      </c>
      <c r="O42" s="23">
        <f>IF(ABS('Duplicate mass closure'!O41-'Duplicate mass closure'!O42)&gt;'Error Flags'!O$3,'Duplicate mass closure'!O41,"")</f>
      </c>
      <c r="P42" s="23">
        <f>IF(ABS('Duplicate mass closure'!P41-'Duplicate mass closure'!P42)&gt;'Error Flags'!P$3,'Duplicate mass closure'!P41,"")</f>
      </c>
      <c r="Q42" s="23">
        <f>IF(ABS('Duplicate mass closure'!Q41-'Duplicate mass closure'!Q42)&gt;'Error Flags'!Q$3,'Duplicate mass closure'!Q41,"")</f>
      </c>
    </row>
    <row r="43" spans="1:17" ht="12">
      <c r="A43" s="5" t="s">
        <v>26</v>
      </c>
      <c r="B43" s="5">
        <f>'Duplicate mass closure'!B42</f>
        <v>0</v>
      </c>
      <c r="C43" s="23">
        <f>IF(ABS('Duplicate mass closure'!C41-'Duplicate mass closure'!C42)&gt;'Error Flags'!C$3,'Duplicate mass closure'!C42,"")</f>
      </c>
      <c r="D43" s="23">
        <f>IF(ABS('Duplicate mass closure'!D41-'Duplicate mass closure'!D42)&gt;'Error Flags'!D$3,'Duplicate mass closure'!D42,"")</f>
      </c>
      <c r="E43" s="23">
        <f>IF(ABS('Duplicate mass closure'!E41-'Duplicate mass closure'!E42)&gt;'Error Flags'!E$3,'Duplicate mass closure'!E42,"")</f>
      </c>
      <c r="F43" s="23">
        <f>IF(ABS('Duplicate mass closure'!F41-'Duplicate mass closure'!F42)&gt;'Error Flags'!F$3,'Duplicate mass closure'!F42,"")</f>
      </c>
      <c r="G43" s="23">
        <f>IF(ABS('Duplicate mass closure'!G41-'Duplicate mass closure'!G42)&gt;'Error Flags'!G$3,'Duplicate mass closure'!G42,"")</f>
      </c>
      <c r="H43" s="23">
        <f>IF(ABS('Duplicate mass closure'!H41-'Duplicate mass closure'!H42)&gt;'Error Flags'!H$3,'Duplicate mass closure'!H42,"")</f>
      </c>
      <c r="I43" s="23">
        <f>IF(ABS('Duplicate mass closure'!I41-'Duplicate mass closure'!I42)&gt;'Error Flags'!I$3,'Duplicate mass closure'!I42,"")</f>
      </c>
      <c r="J43" s="23" t="e">
        <f>IF(ABS('Duplicate mass closure'!J41-'Duplicate mass closure'!J42)&gt;'Error Flags'!J$3,'Duplicate mass closure'!J42,"")</f>
        <v>#DIV/0!</v>
      </c>
      <c r="K43" s="23" t="e">
        <f>IF(ABS('Duplicate mass closure'!K41-'Duplicate mass closure'!K42)&gt;'Error Flags'!K$3,'Duplicate mass closure'!K42,"")</f>
        <v>#DIV/0!</v>
      </c>
      <c r="L43" s="23" t="e">
        <f>IF(ABS('Duplicate mass closure'!L41-'Duplicate mass closure'!L42)&gt;'Error Flags'!L$3,'Duplicate mass closure'!L42,"")</f>
        <v>#DIV/0!</v>
      </c>
      <c r="M43" s="23" t="e">
        <f>IF(ABS('Duplicate mass closure'!M41-'Duplicate mass closure'!M42)&gt;'Error Flags'!M$3,'Duplicate mass closure'!M42,"")</f>
        <v>#DIV/0!</v>
      </c>
      <c r="N43" s="23" t="e">
        <f>IF(ABS('Duplicate mass closure'!N41-'Duplicate mass closure'!N42)&gt;'Error Flags'!N$3,'Duplicate mass closure'!N42,"")</f>
        <v>#DIV/0!</v>
      </c>
      <c r="O43" s="23">
        <f>IF(ABS('Duplicate mass closure'!O41-'Duplicate mass closure'!O42)&gt;'Error Flags'!O$3,'Duplicate mass closure'!O42,"")</f>
      </c>
      <c r="P43" s="23">
        <f>IF(ABS('Duplicate mass closure'!P41-'Duplicate mass closure'!P42)&gt;'Error Flags'!P$3,'Duplicate mass closure'!P42,"")</f>
      </c>
      <c r="Q43" s="23">
        <f>IF(ABS('Duplicate mass closure'!Q41-'Duplicate mass closure'!Q42)&gt;'Error Flags'!Q$3,'Duplicate mass closure'!Q42,"")</f>
      </c>
    </row>
    <row r="44" spans="1:17" ht="12">
      <c r="A44" s="5">
        <v>21</v>
      </c>
      <c r="B44" s="5">
        <f>'Duplicate mass closure'!B43</f>
        <v>0</v>
      </c>
      <c r="C44" s="23">
        <f>IF(ABS('Duplicate mass closure'!C43-'Duplicate mass closure'!C44)&gt;'Error Flags'!C$3,'Duplicate mass closure'!C43,"")</f>
      </c>
      <c r="D44" s="23">
        <f>IF(ABS('Duplicate mass closure'!D43-'Duplicate mass closure'!D44)&gt;'Error Flags'!D$3,'Duplicate mass closure'!D43,"")</f>
      </c>
      <c r="E44" s="23">
        <f>IF(ABS('Duplicate mass closure'!E43-'Duplicate mass closure'!E44)&gt;'Error Flags'!E$3,'Duplicate mass closure'!E43,"")</f>
      </c>
      <c r="F44" s="23">
        <f>IF(ABS('Duplicate mass closure'!F43-'Duplicate mass closure'!F44)&gt;'Error Flags'!F$3,'Duplicate mass closure'!F43,"")</f>
      </c>
      <c r="G44" s="23">
        <f>IF(ABS('Duplicate mass closure'!G43-'Duplicate mass closure'!G44)&gt;'Error Flags'!G$3,'Duplicate mass closure'!G43,"")</f>
      </c>
      <c r="H44" s="23">
        <f>IF(ABS('Duplicate mass closure'!H43-'Duplicate mass closure'!H44)&gt;'Error Flags'!H$3,'Duplicate mass closure'!H43,"")</f>
      </c>
      <c r="I44" s="23">
        <f>IF(ABS('Duplicate mass closure'!I43-'Duplicate mass closure'!I44)&gt;'Error Flags'!I$3,'Duplicate mass closure'!I43,"")</f>
      </c>
      <c r="J44" s="23" t="e">
        <f>IF(ABS('Duplicate mass closure'!J43-'Duplicate mass closure'!J44)&gt;'Error Flags'!J$3,'Duplicate mass closure'!J43,"")</f>
        <v>#DIV/0!</v>
      </c>
      <c r="K44" s="23" t="e">
        <f>IF(ABS('Duplicate mass closure'!K43-'Duplicate mass closure'!K44)&gt;'Error Flags'!K$3,'Duplicate mass closure'!K43,"")</f>
        <v>#DIV/0!</v>
      </c>
      <c r="L44" s="23" t="e">
        <f>IF(ABS('Duplicate mass closure'!L43-'Duplicate mass closure'!L44)&gt;'Error Flags'!L$3,'Duplicate mass closure'!L43,"")</f>
        <v>#DIV/0!</v>
      </c>
      <c r="M44" s="23" t="e">
        <f>IF(ABS('Duplicate mass closure'!M43-'Duplicate mass closure'!M44)&gt;'Error Flags'!M$3,'Duplicate mass closure'!M43,"")</f>
        <v>#DIV/0!</v>
      </c>
      <c r="N44" s="23" t="e">
        <f>IF(ABS('Duplicate mass closure'!N43-'Duplicate mass closure'!N44)&gt;'Error Flags'!N$3,'Duplicate mass closure'!N43,"")</f>
        <v>#DIV/0!</v>
      </c>
      <c r="O44" s="23">
        <f>IF(ABS('Duplicate mass closure'!O43-'Duplicate mass closure'!O44)&gt;'Error Flags'!O$3,'Duplicate mass closure'!O43,"")</f>
      </c>
      <c r="P44" s="23">
        <f>IF(ABS('Duplicate mass closure'!P43-'Duplicate mass closure'!P44)&gt;'Error Flags'!P$3,'Duplicate mass closure'!P43,"")</f>
      </c>
      <c r="Q44" s="23">
        <f>IF(ABS('Duplicate mass closure'!Q43-'Duplicate mass closure'!Q44)&gt;'Error Flags'!Q$3,'Duplicate mass closure'!Q43,"")</f>
      </c>
    </row>
    <row r="45" spans="1:17" ht="12">
      <c r="A45" s="5" t="s">
        <v>27</v>
      </c>
      <c r="B45" s="5">
        <f>'Duplicate mass closure'!B44</f>
        <v>0</v>
      </c>
      <c r="C45" s="23">
        <f>IF(ABS('Duplicate mass closure'!C43-'Duplicate mass closure'!C44)&gt;'Error Flags'!C$3,'Duplicate mass closure'!C44,"")</f>
      </c>
      <c r="D45" s="23">
        <f>IF(ABS('Duplicate mass closure'!D43-'Duplicate mass closure'!D44)&gt;'Error Flags'!D$3,'Duplicate mass closure'!D44,"")</f>
      </c>
      <c r="E45" s="23">
        <f>IF(ABS('Duplicate mass closure'!E43-'Duplicate mass closure'!E44)&gt;'Error Flags'!E$3,'Duplicate mass closure'!E44,"")</f>
      </c>
      <c r="F45" s="23">
        <f>IF(ABS('Duplicate mass closure'!F43-'Duplicate mass closure'!F44)&gt;'Error Flags'!F$3,'Duplicate mass closure'!F44,"")</f>
      </c>
      <c r="G45" s="23">
        <f>IF(ABS('Duplicate mass closure'!G43-'Duplicate mass closure'!G44)&gt;'Error Flags'!G$3,'Duplicate mass closure'!G44,"")</f>
      </c>
      <c r="H45" s="23">
        <f>IF(ABS('Duplicate mass closure'!H43-'Duplicate mass closure'!H44)&gt;'Error Flags'!H$3,'Duplicate mass closure'!H44,"")</f>
      </c>
      <c r="I45" s="23">
        <f>IF(ABS('Duplicate mass closure'!I43-'Duplicate mass closure'!I44)&gt;'Error Flags'!I$3,'Duplicate mass closure'!I44,"")</f>
      </c>
      <c r="J45" s="23" t="e">
        <f>IF(ABS('Duplicate mass closure'!J43-'Duplicate mass closure'!J44)&gt;'Error Flags'!J$3,'Duplicate mass closure'!J44,"")</f>
        <v>#DIV/0!</v>
      </c>
      <c r="K45" s="23" t="e">
        <f>IF(ABS('Duplicate mass closure'!K43-'Duplicate mass closure'!K44)&gt;'Error Flags'!K$3,'Duplicate mass closure'!K44,"")</f>
        <v>#DIV/0!</v>
      </c>
      <c r="L45" s="23" t="e">
        <f>IF(ABS('Duplicate mass closure'!L43-'Duplicate mass closure'!L44)&gt;'Error Flags'!L$3,'Duplicate mass closure'!L44,"")</f>
        <v>#DIV/0!</v>
      </c>
      <c r="M45" s="23" t="e">
        <f>IF(ABS('Duplicate mass closure'!M43-'Duplicate mass closure'!M44)&gt;'Error Flags'!M$3,'Duplicate mass closure'!M44,"")</f>
        <v>#DIV/0!</v>
      </c>
      <c r="N45" s="23" t="e">
        <f>IF(ABS('Duplicate mass closure'!N43-'Duplicate mass closure'!N44)&gt;'Error Flags'!N$3,'Duplicate mass closure'!N44,"")</f>
        <v>#DIV/0!</v>
      </c>
      <c r="O45" s="23">
        <f>IF(ABS('Duplicate mass closure'!O43-'Duplicate mass closure'!O44)&gt;'Error Flags'!O$3,'Duplicate mass closure'!O44,"")</f>
      </c>
      <c r="P45" s="23">
        <f>IF(ABS('Duplicate mass closure'!P43-'Duplicate mass closure'!P44)&gt;'Error Flags'!P$3,'Duplicate mass closure'!P44,"")</f>
      </c>
      <c r="Q45" s="23">
        <f>IF(ABS('Duplicate mass closure'!Q43-'Duplicate mass closure'!Q44)&gt;'Error Flags'!Q$3,'Duplicate mass closure'!Q44,"")</f>
      </c>
    </row>
    <row r="46" spans="1:17" ht="12">
      <c r="A46" s="5">
        <v>22</v>
      </c>
      <c r="B46" s="5">
        <f>'Duplicate mass closure'!B45</f>
        <v>0</v>
      </c>
      <c r="C46" s="23">
        <f>IF(ABS('Duplicate mass closure'!C45-'Duplicate mass closure'!C46)&gt;'Error Flags'!C$3,'Duplicate mass closure'!C45,"")</f>
      </c>
      <c r="D46" s="23">
        <f>IF(ABS('Duplicate mass closure'!D45-'Duplicate mass closure'!D46)&gt;'Error Flags'!D$3,'Duplicate mass closure'!D45,"")</f>
      </c>
      <c r="E46" s="23">
        <f>IF(ABS('Duplicate mass closure'!E45-'Duplicate mass closure'!E46)&gt;'Error Flags'!E$3,'Duplicate mass closure'!E45,"")</f>
      </c>
      <c r="F46" s="23">
        <f>IF(ABS('Duplicate mass closure'!F45-'Duplicate mass closure'!F46)&gt;'Error Flags'!F$3,'Duplicate mass closure'!F45,"")</f>
      </c>
      <c r="G46" s="23">
        <f>IF(ABS('Duplicate mass closure'!G45-'Duplicate mass closure'!G46)&gt;'Error Flags'!G$3,'Duplicate mass closure'!G45,"")</f>
      </c>
      <c r="H46" s="23">
        <f>IF(ABS('Duplicate mass closure'!H45-'Duplicate mass closure'!H46)&gt;'Error Flags'!H$3,'Duplicate mass closure'!H45,"")</f>
      </c>
      <c r="I46" s="23">
        <f>IF(ABS('Duplicate mass closure'!I45-'Duplicate mass closure'!I46)&gt;'Error Flags'!I$3,'Duplicate mass closure'!I45,"")</f>
      </c>
      <c r="J46" s="23" t="e">
        <f>IF(ABS('Duplicate mass closure'!J45-'Duplicate mass closure'!J46)&gt;'Error Flags'!J$3,'Duplicate mass closure'!J45,"")</f>
        <v>#DIV/0!</v>
      </c>
      <c r="K46" s="23" t="e">
        <f>IF(ABS('Duplicate mass closure'!K45-'Duplicate mass closure'!K46)&gt;'Error Flags'!K$3,'Duplicate mass closure'!K45,"")</f>
        <v>#DIV/0!</v>
      </c>
      <c r="L46" s="23" t="e">
        <f>IF(ABS('Duplicate mass closure'!L45-'Duplicate mass closure'!L46)&gt;'Error Flags'!L$3,'Duplicate mass closure'!L45,"")</f>
        <v>#DIV/0!</v>
      </c>
      <c r="M46" s="23" t="e">
        <f>IF(ABS('Duplicate mass closure'!M45-'Duplicate mass closure'!M46)&gt;'Error Flags'!M$3,'Duplicate mass closure'!M45,"")</f>
        <v>#DIV/0!</v>
      </c>
      <c r="N46" s="23" t="e">
        <f>IF(ABS('Duplicate mass closure'!N45-'Duplicate mass closure'!N46)&gt;'Error Flags'!N$3,'Duplicate mass closure'!N45,"")</f>
        <v>#DIV/0!</v>
      </c>
      <c r="O46" s="23">
        <f>IF(ABS('Duplicate mass closure'!O45-'Duplicate mass closure'!O46)&gt;'Error Flags'!O$3,'Duplicate mass closure'!O45,"")</f>
      </c>
      <c r="P46" s="23">
        <f>IF(ABS('Duplicate mass closure'!P45-'Duplicate mass closure'!P46)&gt;'Error Flags'!P$3,'Duplicate mass closure'!P45,"")</f>
      </c>
      <c r="Q46" s="23">
        <f>IF(ABS('Duplicate mass closure'!Q45-'Duplicate mass closure'!Q46)&gt;'Error Flags'!Q$3,'Duplicate mass closure'!Q45,"")</f>
      </c>
    </row>
    <row r="47" spans="1:17" ht="12">
      <c r="A47" s="5" t="s">
        <v>28</v>
      </c>
      <c r="B47" s="5">
        <f>'Duplicate mass closure'!B46</f>
        <v>0</v>
      </c>
      <c r="C47" s="23">
        <f>IF(ABS('Duplicate mass closure'!C45-'Duplicate mass closure'!C46)&gt;'Error Flags'!C$3,'Duplicate mass closure'!C46,"")</f>
      </c>
      <c r="D47" s="23">
        <f>IF(ABS('Duplicate mass closure'!D45-'Duplicate mass closure'!D46)&gt;'Error Flags'!D$3,'Duplicate mass closure'!D46,"")</f>
      </c>
      <c r="E47" s="23">
        <f>IF(ABS('Duplicate mass closure'!E45-'Duplicate mass closure'!E46)&gt;'Error Flags'!E$3,'Duplicate mass closure'!E46,"")</f>
      </c>
      <c r="F47" s="23">
        <f>IF(ABS('Duplicate mass closure'!F45-'Duplicate mass closure'!F46)&gt;'Error Flags'!F$3,'Duplicate mass closure'!F46,"")</f>
      </c>
      <c r="G47" s="23">
        <f>IF(ABS('Duplicate mass closure'!G45-'Duplicate mass closure'!G46)&gt;'Error Flags'!G$3,'Duplicate mass closure'!G46,"")</f>
      </c>
      <c r="H47" s="23">
        <f>IF(ABS('Duplicate mass closure'!H45-'Duplicate mass closure'!H46)&gt;'Error Flags'!H$3,'Duplicate mass closure'!H46,"")</f>
      </c>
      <c r="I47" s="23">
        <f>IF(ABS('Duplicate mass closure'!I45-'Duplicate mass closure'!I46)&gt;'Error Flags'!I$3,'Duplicate mass closure'!I46,"")</f>
      </c>
      <c r="J47" s="23" t="e">
        <f>IF(ABS('Duplicate mass closure'!J45-'Duplicate mass closure'!J46)&gt;'Error Flags'!J$3,'Duplicate mass closure'!J46,"")</f>
        <v>#DIV/0!</v>
      </c>
      <c r="K47" s="23" t="e">
        <f>IF(ABS('Duplicate mass closure'!K45-'Duplicate mass closure'!K46)&gt;'Error Flags'!K$3,'Duplicate mass closure'!K46,"")</f>
        <v>#DIV/0!</v>
      </c>
      <c r="L47" s="23" t="e">
        <f>IF(ABS('Duplicate mass closure'!L45-'Duplicate mass closure'!L46)&gt;'Error Flags'!L$3,'Duplicate mass closure'!L46,"")</f>
        <v>#DIV/0!</v>
      </c>
      <c r="M47" s="23" t="e">
        <f>IF(ABS('Duplicate mass closure'!M45-'Duplicate mass closure'!M46)&gt;'Error Flags'!M$3,'Duplicate mass closure'!M46,"")</f>
        <v>#DIV/0!</v>
      </c>
      <c r="N47" s="23" t="e">
        <f>IF(ABS('Duplicate mass closure'!N45-'Duplicate mass closure'!N46)&gt;'Error Flags'!N$3,'Duplicate mass closure'!N46,"")</f>
        <v>#DIV/0!</v>
      </c>
      <c r="O47" s="23">
        <f>IF(ABS('Duplicate mass closure'!O45-'Duplicate mass closure'!O46)&gt;'Error Flags'!O$3,'Duplicate mass closure'!O46,"")</f>
      </c>
      <c r="P47" s="23">
        <f>IF(ABS('Duplicate mass closure'!P45-'Duplicate mass closure'!P46)&gt;'Error Flags'!P$3,'Duplicate mass closure'!P46,"")</f>
      </c>
      <c r="Q47" s="23">
        <f>IF(ABS('Duplicate mass closure'!Q45-'Duplicate mass closure'!Q46)&gt;'Error Flags'!Q$3,'Duplicate mass closure'!Q46,"")</f>
      </c>
    </row>
    <row r="48" spans="1:17" ht="12">
      <c r="A48" s="5">
        <v>23</v>
      </c>
      <c r="B48" s="5">
        <f>'Duplicate mass closure'!B47</f>
        <v>0</v>
      </c>
      <c r="C48" s="23">
        <f>IF(ABS('Duplicate mass closure'!C47-'Duplicate mass closure'!C48)&gt;'Error Flags'!C$3,'Duplicate mass closure'!C47,"")</f>
      </c>
      <c r="D48" s="23">
        <f>IF(ABS('Duplicate mass closure'!D47-'Duplicate mass closure'!D48)&gt;'Error Flags'!D$3,'Duplicate mass closure'!D47,"")</f>
      </c>
      <c r="E48" s="23">
        <f>IF(ABS('Duplicate mass closure'!E47-'Duplicate mass closure'!E48)&gt;'Error Flags'!E$3,'Duplicate mass closure'!E47,"")</f>
      </c>
      <c r="F48" s="23">
        <f>IF(ABS('Duplicate mass closure'!F47-'Duplicate mass closure'!F48)&gt;'Error Flags'!F$3,'Duplicate mass closure'!F47,"")</f>
      </c>
      <c r="G48" s="23">
        <f>IF(ABS('Duplicate mass closure'!G47-'Duplicate mass closure'!G48)&gt;'Error Flags'!G$3,'Duplicate mass closure'!G47,"")</f>
      </c>
      <c r="H48" s="23">
        <f>IF(ABS('Duplicate mass closure'!H47-'Duplicate mass closure'!H48)&gt;'Error Flags'!H$3,'Duplicate mass closure'!H47,"")</f>
      </c>
      <c r="I48" s="23">
        <f>IF(ABS('Duplicate mass closure'!I47-'Duplicate mass closure'!I48)&gt;'Error Flags'!I$3,'Duplicate mass closure'!I47,"")</f>
      </c>
      <c r="J48" s="23" t="e">
        <f>IF(ABS('Duplicate mass closure'!J47-'Duplicate mass closure'!J48)&gt;'Error Flags'!J$3,'Duplicate mass closure'!J47,"")</f>
        <v>#DIV/0!</v>
      </c>
      <c r="K48" s="23" t="e">
        <f>IF(ABS('Duplicate mass closure'!K47-'Duplicate mass closure'!K48)&gt;'Error Flags'!K$3,'Duplicate mass closure'!K47,"")</f>
        <v>#DIV/0!</v>
      </c>
      <c r="L48" s="23" t="e">
        <f>IF(ABS('Duplicate mass closure'!L47-'Duplicate mass closure'!L48)&gt;'Error Flags'!L$3,'Duplicate mass closure'!L47,"")</f>
        <v>#DIV/0!</v>
      </c>
      <c r="M48" s="23" t="e">
        <f>IF(ABS('Duplicate mass closure'!M47-'Duplicate mass closure'!M48)&gt;'Error Flags'!M$3,'Duplicate mass closure'!M47,"")</f>
        <v>#DIV/0!</v>
      </c>
      <c r="N48" s="23" t="e">
        <f>IF(ABS('Duplicate mass closure'!N47-'Duplicate mass closure'!N48)&gt;'Error Flags'!N$3,'Duplicate mass closure'!N47,"")</f>
        <v>#DIV/0!</v>
      </c>
      <c r="O48" s="23">
        <f>IF(ABS('Duplicate mass closure'!O47-'Duplicate mass closure'!O48)&gt;'Error Flags'!O$3,'Duplicate mass closure'!O47,"")</f>
      </c>
      <c r="P48" s="23">
        <f>IF(ABS('Duplicate mass closure'!P47-'Duplicate mass closure'!P48)&gt;'Error Flags'!P$3,'Duplicate mass closure'!P47,"")</f>
      </c>
      <c r="Q48" s="23">
        <f>IF(ABS('Duplicate mass closure'!Q47-'Duplicate mass closure'!Q48)&gt;'Error Flags'!Q$3,'Duplicate mass closure'!Q47,"")</f>
      </c>
    </row>
    <row r="49" spans="1:17" ht="12">
      <c r="A49" s="5" t="s">
        <v>29</v>
      </c>
      <c r="B49" s="5">
        <f>'Duplicate mass closure'!B48</f>
        <v>0</v>
      </c>
      <c r="C49" s="23">
        <f>IF(ABS('Duplicate mass closure'!C47-'Duplicate mass closure'!C48)&gt;'Error Flags'!C$3,'Duplicate mass closure'!C48,"")</f>
      </c>
      <c r="D49" s="23">
        <f>IF(ABS('Duplicate mass closure'!D47-'Duplicate mass closure'!D48)&gt;'Error Flags'!D$3,'Duplicate mass closure'!D48,"")</f>
      </c>
      <c r="E49" s="23">
        <f>IF(ABS('Duplicate mass closure'!E47-'Duplicate mass closure'!E48)&gt;'Error Flags'!E$3,'Duplicate mass closure'!E48,"")</f>
      </c>
      <c r="F49" s="23">
        <f>IF(ABS('Duplicate mass closure'!F47-'Duplicate mass closure'!F48)&gt;'Error Flags'!F$3,'Duplicate mass closure'!F48,"")</f>
      </c>
      <c r="G49" s="23">
        <f>IF(ABS('Duplicate mass closure'!G47-'Duplicate mass closure'!G48)&gt;'Error Flags'!G$3,'Duplicate mass closure'!G48,"")</f>
      </c>
      <c r="H49" s="23">
        <f>IF(ABS('Duplicate mass closure'!H47-'Duplicate mass closure'!H48)&gt;'Error Flags'!H$3,'Duplicate mass closure'!H48,"")</f>
      </c>
      <c r="I49" s="23">
        <f>IF(ABS('Duplicate mass closure'!I47-'Duplicate mass closure'!I48)&gt;'Error Flags'!I$3,'Duplicate mass closure'!I48,"")</f>
      </c>
      <c r="J49" s="23" t="e">
        <f>IF(ABS('Duplicate mass closure'!J47-'Duplicate mass closure'!J48)&gt;'Error Flags'!J$3,'Duplicate mass closure'!J48,"")</f>
        <v>#DIV/0!</v>
      </c>
      <c r="K49" s="23" t="e">
        <f>IF(ABS('Duplicate mass closure'!K47-'Duplicate mass closure'!K48)&gt;'Error Flags'!K$3,'Duplicate mass closure'!K48,"")</f>
        <v>#DIV/0!</v>
      </c>
      <c r="L49" s="23" t="e">
        <f>IF(ABS('Duplicate mass closure'!L47-'Duplicate mass closure'!L48)&gt;'Error Flags'!L$3,'Duplicate mass closure'!L48,"")</f>
        <v>#DIV/0!</v>
      </c>
      <c r="M49" s="23" t="e">
        <f>IF(ABS('Duplicate mass closure'!M47-'Duplicate mass closure'!M48)&gt;'Error Flags'!M$3,'Duplicate mass closure'!M48,"")</f>
        <v>#DIV/0!</v>
      </c>
      <c r="N49" s="23" t="e">
        <f>IF(ABS('Duplicate mass closure'!N47-'Duplicate mass closure'!N48)&gt;'Error Flags'!N$3,'Duplicate mass closure'!N48,"")</f>
        <v>#DIV/0!</v>
      </c>
      <c r="O49" s="23">
        <f>IF(ABS('Duplicate mass closure'!O47-'Duplicate mass closure'!O48)&gt;'Error Flags'!O$3,'Duplicate mass closure'!O48,"")</f>
      </c>
      <c r="P49" s="23">
        <f>IF(ABS('Duplicate mass closure'!P47-'Duplicate mass closure'!P48)&gt;'Error Flags'!P$3,'Duplicate mass closure'!P48,"")</f>
      </c>
      <c r="Q49" s="23">
        <f>IF(ABS('Duplicate mass closure'!Q47-'Duplicate mass closure'!Q48)&gt;'Error Flags'!Q$3,'Duplicate mass closure'!Q48,"")</f>
      </c>
    </row>
    <row r="50" spans="1:17" ht="12">
      <c r="A50" s="5">
        <v>24</v>
      </c>
      <c r="B50" s="5">
        <f>'Duplicate mass closure'!B49</f>
        <v>0</v>
      </c>
      <c r="C50" s="23">
        <f>IF(ABS('Duplicate mass closure'!C49-'Duplicate mass closure'!C50)&gt;'Error Flags'!C$3,'Duplicate mass closure'!C49,"")</f>
      </c>
      <c r="D50" s="23">
        <f>IF(ABS('Duplicate mass closure'!D49-'Duplicate mass closure'!D50)&gt;'Error Flags'!D$3,'Duplicate mass closure'!D49,"")</f>
      </c>
      <c r="E50" s="23">
        <f>IF(ABS('Duplicate mass closure'!E49-'Duplicate mass closure'!E50)&gt;'Error Flags'!E$3,'Duplicate mass closure'!E49,"")</f>
      </c>
      <c r="F50" s="23">
        <f>IF(ABS('Duplicate mass closure'!F49-'Duplicate mass closure'!F50)&gt;'Error Flags'!F$3,'Duplicate mass closure'!F49,"")</f>
      </c>
      <c r="G50" s="23">
        <f>IF(ABS('Duplicate mass closure'!G49-'Duplicate mass closure'!G50)&gt;'Error Flags'!G$3,'Duplicate mass closure'!G49,"")</f>
      </c>
      <c r="H50" s="23">
        <f>IF(ABS('Duplicate mass closure'!H49-'Duplicate mass closure'!H50)&gt;'Error Flags'!H$3,'Duplicate mass closure'!H49,"")</f>
      </c>
      <c r="I50" s="23">
        <f>IF(ABS('Duplicate mass closure'!I49-'Duplicate mass closure'!I50)&gt;'Error Flags'!I$3,'Duplicate mass closure'!I49,"")</f>
      </c>
      <c r="J50" s="23" t="e">
        <f>IF(ABS('Duplicate mass closure'!J49-'Duplicate mass closure'!J50)&gt;'Error Flags'!J$3,'Duplicate mass closure'!J49,"")</f>
        <v>#DIV/0!</v>
      </c>
      <c r="K50" s="23" t="e">
        <f>IF(ABS('Duplicate mass closure'!K49-'Duplicate mass closure'!K50)&gt;'Error Flags'!K$3,'Duplicate mass closure'!K49,"")</f>
        <v>#DIV/0!</v>
      </c>
      <c r="L50" s="23" t="e">
        <f>IF(ABS('Duplicate mass closure'!L49-'Duplicate mass closure'!L50)&gt;'Error Flags'!L$3,'Duplicate mass closure'!L49,"")</f>
        <v>#DIV/0!</v>
      </c>
      <c r="M50" s="23" t="e">
        <f>IF(ABS('Duplicate mass closure'!M49-'Duplicate mass closure'!M50)&gt;'Error Flags'!M$3,'Duplicate mass closure'!M49,"")</f>
        <v>#DIV/0!</v>
      </c>
      <c r="N50" s="23" t="e">
        <f>IF(ABS('Duplicate mass closure'!N49-'Duplicate mass closure'!N50)&gt;'Error Flags'!N$3,'Duplicate mass closure'!N49,"")</f>
        <v>#DIV/0!</v>
      </c>
      <c r="O50" s="23">
        <f>IF(ABS('Duplicate mass closure'!O49-'Duplicate mass closure'!O50)&gt;'Error Flags'!O$3,'Duplicate mass closure'!O49,"")</f>
      </c>
      <c r="P50" s="23">
        <f>IF(ABS('Duplicate mass closure'!P49-'Duplicate mass closure'!P50)&gt;'Error Flags'!P$3,'Duplicate mass closure'!P49,"")</f>
      </c>
      <c r="Q50" s="23">
        <f>IF(ABS('Duplicate mass closure'!Q49-'Duplicate mass closure'!Q50)&gt;'Error Flags'!Q$3,'Duplicate mass closure'!Q49,"")</f>
      </c>
    </row>
    <row r="51" spans="1:17" ht="12">
      <c r="A51" s="5" t="s">
        <v>30</v>
      </c>
      <c r="B51" s="5">
        <f>'Duplicate mass closure'!B50</f>
        <v>0</v>
      </c>
      <c r="C51" s="23">
        <f>IF(ABS('Duplicate mass closure'!C49-'Duplicate mass closure'!C50)&gt;'Error Flags'!C$3,'Duplicate mass closure'!C50,"")</f>
      </c>
      <c r="D51" s="23">
        <f>IF(ABS('Duplicate mass closure'!D49-'Duplicate mass closure'!D50)&gt;'Error Flags'!D$3,'Duplicate mass closure'!D50,"")</f>
      </c>
      <c r="E51" s="23">
        <f>IF(ABS('Duplicate mass closure'!E49-'Duplicate mass closure'!E50)&gt;'Error Flags'!E$3,'Duplicate mass closure'!E50,"")</f>
      </c>
      <c r="F51" s="23">
        <f>IF(ABS('Duplicate mass closure'!F49-'Duplicate mass closure'!F50)&gt;'Error Flags'!F$3,'Duplicate mass closure'!F50,"")</f>
      </c>
      <c r="G51" s="23">
        <f>IF(ABS('Duplicate mass closure'!G49-'Duplicate mass closure'!G50)&gt;'Error Flags'!G$3,'Duplicate mass closure'!G50,"")</f>
      </c>
      <c r="H51" s="23">
        <f>IF(ABS('Duplicate mass closure'!H49-'Duplicate mass closure'!H50)&gt;'Error Flags'!H$3,'Duplicate mass closure'!H50,"")</f>
      </c>
      <c r="I51" s="23">
        <f>IF(ABS('Duplicate mass closure'!I49-'Duplicate mass closure'!I50)&gt;'Error Flags'!I$3,'Duplicate mass closure'!I50,"")</f>
      </c>
      <c r="J51" s="23" t="e">
        <f>IF(ABS('Duplicate mass closure'!J49-'Duplicate mass closure'!J50)&gt;'Error Flags'!J$3,'Duplicate mass closure'!J50,"")</f>
        <v>#DIV/0!</v>
      </c>
      <c r="K51" s="23" t="e">
        <f>IF(ABS('Duplicate mass closure'!K49-'Duplicate mass closure'!K50)&gt;'Error Flags'!K$3,'Duplicate mass closure'!K50,"")</f>
        <v>#DIV/0!</v>
      </c>
      <c r="L51" s="23" t="e">
        <f>IF(ABS('Duplicate mass closure'!L49-'Duplicate mass closure'!L50)&gt;'Error Flags'!L$3,'Duplicate mass closure'!L50,"")</f>
        <v>#DIV/0!</v>
      </c>
      <c r="M51" s="23" t="e">
        <f>IF(ABS('Duplicate mass closure'!M49-'Duplicate mass closure'!M50)&gt;'Error Flags'!M$3,'Duplicate mass closure'!M50,"")</f>
        <v>#DIV/0!</v>
      </c>
      <c r="N51" s="23" t="e">
        <f>IF(ABS('Duplicate mass closure'!N49-'Duplicate mass closure'!N50)&gt;'Error Flags'!N$3,'Duplicate mass closure'!N50,"")</f>
        <v>#DIV/0!</v>
      </c>
      <c r="O51" s="23">
        <f>IF(ABS('Duplicate mass closure'!O49-'Duplicate mass closure'!O50)&gt;'Error Flags'!O$3,'Duplicate mass closure'!O50,"")</f>
      </c>
      <c r="P51" s="23">
        <f>IF(ABS('Duplicate mass closure'!P49-'Duplicate mass closure'!P50)&gt;'Error Flags'!P$3,'Duplicate mass closure'!P50,"")</f>
      </c>
      <c r="Q51" s="23">
        <f>IF(ABS('Duplicate mass closure'!Q49-'Duplicate mass closure'!Q50)&gt;'Error Flags'!Q$3,'Duplicate mass closure'!Q50,"")</f>
      </c>
    </row>
    <row r="52" spans="1:17" ht="12">
      <c r="A52" s="5">
        <v>25</v>
      </c>
      <c r="B52" s="5">
        <f>'Duplicate mass closure'!B51</f>
        <v>0</v>
      </c>
      <c r="C52" s="23">
        <f>IF(ABS('Duplicate mass closure'!C51-'Duplicate mass closure'!C52)&gt;'Error Flags'!C$3,'Duplicate mass closure'!C51,"")</f>
      </c>
      <c r="D52" s="23">
        <f>IF(ABS('Duplicate mass closure'!D51-'Duplicate mass closure'!D52)&gt;'Error Flags'!D$3,'Duplicate mass closure'!D51,"")</f>
      </c>
      <c r="E52" s="23">
        <f>IF(ABS('Duplicate mass closure'!E51-'Duplicate mass closure'!E52)&gt;'Error Flags'!E$3,'Duplicate mass closure'!E51,"")</f>
      </c>
      <c r="F52" s="23">
        <f>IF(ABS('Duplicate mass closure'!F51-'Duplicate mass closure'!F52)&gt;'Error Flags'!F$3,'Duplicate mass closure'!F51,"")</f>
      </c>
      <c r="G52" s="23">
        <f>IF(ABS('Duplicate mass closure'!G51-'Duplicate mass closure'!G52)&gt;'Error Flags'!G$3,'Duplicate mass closure'!G51,"")</f>
      </c>
      <c r="H52" s="23">
        <f>IF(ABS('Duplicate mass closure'!H51-'Duplicate mass closure'!H52)&gt;'Error Flags'!H$3,'Duplicate mass closure'!H51,"")</f>
      </c>
      <c r="I52" s="23">
        <f>IF(ABS('Duplicate mass closure'!I51-'Duplicate mass closure'!I52)&gt;'Error Flags'!I$3,'Duplicate mass closure'!I51,"")</f>
      </c>
      <c r="J52" s="23" t="e">
        <f>IF(ABS('Duplicate mass closure'!J51-'Duplicate mass closure'!J52)&gt;'Error Flags'!J$3,'Duplicate mass closure'!J51,"")</f>
        <v>#DIV/0!</v>
      </c>
      <c r="K52" s="23" t="e">
        <f>IF(ABS('Duplicate mass closure'!K51-'Duplicate mass closure'!K52)&gt;'Error Flags'!K$3,'Duplicate mass closure'!K51,"")</f>
        <v>#DIV/0!</v>
      </c>
      <c r="L52" s="23" t="e">
        <f>IF(ABS('Duplicate mass closure'!L51-'Duplicate mass closure'!L52)&gt;'Error Flags'!L$3,'Duplicate mass closure'!L51,"")</f>
        <v>#DIV/0!</v>
      </c>
      <c r="M52" s="23" t="e">
        <f>IF(ABS('Duplicate mass closure'!M51-'Duplicate mass closure'!M52)&gt;'Error Flags'!M$3,'Duplicate mass closure'!M51,"")</f>
        <v>#DIV/0!</v>
      </c>
      <c r="N52" s="23" t="e">
        <f>IF(ABS('Duplicate mass closure'!N51-'Duplicate mass closure'!N52)&gt;'Error Flags'!N$3,'Duplicate mass closure'!N51,"")</f>
        <v>#DIV/0!</v>
      </c>
      <c r="O52" s="23">
        <f>IF(ABS('Duplicate mass closure'!O51-'Duplicate mass closure'!O52)&gt;'Error Flags'!O$3,'Duplicate mass closure'!O51,"")</f>
      </c>
      <c r="P52" s="23">
        <f>IF(ABS('Duplicate mass closure'!P51-'Duplicate mass closure'!P52)&gt;'Error Flags'!P$3,'Duplicate mass closure'!P51,"")</f>
      </c>
      <c r="Q52" s="23">
        <f>IF(ABS('Duplicate mass closure'!Q51-'Duplicate mass closure'!Q52)&gt;'Error Flags'!Q$3,'Duplicate mass closure'!Q51,"")</f>
      </c>
    </row>
    <row r="53" spans="1:17" ht="12">
      <c r="A53" s="5" t="s">
        <v>31</v>
      </c>
      <c r="B53" s="5">
        <f>'Duplicate mass closure'!B52</f>
        <v>0</v>
      </c>
      <c r="C53" s="23">
        <f>IF(ABS('Duplicate mass closure'!C51-'Duplicate mass closure'!C52)&gt;'Error Flags'!C$3,'Duplicate mass closure'!C52,"")</f>
      </c>
      <c r="D53" s="23">
        <f>IF(ABS('Duplicate mass closure'!D51-'Duplicate mass closure'!D52)&gt;'Error Flags'!D$3,'Duplicate mass closure'!D52,"")</f>
      </c>
      <c r="E53" s="23">
        <f>IF(ABS('Duplicate mass closure'!E51-'Duplicate mass closure'!E52)&gt;'Error Flags'!E$3,'Duplicate mass closure'!E52,"")</f>
      </c>
      <c r="F53" s="23">
        <f>IF(ABS('Duplicate mass closure'!F51-'Duplicate mass closure'!F52)&gt;'Error Flags'!F$3,'Duplicate mass closure'!F52,"")</f>
      </c>
      <c r="G53" s="23">
        <f>IF(ABS('Duplicate mass closure'!G51-'Duplicate mass closure'!G52)&gt;'Error Flags'!G$3,'Duplicate mass closure'!G52,"")</f>
      </c>
      <c r="H53" s="23">
        <f>IF(ABS('Duplicate mass closure'!H51-'Duplicate mass closure'!H52)&gt;'Error Flags'!H$3,'Duplicate mass closure'!H52,"")</f>
      </c>
      <c r="I53" s="23">
        <f>IF(ABS('Duplicate mass closure'!I51-'Duplicate mass closure'!I52)&gt;'Error Flags'!I$3,'Duplicate mass closure'!I52,"")</f>
      </c>
      <c r="J53" s="23" t="e">
        <f>IF(ABS('Duplicate mass closure'!J51-'Duplicate mass closure'!J52)&gt;'Error Flags'!J$3,'Duplicate mass closure'!J52,"")</f>
        <v>#DIV/0!</v>
      </c>
      <c r="K53" s="23" t="e">
        <f>IF(ABS('Duplicate mass closure'!K51-'Duplicate mass closure'!K52)&gt;'Error Flags'!K$3,'Duplicate mass closure'!K52,"")</f>
        <v>#DIV/0!</v>
      </c>
      <c r="L53" s="23" t="e">
        <f>IF(ABS('Duplicate mass closure'!L51-'Duplicate mass closure'!L52)&gt;'Error Flags'!L$3,'Duplicate mass closure'!L52,"")</f>
        <v>#DIV/0!</v>
      </c>
      <c r="M53" s="23" t="e">
        <f>IF(ABS('Duplicate mass closure'!M51-'Duplicate mass closure'!M52)&gt;'Error Flags'!M$3,'Duplicate mass closure'!M52,"")</f>
        <v>#DIV/0!</v>
      </c>
      <c r="N53" s="23" t="e">
        <f>IF(ABS('Duplicate mass closure'!N51-'Duplicate mass closure'!N52)&gt;'Error Flags'!N$3,'Duplicate mass closure'!N52,"")</f>
        <v>#DIV/0!</v>
      </c>
      <c r="O53" s="23">
        <f>IF(ABS('Duplicate mass closure'!O51-'Duplicate mass closure'!O52)&gt;'Error Flags'!O$3,'Duplicate mass closure'!O52,"")</f>
      </c>
      <c r="P53" s="23">
        <f>IF(ABS('Duplicate mass closure'!P51-'Duplicate mass closure'!P52)&gt;'Error Flags'!P$3,'Duplicate mass closure'!P52,"")</f>
      </c>
      <c r="Q53" s="23">
        <f>IF(ABS('Duplicate mass closure'!Q51-'Duplicate mass closure'!Q52)&gt;'Error Flags'!Q$3,'Duplicate mass closure'!Q52,"")</f>
      </c>
    </row>
    <row r="54" spans="1:17" ht="12">
      <c r="A54" s="5">
        <v>26</v>
      </c>
      <c r="B54" s="5">
        <f>'Duplicate mass closure'!B53</f>
        <v>0</v>
      </c>
      <c r="C54" s="23">
        <f>IF(ABS('Duplicate mass closure'!C53-'Duplicate mass closure'!C54)&gt;'Error Flags'!C$3,'Duplicate mass closure'!C53,"")</f>
      </c>
      <c r="D54" s="23">
        <f>IF(ABS('Duplicate mass closure'!D53-'Duplicate mass closure'!D54)&gt;'Error Flags'!D$3,'Duplicate mass closure'!D53,"")</f>
      </c>
      <c r="E54" s="23">
        <f>IF(ABS('Duplicate mass closure'!E53-'Duplicate mass closure'!E54)&gt;'Error Flags'!E$3,'Duplicate mass closure'!E53,"")</f>
      </c>
      <c r="F54" s="23">
        <f>IF(ABS('Duplicate mass closure'!F53-'Duplicate mass closure'!F54)&gt;'Error Flags'!F$3,'Duplicate mass closure'!F53,"")</f>
      </c>
      <c r="G54" s="23">
        <f>IF(ABS('Duplicate mass closure'!G53-'Duplicate mass closure'!G54)&gt;'Error Flags'!G$3,'Duplicate mass closure'!G53,"")</f>
      </c>
      <c r="H54" s="23">
        <f>IF(ABS('Duplicate mass closure'!H53-'Duplicate mass closure'!H54)&gt;'Error Flags'!H$3,'Duplicate mass closure'!H53,"")</f>
      </c>
      <c r="I54" s="23">
        <f>IF(ABS('Duplicate mass closure'!I53-'Duplicate mass closure'!I54)&gt;'Error Flags'!I$3,'Duplicate mass closure'!I53,"")</f>
      </c>
      <c r="J54" s="23" t="e">
        <f>IF(ABS('Duplicate mass closure'!J53-'Duplicate mass closure'!J54)&gt;'Error Flags'!J$3,'Duplicate mass closure'!J53,"")</f>
        <v>#DIV/0!</v>
      </c>
      <c r="K54" s="23" t="e">
        <f>IF(ABS('Duplicate mass closure'!K53-'Duplicate mass closure'!K54)&gt;'Error Flags'!K$3,'Duplicate mass closure'!K53,"")</f>
        <v>#DIV/0!</v>
      </c>
      <c r="L54" s="23" t="e">
        <f>IF(ABS('Duplicate mass closure'!L53-'Duplicate mass closure'!L54)&gt;'Error Flags'!L$3,'Duplicate mass closure'!L53,"")</f>
        <v>#DIV/0!</v>
      </c>
      <c r="M54" s="23" t="e">
        <f>IF(ABS('Duplicate mass closure'!M53-'Duplicate mass closure'!M54)&gt;'Error Flags'!M$3,'Duplicate mass closure'!M53,"")</f>
        <v>#DIV/0!</v>
      </c>
      <c r="N54" s="23" t="e">
        <f>IF(ABS('Duplicate mass closure'!N53-'Duplicate mass closure'!N54)&gt;'Error Flags'!N$3,'Duplicate mass closure'!N53,"")</f>
        <v>#DIV/0!</v>
      </c>
      <c r="O54" s="23">
        <f>IF(ABS('Duplicate mass closure'!O53-'Duplicate mass closure'!O54)&gt;'Error Flags'!O$3,'Duplicate mass closure'!O53,"")</f>
      </c>
      <c r="P54" s="23">
        <f>IF(ABS('Duplicate mass closure'!P53-'Duplicate mass closure'!P54)&gt;'Error Flags'!P$3,'Duplicate mass closure'!P53,"")</f>
      </c>
      <c r="Q54" s="23">
        <f>IF(ABS('Duplicate mass closure'!Q53-'Duplicate mass closure'!Q54)&gt;'Error Flags'!Q$3,'Duplicate mass closure'!Q53,"")</f>
      </c>
    </row>
    <row r="55" spans="1:17" ht="12">
      <c r="A55" s="5" t="s">
        <v>32</v>
      </c>
      <c r="B55" s="5">
        <f>'Duplicate mass closure'!B54</f>
        <v>0</v>
      </c>
      <c r="C55" s="23">
        <f>IF(ABS('Duplicate mass closure'!C53-'Duplicate mass closure'!C54)&gt;'Error Flags'!C$3,'Duplicate mass closure'!C54,"")</f>
      </c>
      <c r="D55" s="23">
        <f>IF(ABS('Duplicate mass closure'!D53-'Duplicate mass closure'!D54)&gt;'Error Flags'!D$3,'Duplicate mass closure'!D54,"")</f>
      </c>
      <c r="E55" s="23">
        <f>IF(ABS('Duplicate mass closure'!E53-'Duplicate mass closure'!E54)&gt;'Error Flags'!E$3,'Duplicate mass closure'!E54,"")</f>
      </c>
      <c r="F55" s="23">
        <f>IF(ABS('Duplicate mass closure'!F53-'Duplicate mass closure'!F54)&gt;'Error Flags'!F$3,'Duplicate mass closure'!F54,"")</f>
      </c>
      <c r="G55" s="23">
        <f>IF(ABS('Duplicate mass closure'!G53-'Duplicate mass closure'!G54)&gt;'Error Flags'!G$3,'Duplicate mass closure'!G54,"")</f>
      </c>
      <c r="H55" s="23">
        <f>IF(ABS('Duplicate mass closure'!H53-'Duplicate mass closure'!H54)&gt;'Error Flags'!H$3,'Duplicate mass closure'!H54,"")</f>
      </c>
      <c r="I55" s="23">
        <f>IF(ABS('Duplicate mass closure'!I53-'Duplicate mass closure'!I54)&gt;'Error Flags'!I$3,'Duplicate mass closure'!I54,"")</f>
      </c>
      <c r="J55" s="23" t="e">
        <f>IF(ABS('Duplicate mass closure'!J53-'Duplicate mass closure'!J54)&gt;'Error Flags'!J$3,'Duplicate mass closure'!J54,"")</f>
        <v>#DIV/0!</v>
      </c>
      <c r="K55" s="23" t="e">
        <f>IF(ABS('Duplicate mass closure'!K53-'Duplicate mass closure'!K54)&gt;'Error Flags'!K$3,'Duplicate mass closure'!K54,"")</f>
        <v>#DIV/0!</v>
      </c>
      <c r="L55" s="23" t="e">
        <f>IF(ABS('Duplicate mass closure'!L53-'Duplicate mass closure'!L54)&gt;'Error Flags'!L$3,'Duplicate mass closure'!L54,"")</f>
        <v>#DIV/0!</v>
      </c>
      <c r="M55" s="23" t="e">
        <f>IF(ABS('Duplicate mass closure'!M53-'Duplicate mass closure'!M54)&gt;'Error Flags'!M$3,'Duplicate mass closure'!M54,"")</f>
        <v>#DIV/0!</v>
      </c>
      <c r="N55" s="23" t="e">
        <f>IF(ABS('Duplicate mass closure'!N53-'Duplicate mass closure'!N54)&gt;'Error Flags'!N$3,'Duplicate mass closure'!N54,"")</f>
        <v>#DIV/0!</v>
      </c>
      <c r="O55" s="23">
        <f>IF(ABS('Duplicate mass closure'!O53-'Duplicate mass closure'!O54)&gt;'Error Flags'!O$3,'Duplicate mass closure'!O54,"")</f>
      </c>
      <c r="P55" s="23">
        <f>IF(ABS('Duplicate mass closure'!P53-'Duplicate mass closure'!P54)&gt;'Error Flags'!P$3,'Duplicate mass closure'!P54,"")</f>
      </c>
      <c r="Q55" s="23">
        <f>IF(ABS('Duplicate mass closure'!Q53-'Duplicate mass closure'!Q54)&gt;'Error Flags'!Q$3,'Duplicate mass closure'!Q54,"")</f>
      </c>
    </row>
    <row r="56" spans="1:17" ht="12">
      <c r="A56" s="5">
        <v>27</v>
      </c>
      <c r="B56" s="5">
        <f>'Duplicate mass closure'!B55</f>
        <v>0</v>
      </c>
      <c r="C56" s="23">
        <f>IF(ABS('Duplicate mass closure'!C55-'Duplicate mass closure'!C56)&gt;'Error Flags'!C$3,'Duplicate mass closure'!C55,"")</f>
      </c>
      <c r="D56" s="23">
        <f>IF(ABS('Duplicate mass closure'!D55-'Duplicate mass closure'!D56)&gt;'Error Flags'!D$3,'Duplicate mass closure'!D55,"")</f>
      </c>
      <c r="E56" s="23">
        <f>IF(ABS('Duplicate mass closure'!E55-'Duplicate mass closure'!E56)&gt;'Error Flags'!E$3,'Duplicate mass closure'!E55,"")</f>
      </c>
      <c r="F56" s="23">
        <f>IF(ABS('Duplicate mass closure'!F55-'Duplicate mass closure'!F56)&gt;'Error Flags'!F$3,'Duplicate mass closure'!F55,"")</f>
      </c>
      <c r="G56" s="23">
        <f>IF(ABS('Duplicate mass closure'!G55-'Duplicate mass closure'!G56)&gt;'Error Flags'!G$3,'Duplicate mass closure'!G55,"")</f>
      </c>
      <c r="H56" s="23">
        <f>IF(ABS('Duplicate mass closure'!H55-'Duplicate mass closure'!H56)&gt;'Error Flags'!H$3,'Duplicate mass closure'!H55,"")</f>
      </c>
      <c r="I56" s="23">
        <f>IF(ABS('Duplicate mass closure'!I55-'Duplicate mass closure'!I56)&gt;'Error Flags'!I$3,'Duplicate mass closure'!I55,"")</f>
      </c>
      <c r="J56" s="23" t="e">
        <f>IF(ABS('Duplicate mass closure'!J55-'Duplicate mass closure'!J56)&gt;'Error Flags'!J$3,'Duplicate mass closure'!J55,"")</f>
        <v>#DIV/0!</v>
      </c>
      <c r="K56" s="23" t="e">
        <f>IF(ABS('Duplicate mass closure'!K55-'Duplicate mass closure'!K56)&gt;'Error Flags'!K$3,'Duplicate mass closure'!K55,"")</f>
        <v>#DIV/0!</v>
      </c>
      <c r="L56" s="23" t="e">
        <f>IF(ABS('Duplicate mass closure'!L55-'Duplicate mass closure'!L56)&gt;'Error Flags'!L$3,'Duplicate mass closure'!L55,"")</f>
        <v>#DIV/0!</v>
      </c>
      <c r="M56" s="23" t="e">
        <f>IF(ABS('Duplicate mass closure'!M55-'Duplicate mass closure'!M56)&gt;'Error Flags'!M$3,'Duplicate mass closure'!M55,"")</f>
        <v>#DIV/0!</v>
      </c>
      <c r="N56" s="23" t="e">
        <f>IF(ABS('Duplicate mass closure'!N55-'Duplicate mass closure'!N56)&gt;'Error Flags'!N$3,'Duplicate mass closure'!N55,"")</f>
        <v>#DIV/0!</v>
      </c>
      <c r="O56" s="23">
        <f>IF(ABS('Duplicate mass closure'!O55-'Duplicate mass closure'!O56)&gt;'Error Flags'!O$3,'Duplicate mass closure'!O55,"")</f>
      </c>
      <c r="P56" s="23">
        <f>IF(ABS('Duplicate mass closure'!P55-'Duplicate mass closure'!P56)&gt;'Error Flags'!P$3,'Duplicate mass closure'!P55,"")</f>
      </c>
      <c r="Q56" s="23">
        <f>IF(ABS('Duplicate mass closure'!Q55-'Duplicate mass closure'!Q56)&gt;'Error Flags'!Q$3,'Duplicate mass closure'!Q55,"")</f>
      </c>
    </row>
    <row r="57" spans="1:17" ht="12">
      <c r="A57" s="5" t="s">
        <v>33</v>
      </c>
      <c r="B57" s="5">
        <f>'Duplicate mass closure'!B56</f>
        <v>0</v>
      </c>
      <c r="C57" s="23">
        <f>IF(ABS('Duplicate mass closure'!C55-'Duplicate mass closure'!C56)&gt;'Error Flags'!C$3,'Duplicate mass closure'!C56,"")</f>
      </c>
      <c r="D57" s="23">
        <f>IF(ABS('Duplicate mass closure'!D55-'Duplicate mass closure'!D56)&gt;'Error Flags'!D$3,'Duplicate mass closure'!D56,"")</f>
      </c>
      <c r="E57" s="23">
        <f>IF(ABS('Duplicate mass closure'!E55-'Duplicate mass closure'!E56)&gt;'Error Flags'!E$3,'Duplicate mass closure'!E56,"")</f>
      </c>
      <c r="F57" s="23">
        <f>IF(ABS('Duplicate mass closure'!F55-'Duplicate mass closure'!F56)&gt;'Error Flags'!F$3,'Duplicate mass closure'!F56,"")</f>
      </c>
      <c r="G57" s="23">
        <f>IF(ABS('Duplicate mass closure'!G55-'Duplicate mass closure'!G56)&gt;'Error Flags'!G$3,'Duplicate mass closure'!G56,"")</f>
      </c>
      <c r="H57" s="23">
        <f>IF(ABS('Duplicate mass closure'!H55-'Duplicate mass closure'!H56)&gt;'Error Flags'!H$3,'Duplicate mass closure'!H56,"")</f>
      </c>
      <c r="I57" s="23">
        <f>IF(ABS('Duplicate mass closure'!I55-'Duplicate mass closure'!I56)&gt;'Error Flags'!I$3,'Duplicate mass closure'!I56,"")</f>
      </c>
      <c r="J57" s="23" t="e">
        <f>IF(ABS('Duplicate mass closure'!J55-'Duplicate mass closure'!J56)&gt;'Error Flags'!J$3,'Duplicate mass closure'!J56,"")</f>
        <v>#DIV/0!</v>
      </c>
      <c r="K57" s="23" t="e">
        <f>IF(ABS('Duplicate mass closure'!K55-'Duplicate mass closure'!K56)&gt;'Error Flags'!K$3,'Duplicate mass closure'!K56,"")</f>
        <v>#DIV/0!</v>
      </c>
      <c r="L57" s="23" t="e">
        <f>IF(ABS('Duplicate mass closure'!L55-'Duplicate mass closure'!L56)&gt;'Error Flags'!L$3,'Duplicate mass closure'!L56,"")</f>
        <v>#DIV/0!</v>
      </c>
      <c r="M57" s="23" t="e">
        <f>IF(ABS('Duplicate mass closure'!M55-'Duplicate mass closure'!M56)&gt;'Error Flags'!M$3,'Duplicate mass closure'!M56,"")</f>
        <v>#DIV/0!</v>
      </c>
      <c r="N57" s="23" t="e">
        <f>IF(ABS('Duplicate mass closure'!N55-'Duplicate mass closure'!N56)&gt;'Error Flags'!N$3,'Duplicate mass closure'!N56,"")</f>
        <v>#DIV/0!</v>
      </c>
      <c r="O57" s="23">
        <f>IF(ABS('Duplicate mass closure'!O55-'Duplicate mass closure'!O56)&gt;'Error Flags'!O$3,'Duplicate mass closure'!O56,"")</f>
      </c>
      <c r="P57" s="23">
        <f>IF(ABS('Duplicate mass closure'!P55-'Duplicate mass closure'!P56)&gt;'Error Flags'!P$3,'Duplicate mass closure'!P56,"")</f>
      </c>
      <c r="Q57" s="23">
        <f>IF(ABS('Duplicate mass closure'!Q55-'Duplicate mass closure'!Q56)&gt;'Error Flags'!Q$3,'Duplicate mass closure'!Q56,"")</f>
      </c>
    </row>
    <row r="58" spans="1:17" ht="12">
      <c r="A58" s="5">
        <v>28</v>
      </c>
      <c r="B58" s="5">
        <f>'Duplicate mass closure'!B57</f>
        <v>0</v>
      </c>
      <c r="C58" s="23">
        <f>IF(ABS('Duplicate mass closure'!C57-'Duplicate mass closure'!C58)&gt;'Error Flags'!C$3,'Duplicate mass closure'!C57,"")</f>
      </c>
      <c r="D58" s="23">
        <f>IF(ABS('Duplicate mass closure'!D57-'Duplicate mass closure'!D58)&gt;'Error Flags'!D$3,'Duplicate mass closure'!D57,"")</f>
      </c>
      <c r="E58" s="23">
        <f>IF(ABS('Duplicate mass closure'!E57-'Duplicate mass closure'!E58)&gt;'Error Flags'!E$3,'Duplicate mass closure'!E57,"")</f>
      </c>
      <c r="F58" s="23">
        <f>IF(ABS('Duplicate mass closure'!F57-'Duplicate mass closure'!F58)&gt;'Error Flags'!F$3,'Duplicate mass closure'!F57,"")</f>
      </c>
      <c r="G58" s="23">
        <f>IF(ABS('Duplicate mass closure'!G57-'Duplicate mass closure'!G58)&gt;'Error Flags'!G$3,'Duplicate mass closure'!G57,"")</f>
      </c>
      <c r="H58" s="23">
        <f>IF(ABS('Duplicate mass closure'!H57-'Duplicate mass closure'!H58)&gt;'Error Flags'!H$3,'Duplicate mass closure'!H57,"")</f>
      </c>
      <c r="I58" s="23">
        <f>IF(ABS('Duplicate mass closure'!I57-'Duplicate mass closure'!I58)&gt;'Error Flags'!I$3,'Duplicate mass closure'!I57,"")</f>
      </c>
      <c r="J58" s="23" t="e">
        <f>IF(ABS('Duplicate mass closure'!J57-'Duplicate mass closure'!J58)&gt;'Error Flags'!J$3,'Duplicate mass closure'!J57,"")</f>
        <v>#DIV/0!</v>
      </c>
      <c r="K58" s="23" t="e">
        <f>IF(ABS('Duplicate mass closure'!K57-'Duplicate mass closure'!K58)&gt;'Error Flags'!K$3,'Duplicate mass closure'!K57,"")</f>
        <v>#DIV/0!</v>
      </c>
      <c r="L58" s="23" t="e">
        <f>IF(ABS('Duplicate mass closure'!L57-'Duplicate mass closure'!L58)&gt;'Error Flags'!L$3,'Duplicate mass closure'!L57,"")</f>
        <v>#DIV/0!</v>
      </c>
      <c r="M58" s="23" t="e">
        <f>IF(ABS('Duplicate mass closure'!M57-'Duplicate mass closure'!M58)&gt;'Error Flags'!M$3,'Duplicate mass closure'!M57,"")</f>
        <v>#DIV/0!</v>
      </c>
      <c r="N58" s="23" t="e">
        <f>IF(ABS('Duplicate mass closure'!N57-'Duplicate mass closure'!N58)&gt;'Error Flags'!N$3,'Duplicate mass closure'!N57,"")</f>
        <v>#DIV/0!</v>
      </c>
      <c r="O58" s="23">
        <f>IF(ABS('Duplicate mass closure'!O57-'Duplicate mass closure'!O58)&gt;'Error Flags'!O$3,'Duplicate mass closure'!O57,"")</f>
      </c>
      <c r="P58" s="23">
        <f>IF(ABS('Duplicate mass closure'!P57-'Duplicate mass closure'!P58)&gt;'Error Flags'!P$3,'Duplicate mass closure'!P57,"")</f>
      </c>
      <c r="Q58" s="23">
        <f>IF(ABS('Duplicate mass closure'!Q57-'Duplicate mass closure'!Q58)&gt;'Error Flags'!Q$3,'Duplicate mass closure'!Q57,"")</f>
      </c>
    </row>
    <row r="59" spans="1:17" ht="12">
      <c r="A59" s="5" t="s">
        <v>34</v>
      </c>
      <c r="B59" s="5">
        <f>'Duplicate mass closure'!B58</f>
        <v>0</v>
      </c>
      <c r="C59" s="23">
        <f>IF(ABS('Duplicate mass closure'!C57-'Duplicate mass closure'!C58)&gt;'Error Flags'!C$3,'Duplicate mass closure'!C58,"")</f>
      </c>
      <c r="D59" s="23">
        <f>IF(ABS('Duplicate mass closure'!D57-'Duplicate mass closure'!D58)&gt;'Error Flags'!D$3,'Duplicate mass closure'!D58,"")</f>
      </c>
      <c r="E59" s="23">
        <f>IF(ABS('Duplicate mass closure'!E57-'Duplicate mass closure'!E58)&gt;'Error Flags'!E$3,'Duplicate mass closure'!E58,"")</f>
      </c>
      <c r="F59" s="23">
        <f>IF(ABS('Duplicate mass closure'!F57-'Duplicate mass closure'!F58)&gt;'Error Flags'!F$3,'Duplicate mass closure'!F58,"")</f>
      </c>
      <c r="G59" s="23">
        <f>IF(ABS('Duplicate mass closure'!G57-'Duplicate mass closure'!G58)&gt;'Error Flags'!G$3,'Duplicate mass closure'!G58,"")</f>
      </c>
      <c r="H59" s="23">
        <f>IF(ABS('Duplicate mass closure'!H57-'Duplicate mass closure'!H58)&gt;'Error Flags'!H$3,'Duplicate mass closure'!H58,"")</f>
      </c>
      <c r="I59" s="23">
        <f>IF(ABS('Duplicate mass closure'!I57-'Duplicate mass closure'!I58)&gt;'Error Flags'!I$3,'Duplicate mass closure'!I58,"")</f>
      </c>
      <c r="J59" s="23" t="e">
        <f>IF(ABS('Duplicate mass closure'!J57-'Duplicate mass closure'!J58)&gt;'Error Flags'!J$3,'Duplicate mass closure'!J58,"")</f>
        <v>#DIV/0!</v>
      </c>
      <c r="K59" s="23" t="e">
        <f>IF(ABS('Duplicate mass closure'!K57-'Duplicate mass closure'!K58)&gt;'Error Flags'!K$3,'Duplicate mass closure'!K58,"")</f>
        <v>#DIV/0!</v>
      </c>
      <c r="L59" s="23" t="e">
        <f>IF(ABS('Duplicate mass closure'!L57-'Duplicate mass closure'!L58)&gt;'Error Flags'!L$3,'Duplicate mass closure'!L58,"")</f>
        <v>#DIV/0!</v>
      </c>
      <c r="M59" s="23" t="e">
        <f>IF(ABS('Duplicate mass closure'!M57-'Duplicate mass closure'!M58)&gt;'Error Flags'!M$3,'Duplicate mass closure'!M58,"")</f>
        <v>#DIV/0!</v>
      </c>
      <c r="N59" s="23" t="e">
        <f>IF(ABS('Duplicate mass closure'!N57-'Duplicate mass closure'!N58)&gt;'Error Flags'!N$3,'Duplicate mass closure'!N58,"")</f>
        <v>#DIV/0!</v>
      </c>
      <c r="O59" s="23">
        <f>IF(ABS('Duplicate mass closure'!O57-'Duplicate mass closure'!O58)&gt;'Error Flags'!O$3,'Duplicate mass closure'!O58,"")</f>
      </c>
      <c r="P59" s="23">
        <f>IF(ABS('Duplicate mass closure'!P57-'Duplicate mass closure'!P58)&gt;'Error Flags'!P$3,'Duplicate mass closure'!P58,"")</f>
      </c>
      <c r="Q59" s="23">
        <f>IF(ABS('Duplicate mass closure'!Q57-'Duplicate mass closure'!Q58)&gt;'Error Flags'!Q$3,'Duplicate mass closure'!Q58,"")</f>
      </c>
    </row>
    <row r="60" spans="1:17" ht="12">
      <c r="A60" s="5">
        <v>29</v>
      </c>
      <c r="B60" s="5">
        <f>'Duplicate mass closure'!B59</f>
        <v>0</v>
      </c>
      <c r="C60" s="23">
        <f>IF(ABS('Duplicate mass closure'!C59-'Duplicate mass closure'!C60)&gt;'Error Flags'!C$3,'Duplicate mass closure'!C59,"")</f>
      </c>
      <c r="D60" s="23">
        <f>IF(ABS('Duplicate mass closure'!D59-'Duplicate mass closure'!D60)&gt;'Error Flags'!D$3,'Duplicate mass closure'!D59,"")</f>
      </c>
      <c r="E60" s="23">
        <f>IF(ABS('Duplicate mass closure'!E59-'Duplicate mass closure'!E60)&gt;'Error Flags'!E$3,'Duplicate mass closure'!E59,"")</f>
      </c>
      <c r="F60" s="23">
        <f>IF(ABS('Duplicate mass closure'!F59-'Duplicate mass closure'!F60)&gt;'Error Flags'!F$3,'Duplicate mass closure'!F59,"")</f>
      </c>
      <c r="G60" s="23">
        <f>IF(ABS('Duplicate mass closure'!G59-'Duplicate mass closure'!G60)&gt;'Error Flags'!G$3,'Duplicate mass closure'!G59,"")</f>
      </c>
      <c r="H60" s="23">
        <f>IF(ABS('Duplicate mass closure'!H59-'Duplicate mass closure'!H60)&gt;'Error Flags'!H$3,'Duplicate mass closure'!H59,"")</f>
      </c>
      <c r="I60" s="23">
        <f>IF(ABS('Duplicate mass closure'!I59-'Duplicate mass closure'!I60)&gt;'Error Flags'!I$3,'Duplicate mass closure'!I59,"")</f>
      </c>
      <c r="J60" s="23" t="e">
        <f>IF(ABS('Duplicate mass closure'!J59-'Duplicate mass closure'!J60)&gt;'Error Flags'!J$3,'Duplicate mass closure'!J59,"")</f>
        <v>#DIV/0!</v>
      </c>
      <c r="K60" s="23" t="e">
        <f>IF(ABS('Duplicate mass closure'!K59-'Duplicate mass closure'!K60)&gt;'Error Flags'!K$3,'Duplicate mass closure'!K59,"")</f>
        <v>#DIV/0!</v>
      </c>
      <c r="L60" s="23" t="e">
        <f>IF(ABS('Duplicate mass closure'!L59-'Duplicate mass closure'!L60)&gt;'Error Flags'!L$3,'Duplicate mass closure'!L59,"")</f>
        <v>#DIV/0!</v>
      </c>
      <c r="M60" s="23" t="e">
        <f>IF(ABS('Duplicate mass closure'!M59-'Duplicate mass closure'!M60)&gt;'Error Flags'!M$3,'Duplicate mass closure'!M59,"")</f>
        <v>#DIV/0!</v>
      </c>
      <c r="N60" s="23" t="e">
        <f>IF(ABS('Duplicate mass closure'!N59-'Duplicate mass closure'!N60)&gt;'Error Flags'!N$3,'Duplicate mass closure'!N59,"")</f>
        <v>#DIV/0!</v>
      </c>
      <c r="O60" s="23">
        <f>IF(ABS('Duplicate mass closure'!O59-'Duplicate mass closure'!O60)&gt;'Error Flags'!O$3,'Duplicate mass closure'!O59,"")</f>
      </c>
      <c r="P60" s="23">
        <f>IF(ABS('Duplicate mass closure'!P59-'Duplicate mass closure'!P60)&gt;'Error Flags'!P$3,'Duplicate mass closure'!P59,"")</f>
      </c>
      <c r="Q60" s="23">
        <f>IF(ABS('Duplicate mass closure'!Q59-'Duplicate mass closure'!Q60)&gt;'Error Flags'!Q$3,'Duplicate mass closure'!Q59,"")</f>
      </c>
    </row>
    <row r="61" spans="1:17" ht="12">
      <c r="A61" s="5" t="s">
        <v>35</v>
      </c>
      <c r="B61" s="5">
        <f>'Duplicate mass closure'!B60</f>
        <v>0</v>
      </c>
      <c r="C61" s="23">
        <f>IF(ABS('Duplicate mass closure'!C59-'Duplicate mass closure'!C60)&gt;'Error Flags'!C$3,'Duplicate mass closure'!C60,"")</f>
      </c>
      <c r="D61" s="23">
        <f>IF(ABS('Duplicate mass closure'!D59-'Duplicate mass closure'!D60)&gt;'Error Flags'!D$3,'Duplicate mass closure'!D60,"")</f>
      </c>
      <c r="E61" s="23">
        <f>IF(ABS('Duplicate mass closure'!E59-'Duplicate mass closure'!E60)&gt;'Error Flags'!E$3,'Duplicate mass closure'!E60,"")</f>
      </c>
      <c r="F61" s="23">
        <f>IF(ABS('Duplicate mass closure'!F59-'Duplicate mass closure'!F60)&gt;'Error Flags'!F$3,'Duplicate mass closure'!F60,"")</f>
      </c>
      <c r="G61" s="23">
        <f>IF(ABS('Duplicate mass closure'!G59-'Duplicate mass closure'!G60)&gt;'Error Flags'!G$3,'Duplicate mass closure'!G60,"")</f>
      </c>
      <c r="H61" s="23">
        <f>IF(ABS('Duplicate mass closure'!H59-'Duplicate mass closure'!H60)&gt;'Error Flags'!H$3,'Duplicate mass closure'!H60,"")</f>
      </c>
      <c r="I61" s="23">
        <f>IF(ABS('Duplicate mass closure'!I59-'Duplicate mass closure'!I60)&gt;'Error Flags'!I$3,'Duplicate mass closure'!I60,"")</f>
      </c>
      <c r="J61" s="23" t="e">
        <f>IF(ABS('Duplicate mass closure'!J59-'Duplicate mass closure'!J60)&gt;'Error Flags'!J$3,'Duplicate mass closure'!J60,"")</f>
        <v>#DIV/0!</v>
      </c>
      <c r="K61" s="23" t="e">
        <f>IF(ABS('Duplicate mass closure'!K59-'Duplicate mass closure'!K60)&gt;'Error Flags'!K$3,'Duplicate mass closure'!K60,"")</f>
        <v>#DIV/0!</v>
      </c>
      <c r="L61" s="23" t="e">
        <f>IF(ABS('Duplicate mass closure'!L59-'Duplicate mass closure'!L60)&gt;'Error Flags'!L$3,'Duplicate mass closure'!L60,"")</f>
        <v>#DIV/0!</v>
      </c>
      <c r="M61" s="23" t="e">
        <f>IF(ABS('Duplicate mass closure'!M59-'Duplicate mass closure'!M60)&gt;'Error Flags'!M$3,'Duplicate mass closure'!M60,"")</f>
        <v>#DIV/0!</v>
      </c>
      <c r="N61" s="23" t="e">
        <f>IF(ABS('Duplicate mass closure'!N59-'Duplicate mass closure'!N60)&gt;'Error Flags'!N$3,'Duplicate mass closure'!N60,"")</f>
        <v>#DIV/0!</v>
      </c>
      <c r="O61" s="23">
        <f>IF(ABS('Duplicate mass closure'!O59-'Duplicate mass closure'!O60)&gt;'Error Flags'!O$3,'Duplicate mass closure'!O60,"")</f>
      </c>
      <c r="P61" s="23">
        <f>IF(ABS('Duplicate mass closure'!P59-'Duplicate mass closure'!P60)&gt;'Error Flags'!P$3,'Duplicate mass closure'!P60,"")</f>
      </c>
      <c r="Q61" s="23">
        <f>IF(ABS('Duplicate mass closure'!Q59-'Duplicate mass closure'!Q60)&gt;'Error Flags'!Q$3,'Duplicate mass closure'!Q60,"")</f>
      </c>
    </row>
    <row r="62" spans="1:17" ht="12">
      <c r="A62" s="5">
        <v>30</v>
      </c>
      <c r="B62" s="5">
        <f>'Duplicate mass closure'!B61</f>
        <v>0</v>
      </c>
      <c r="C62" s="23">
        <f>IF(ABS('Duplicate mass closure'!C61-'Duplicate mass closure'!C62)&gt;'Error Flags'!C$3,'Duplicate mass closure'!C61,"")</f>
      </c>
      <c r="D62" s="23">
        <f>IF(ABS('Duplicate mass closure'!D61-'Duplicate mass closure'!D62)&gt;'Error Flags'!D$3,'Duplicate mass closure'!D61,"")</f>
      </c>
      <c r="E62" s="23">
        <f>IF(ABS('Duplicate mass closure'!E61-'Duplicate mass closure'!E62)&gt;'Error Flags'!E$3,'Duplicate mass closure'!E61,"")</f>
      </c>
      <c r="F62" s="23">
        <f>IF(ABS('Duplicate mass closure'!F61-'Duplicate mass closure'!F62)&gt;'Error Flags'!F$3,'Duplicate mass closure'!F61,"")</f>
      </c>
      <c r="G62" s="23">
        <f>IF(ABS('Duplicate mass closure'!G61-'Duplicate mass closure'!G62)&gt;'Error Flags'!G$3,'Duplicate mass closure'!G61,"")</f>
      </c>
      <c r="H62" s="23">
        <f>IF(ABS('Duplicate mass closure'!H61-'Duplicate mass closure'!H62)&gt;'Error Flags'!H$3,'Duplicate mass closure'!H61,"")</f>
      </c>
      <c r="I62" s="23">
        <f>IF(ABS('Duplicate mass closure'!I61-'Duplicate mass closure'!I62)&gt;'Error Flags'!I$3,'Duplicate mass closure'!I61,"")</f>
      </c>
      <c r="J62" s="23" t="e">
        <f>IF(ABS('Duplicate mass closure'!J61-'Duplicate mass closure'!J62)&gt;'Error Flags'!J$3,'Duplicate mass closure'!J61,"")</f>
        <v>#DIV/0!</v>
      </c>
      <c r="K62" s="23" t="e">
        <f>IF(ABS('Duplicate mass closure'!K61-'Duplicate mass closure'!K62)&gt;'Error Flags'!K$3,'Duplicate mass closure'!K61,"")</f>
        <v>#DIV/0!</v>
      </c>
      <c r="L62" s="23" t="e">
        <f>IF(ABS('Duplicate mass closure'!L61-'Duplicate mass closure'!L62)&gt;'Error Flags'!L$3,'Duplicate mass closure'!L61,"")</f>
        <v>#DIV/0!</v>
      </c>
      <c r="M62" s="23" t="e">
        <f>IF(ABS('Duplicate mass closure'!M61-'Duplicate mass closure'!M62)&gt;'Error Flags'!M$3,'Duplicate mass closure'!M61,"")</f>
        <v>#DIV/0!</v>
      </c>
      <c r="N62" s="23" t="e">
        <f>IF(ABS('Duplicate mass closure'!N61-'Duplicate mass closure'!N62)&gt;'Error Flags'!N$3,'Duplicate mass closure'!N61,"")</f>
        <v>#DIV/0!</v>
      </c>
      <c r="O62" s="23">
        <f>IF(ABS('Duplicate mass closure'!O61-'Duplicate mass closure'!O62)&gt;'Error Flags'!O$3,'Duplicate mass closure'!O61,"")</f>
      </c>
      <c r="P62" s="23">
        <f>IF(ABS('Duplicate mass closure'!P61-'Duplicate mass closure'!P62)&gt;'Error Flags'!P$3,'Duplicate mass closure'!P61,"")</f>
      </c>
      <c r="Q62" s="23">
        <f>IF(ABS('Duplicate mass closure'!Q61-'Duplicate mass closure'!Q62)&gt;'Error Flags'!Q$3,'Duplicate mass closure'!Q61,"")</f>
      </c>
    </row>
    <row r="63" spans="1:17" ht="12">
      <c r="A63" s="5" t="s">
        <v>36</v>
      </c>
      <c r="B63" s="5">
        <f>'Duplicate mass closure'!B62</f>
        <v>0</v>
      </c>
      <c r="C63" s="23">
        <f>IF(ABS('Duplicate mass closure'!C61-'Duplicate mass closure'!C62)&gt;'Error Flags'!C$3,'Duplicate mass closure'!C62,"")</f>
      </c>
      <c r="D63" s="23">
        <f>IF(ABS('Duplicate mass closure'!D61-'Duplicate mass closure'!D62)&gt;'Error Flags'!D$3,'Duplicate mass closure'!D62,"")</f>
      </c>
      <c r="E63" s="23">
        <f>IF(ABS('Duplicate mass closure'!E61-'Duplicate mass closure'!E62)&gt;'Error Flags'!E$3,'Duplicate mass closure'!E62,"")</f>
      </c>
      <c r="F63" s="23">
        <f>IF(ABS('Duplicate mass closure'!F61-'Duplicate mass closure'!F62)&gt;'Error Flags'!F$3,'Duplicate mass closure'!F62,"")</f>
      </c>
      <c r="G63" s="23">
        <f>IF(ABS('Duplicate mass closure'!G61-'Duplicate mass closure'!G62)&gt;'Error Flags'!G$3,'Duplicate mass closure'!G62,"")</f>
      </c>
      <c r="H63" s="23">
        <f>IF(ABS('Duplicate mass closure'!H61-'Duplicate mass closure'!H62)&gt;'Error Flags'!H$3,'Duplicate mass closure'!H62,"")</f>
      </c>
      <c r="I63" s="23">
        <f>IF(ABS('Duplicate mass closure'!I61-'Duplicate mass closure'!I62)&gt;'Error Flags'!I$3,'Duplicate mass closure'!I62,"")</f>
      </c>
      <c r="J63" s="23" t="e">
        <f>IF(ABS('Duplicate mass closure'!J61-'Duplicate mass closure'!J62)&gt;'Error Flags'!J$3,'Duplicate mass closure'!J62,"")</f>
        <v>#DIV/0!</v>
      </c>
      <c r="K63" s="23" t="e">
        <f>IF(ABS('Duplicate mass closure'!K61-'Duplicate mass closure'!K62)&gt;'Error Flags'!K$3,'Duplicate mass closure'!K62,"")</f>
        <v>#DIV/0!</v>
      </c>
      <c r="L63" s="23" t="e">
        <f>IF(ABS('Duplicate mass closure'!L61-'Duplicate mass closure'!L62)&gt;'Error Flags'!L$3,'Duplicate mass closure'!L62,"")</f>
        <v>#DIV/0!</v>
      </c>
      <c r="M63" s="23" t="e">
        <f>IF(ABS('Duplicate mass closure'!M61-'Duplicate mass closure'!M62)&gt;'Error Flags'!M$3,'Duplicate mass closure'!M62,"")</f>
        <v>#DIV/0!</v>
      </c>
      <c r="N63" s="23" t="e">
        <f>IF(ABS('Duplicate mass closure'!N61-'Duplicate mass closure'!N62)&gt;'Error Flags'!N$3,'Duplicate mass closure'!N62,"")</f>
        <v>#DIV/0!</v>
      </c>
      <c r="O63" s="23">
        <f>IF(ABS('Duplicate mass closure'!O61-'Duplicate mass closure'!O62)&gt;'Error Flags'!O$3,'Duplicate mass closure'!O62,"")</f>
      </c>
      <c r="P63" s="23">
        <f>IF(ABS('Duplicate mass closure'!P61-'Duplicate mass closure'!P62)&gt;'Error Flags'!P$3,'Duplicate mass closure'!P62,"")</f>
      </c>
      <c r="Q63" s="23">
        <f>IF(ABS('Duplicate mass closure'!Q61-'Duplicate mass closure'!Q62)&gt;'Error Flags'!Q$3,'Duplicate mass closure'!Q62,"")</f>
      </c>
    </row>
  </sheetData>
  <sheetProtection sheet="1" objects="1" scenarios="1"/>
  <mergeCells count="3">
    <mergeCell ref="A3:B3"/>
    <mergeCell ref="J1:N1"/>
    <mergeCell ref="D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Process Liquors Calculation Sheet</dc:title>
  <dc:subject>This calculation workbook automatically calculates compositional analysis and mass closure based on the equations and measurement procedures in the related laboratory analytical procedure.</dc:subject>
  <dc:creator/>
  <cp:keywords/>
  <dc:description/>
  <cp:lastModifiedBy>Kimberly Austin</cp:lastModifiedBy>
  <dcterms:created xsi:type="dcterms:W3CDTF">2004-05-20T17:39:50Z</dcterms:created>
  <dcterms:modified xsi:type="dcterms:W3CDTF">2005-09-15T20:23:15Z</dcterms:modified>
  <cp:category/>
  <cp:version/>
  <cp:contentType/>
  <cp:contentStatus/>
</cp:coreProperties>
</file>