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170" tabRatio="795" activeTab="0"/>
  </bookViews>
  <sheets>
    <sheet name="T&amp;M ECC Template" sheetId="1" r:id="rId1"/>
    <sheet name="Subcontractor Summary Template" sheetId="2" r:id="rId2"/>
    <sheet name="Sample T&amp;M ECC" sheetId="3" r:id="rId3"/>
    <sheet name="Sample Subcontractor Summary " sheetId="4" r:id="rId4"/>
  </sheets>
  <definedNames>
    <definedName name="_xlnm.Print_Area" localSheetId="2">'Sample T&amp;M ECC'!$A$1:$S$29</definedName>
    <definedName name="_xlnm.Print_Area" localSheetId="0">'T&amp;M ECC Template'!$A$1:$S$30</definedName>
  </definedNames>
  <calcPr fullCalcOnLoad="1"/>
</workbook>
</file>

<file path=xl/comments1.xml><?xml version="1.0" encoding="utf-8"?>
<comments xmlns="http://schemas.openxmlformats.org/spreadsheetml/2006/main">
  <authors>
    <author>Terry Owen</author>
  </authors>
  <commentList>
    <comment ref="K9" authorId="0">
      <text>
        <r>
          <rPr>
            <sz val="8"/>
            <rFont val="Tahoma"/>
            <family val="0"/>
          </rPr>
          <t>As set by your cognizant agency, i.e., Sandia National Lab., DCAA, DHHS, ONR, etc. 
In this example G&amp;A is applied only to materials. See your contract for applicability. If Sandia is cognizant, fill out the Sample Rate Calc. Sheet and the Schedule of Unallowable Costs worksheets.</t>
        </r>
      </text>
    </comment>
    <comment ref="O9" authorId="0">
      <text>
        <r>
          <rPr>
            <sz val="8"/>
            <rFont val="Tahoma"/>
            <family val="0"/>
          </rPr>
          <t xml:space="preserve">Adjustments discovered subsequent to invoice submission.
</t>
        </r>
      </text>
    </comment>
    <comment ref="N9" authorId="0">
      <text>
        <r>
          <rPr>
            <sz val="8"/>
            <rFont val="Tahoma"/>
            <family val="0"/>
          </rPr>
          <t xml:space="preserve">Credits you received, or payments made to Sandia as a result of prior audit findings.
Do not list prompt payment discounts on this claim.  </t>
        </r>
      </text>
    </comment>
  </commentList>
</comments>
</file>

<file path=xl/comments3.xml><?xml version="1.0" encoding="utf-8"?>
<comments xmlns="http://schemas.openxmlformats.org/spreadsheetml/2006/main">
  <authors>
    <author>Terry Owen</author>
  </authors>
  <commentList>
    <comment ref="K9" authorId="0">
      <text>
        <r>
          <rPr>
            <sz val="8"/>
            <rFont val="Tahoma"/>
            <family val="0"/>
          </rPr>
          <t>As set by your cognizant agency, i.e., Sandia National Lab., DCAA, DHHS, ONR, etc. 
In this example G&amp;A is applied only to materials. See your contract for applicability. If Sandia is cognizant, fill out the Sample Rate Calc. Sheet and the Schedule of Unallowable Costs worksheets.</t>
        </r>
      </text>
    </comment>
    <comment ref="N9" authorId="0">
      <text>
        <r>
          <rPr>
            <sz val="8"/>
            <rFont val="Tahoma"/>
            <family val="0"/>
          </rPr>
          <t xml:space="preserve">Credits you received, or payments made to Sandia as a result of prior audit findings.
</t>
        </r>
      </text>
    </comment>
    <comment ref="O9" authorId="0">
      <text>
        <r>
          <rPr>
            <sz val="8"/>
            <rFont val="Tahoma"/>
            <family val="0"/>
          </rPr>
          <t xml:space="preserve">Adjustments discovered subsequent to invoice submission.
</t>
        </r>
      </text>
    </comment>
  </commentList>
</comments>
</file>

<file path=xl/sharedStrings.xml><?xml version="1.0" encoding="utf-8"?>
<sst xmlns="http://schemas.openxmlformats.org/spreadsheetml/2006/main" count="104" uniqueCount="72">
  <si>
    <t>COST ELEMENT BREAKOUT</t>
  </si>
  <si>
    <t>Invoice Number</t>
  </si>
  <si>
    <t>Invoice Date</t>
  </si>
  <si>
    <t>Invoice Begin Date</t>
  </si>
  <si>
    <t>Invoice End Date</t>
  </si>
  <si>
    <t xml:space="preserve"> Labor Hours </t>
  </si>
  <si>
    <t xml:space="preserve"> Total Labor </t>
  </si>
  <si>
    <t xml:space="preserve"> Travel </t>
  </si>
  <si>
    <t>Materials</t>
  </si>
  <si>
    <t xml:space="preserve"> ODCs </t>
  </si>
  <si>
    <t xml:space="preserve"> G&amp;A </t>
  </si>
  <si>
    <t xml:space="preserve"> Total Invoice Amount </t>
  </si>
  <si>
    <t>Adjustments</t>
  </si>
  <si>
    <t>Comments</t>
  </si>
  <si>
    <t>TOTAL CHARGES CLAIMED AGAINST CONTRACT AA-0000:</t>
  </si>
  <si>
    <t xml:space="preserve">      RECONCILIATION</t>
  </si>
  <si>
    <t>Included G&amp;A when it wasn't allowable on this particular charge, in error.</t>
  </si>
  <si>
    <t>Subcontracts not allowable per my contract T&amp;C's. Discovered while preparing this form.</t>
  </si>
  <si>
    <t>In most recent audit, SNL found $175 of unallowable travel costs. We included that amount on this invoice.</t>
  </si>
  <si>
    <t xml:space="preserve">     If you made no payments or have chosen to net any audit findings at the close-out of your contract, please state this in the "Comments" section.</t>
  </si>
  <si>
    <t xml:space="preserve">     and report any credits you received as a result of findings in your favor. </t>
  </si>
  <si>
    <t xml:space="preserve"> Subcontracts/Consultants/  Temp. Labor </t>
  </si>
  <si>
    <t>Invoice/Credits/ Payments resulting from prior Audit Adjustments</t>
  </si>
  <si>
    <t>Contract Number: AA-0000 (17-1313)</t>
  </si>
  <si>
    <t>(2) If Sandia is cognizant and your are claiming G&amp;A expenses, fill out the indirect rate cost claim found at our website.</t>
  </si>
  <si>
    <t>Total Amount Claimed</t>
  </si>
  <si>
    <t>For use with T&amp;M and LH Type contracts</t>
  </si>
  <si>
    <t>Period of Performance: 01/01/01-01/01/06</t>
  </si>
  <si>
    <t>Contract Ceiling Amount: $100,000</t>
  </si>
  <si>
    <t xml:space="preserve">Send to: snlaudit@sandia.gov </t>
  </si>
  <si>
    <t>Contractor Name:</t>
  </si>
  <si>
    <t>Contract:</t>
  </si>
  <si>
    <t>Period of Performance:</t>
  </si>
  <si>
    <t xml:space="preserve"> Travel</t>
  </si>
  <si>
    <t xml:space="preserve">Labor Hours </t>
  </si>
  <si>
    <t xml:space="preserve">Labor Rate </t>
  </si>
  <si>
    <t>Show amounts as invoiced (make any corrections in the adjustment column with comments)</t>
  </si>
  <si>
    <t>Ceiling Price:</t>
  </si>
  <si>
    <t xml:space="preserve">Subcontracts/Consultants/  Temp. Labor </t>
  </si>
  <si>
    <t xml:space="preserve"> Labor Rate</t>
  </si>
  <si>
    <t>(4)</t>
  </si>
  <si>
    <t>(2)</t>
  </si>
  <si>
    <t xml:space="preserve">Please fill out one cost claim template for each auditable contract that you have with Sandia National Laboratories. </t>
  </si>
  <si>
    <t>(1)</t>
  </si>
  <si>
    <t>(3)</t>
  </si>
  <si>
    <t>(1) In the "Labor Rate" column, report the loaded rate at which you billed Sandia. This should be the same as the rate specified in your contract.</t>
  </si>
  <si>
    <t>(4) In the "Credits/Payments resulting from prior audit adjustments" column, report any payments you made to Sandia as a result of audit findings in Sandia's favor</t>
  </si>
  <si>
    <r>
      <t xml:space="preserve">Show amounts as </t>
    </r>
    <r>
      <rPr>
        <b/>
        <u val="single"/>
        <sz val="10"/>
        <color indexed="10"/>
        <rFont val="Arial"/>
        <family val="2"/>
      </rPr>
      <t>invoiced</t>
    </r>
    <r>
      <rPr>
        <b/>
        <sz val="10"/>
        <color indexed="10"/>
        <rFont val="Arial"/>
        <family val="2"/>
      </rPr>
      <t xml:space="preserve"> (make any corrections in the adjustment column with comments)</t>
    </r>
  </si>
  <si>
    <t>This is a Sample Cost Claim - (These numbers serve only as an example)</t>
  </si>
  <si>
    <t>Subcontractor A</t>
  </si>
  <si>
    <t>Subcontractor B</t>
  </si>
  <si>
    <t>Total Charges</t>
  </si>
  <si>
    <t>Consultant A</t>
  </si>
  <si>
    <t>Consultant B</t>
  </si>
  <si>
    <t>Temp A</t>
  </si>
  <si>
    <t>Temp B</t>
  </si>
  <si>
    <t>Dollar Amount</t>
  </si>
  <si>
    <t>Subcontractor C</t>
  </si>
  <si>
    <t>This is a Sample "Summary of Subcontractor/Consultant/Temp Labor Charges" - (These numbers serve only as an example)</t>
  </si>
  <si>
    <t>Summary of Subcontractor/Consultant/Temp Labor Charges</t>
  </si>
  <si>
    <t xml:space="preserve">ABC Company ECC (Electronic Cost Claim) </t>
  </si>
  <si>
    <t>Use the "T&amp;M ECC Template" Sheet</t>
  </si>
  <si>
    <t>During an audit, a detailed ECC may be required for any of the subcontractors/consultants/temp labor listed above.</t>
  </si>
  <si>
    <t>Subtotal</t>
  </si>
  <si>
    <t xml:space="preserve">NOTE: Prompt payment discounts should not be included or shown on this claim. </t>
  </si>
  <si>
    <t xml:space="preserve">NOTE: Prompt payment discounts should not be included or shown on this claim.  </t>
  </si>
  <si>
    <t>Use the "Subcontractor Summary Template" Sheet</t>
  </si>
  <si>
    <t xml:space="preserve">(3) Charges claimed in the "Subcontracts/Consutants/Temp Labor" column must be broken out by total for each individual subcontractor/consultant/temp labor. </t>
  </si>
  <si>
    <t xml:space="preserve">  Use the "Subcontractor Summary Template".</t>
  </si>
  <si>
    <t>Total Charges need to reconcile to the total Subcontractor/Consultant/Temp Labor Charges on your ECC.</t>
  </si>
  <si>
    <t>Sandia is a multiprogram laboratory operated by Sandia Corporation, a Lockheed Martin Company,</t>
  </si>
  <si>
    <t>for the United States Department of Energy’s National Nuclear Security Administration under Contract DE-AC04-94AL85000. 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</si>
</sst>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 &quot;??_);_(@_)"/>
    <numFmt numFmtId="165" formatCode="\=\ \ \ \ \ _(&quot;$&quot;* #,##0.00_);\=\ \ \ \ \ _(&quot;$&quot;* \(#,##0.00\);\=\ \ \ \ \ _(&quot;$&quot;* &quot;-&quot;??_);\=\ \ \ \ \ _(@_)"/>
    <numFmt numFmtId="166" formatCode="_(&quot;$&quot;* #,##0.00_);_(&quot;$&quot;* \(#,##0.00\);_(&quot;$&quot;* &quot; &quot;??_);_(@_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65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43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9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43" fontId="2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2" fillId="0" borderId="0" xfId="0" applyNumberFormat="1" applyFont="1" applyBorder="1" applyAlignment="1">
      <alignment wrapText="1"/>
    </xf>
    <xf numFmtId="0" fontId="7" fillId="2" borderId="0" xfId="19" applyFont="1" applyFill="1" applyBorder="1">
      <alignment/>
      <protection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43" fontId="2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3" fontId="0" fillId="2" borderId="0" xfId="0" applyNumberFormat="1" applyFont="1" applyFill="1" applyBorder="1" applyAlignment="1">
      <alignment horizontal="center" wrapText="1"/>
    </xf>
    <xf numFmtId="10" fontId="0" fillId="2" borderId="0" xfId="0" applyNumberFormat="1" applyFont="1" applyFill="1" applyBorder="1" applyAlignment="1">
      <alignment horizontal="center" wrapText="1"/>
    </xf>
    <xf numFmtId="9" fontId="2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4" fontId="0" fillId="2" borderId="0" xfId="0" applyNumberFormat="1" applyFont="1" applyFill="1" applyBorder="1" applyAlignment="1">
      <alignment horizontal="center"/>
    </xf>
    <xf numFmtId="44" fontId="0" fillId="2" borderId="0" xfId="0" applyNumberFormat="1" applyFont="1" applyFill="1" applyBorder="1" applyAlignment="1">
      <alignment/>
    </xf>
    <xf numFmtId="44" fontId="0" fillId="2" borderId="0" xfId="17" applyFont="1" applyFill="1" applyBorder="1" applyAlignment="1">
      <alignment horizontal="center"/>
    </xf>
    <xf numFmtId="43" fontId="3" fillId="2" borderId="0" xfId="0" applyNumberFormat="1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 horizontal="center"/>
    </xf>
    <xf numFmtId="43" fontId="0" fillId="2" borderId="0" xfId="17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43" fontId="0" fillId="2" borderId="0" xfId="0" applyNumberFormat="1" applyFont="1" applyFill="1" applyBorder="1" applyAlignment="1">
      <alignment horizontal="left" wrapText="1"/>
    </xf>
    <xf numFmtId="43" fontId="0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Border="1" applyAlignment="1">
      <alignment horizontal="center"/>
    </xf>
    <xf numFmtId="43" fontId="0" fillId="2" borderId="0" xfId="0" applyNumberForma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43" fontId="0" fillId="2" borderId="0" xfId="0" applyNumberFormat="1" applyFill="1" applyBorder="1" applyAlignment="1">
      <alignment/>
    </xf>
    <xf numFmtId="165" fontId="2" fillId="2" borderId="0" xfId="0" applyNumberFormat="1" applyFont="1" applyFill="1" applyBorder="1" applyAlignment="1">
      <alignment horizontal="left"/>
    </xf>
    <xf numFmtId="43" fontId="2" fillId="2" borderId="0" xfId="0" applyNumberFormat="1" applyFont="1" applyFill="1" applyBorder="1" applyAlignment="1">
      <alignment horizontal="left"/>
    </xf>
    <xf numFmtId="44" fontId="2" fillId="2" borderId="0" xfId="0" applyNumberFormat="1" applyFont="1" applyFill="1" applyBorder="1" applyAlignment="1">
      <alignment horizontal="left"/>
    </xf>
    <xf numFmtId="43" fontId="0" fillId="2" borderId="0" xfId="0" applyNumberFormat="1" applyFill="1" applyBorder="1" applyAlignment="1">
      <alignment horizontal="left"/>
    </xf>
    <xf numFmtId="43" fontId="2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left" wrapText="1"/>
    </xf>
    <xf numFmtId="43" fontId="0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4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9" fillId="0" borderId="0" xfId="19" applyFont="1" applyBorder="1">
      <alignment/>
      <protection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43" fontId="2" fillId="2" borderId="1" xfId="0" applyNumberFormat="1" applyFont="1" applyFill="1" applyBorder="1" applyAlignment="1">
      <alignment horizontal="center" wrapText="1"/>
    </xf>
    <xf numFmtId="0" fontId="9" fillId="2" borderId="0" xfId="19" applyFont="1" applyFill="1" applyBorder="1">
      <alignment/>
      <protection/>
    </xf>
    <xf numFmtId="0" fontId="9" fillId="0" borderId="0" xfId="19" applyFont="1" applyFill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ont="1" applyFill="1" applyAlignment="1">
      <alignment/>
    </xf>
    <xf numFmtId="43" fontId="0" fillId="0" borderId="0" xfId="15" applyFont="1" applyFill="1" applyAlignment="1">
      <alignment/>
    </xf>
    <xf numFmtId="43" fontId="0" fillId="0" borderId="1" xfId="15" applyFont="1" applyFill="1" applyBorder="1" applyAlignment="1">
      <alignment/>
    </xf>
    <xf numFmtId="44" fontId="0" fillId="0" borderId="2" xfId="17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44" fontId="0" fillId="2" borderId="0" xfId="17" applyFont="1" applyFill="1" applyAlignment="1">
      <alignment/>
    </xf>
    <xf numFmtId="43" fontId="0" fillId="2" borderId="0" xfId="15" applyFont="1" applyFill="1" applyAlignment="1">
      <alignment/>
    </xf>
    <xf numFmtId="43" fontId="0" fillId="2" borderId="1" xfId="15" applyFont="1" applyFill="1" applyBorder="1" applyAlignment="1">
      <alignment/>
    </xf>
    <xf numFmtId="44" fontId="0" fillId="2" borderId="2" xfId="17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left" inden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K617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9525</xdr:rowOff>
    </xdr:from>
    <xdr:to>
      <xdr:col>11</xdr:col>
      <xdr:colOff>838200</xdr:colOff>
      <xdr:row>8</xdr:row>
      <xdr:rowOff>304800</xdr:rowOff>
    </xdr:to>
    <xdr:sp>
      <xdr:nvSpPr>
        <xdr:cNvPr id="1" name="AutoShape 5"/>
        <xdr:cNvSpPr>
          <a:spLocks/>
        </xdr:cNvSpPr>
      </xdr:nvSpPr>
      <xdr:spPr>
        <a:xfrm rot="5400000">
          <a:off x="3981450" y="1533525"/>
          <a:ext cx="5705475" cy="295275"/>
        </a:xfrm>
        <a:prstGeom prst="leftBrace">
          <a:avLst>
            <a:gd name="adj" fmla="val -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0</xdr:rowOff>
    </xdr:from>
    <xdr:to>
      <xdr:col>11</xdr:col>
      <xdr:colOff>657225</xdr:colOff>
      <xdr:row>8</xdr:row>
      <xdr:rowOff>352425</xdr:rowOff>
    </xdr:to>
    <xdr:sp>
      <xdr:nvSpPr>
        <xdr:cNvPr id="1" name="AutoShape 8"/>
        <xdr:cNvSpPr>
          <a:spLocks/>
        </xdr:cNvSpPr>
      </xdr:nvSpPr>
      <xdr:spPr>
        <a:xfrm rot="5400000">
          <a:off x="3571875" y="1638300"/>
          <a:ext cx="5619750" cy="352425"/>
        </a:xfrm>
        <a:prstGeom prst="leftBrace">
          <a:avLst>
            <a:gd name="adj" fmla="val -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X35"/>
  <sheetViews>
    <sheetView tabSelected="1" zoomScale="85" zoomScaleNormal="85" workbookViewId="0" topLeftCell="A1">
      <selection activeCell="B21" sqref="B21"/>
    </sheetView>
  </sheetViews>
  <sheetFormatPr defaultColWidth="9.140625" defaultRowHeight="12.75"/>
  <cols>
    <col min="1" max="1" width="15.00390625" style="8" customWidth="1"/>
    <col min="2" max="4" width="14.7109375" style="8" customWidth="1"/>
    <col min="5" max="5" width="13.28125" style="8" bestFit="1" customWidth="1"/>
    <col min="6" max="6" width="8.8515625" style="8" bestFit="1" customWidth="1"/>
    <col min="7" max="7" width="11.421875" style="8" bestFit="1" customWidth="1"/>
    <col min="8" max="8" width="10.28125" style="8" bestFit="1" customWidth="1"/>
    <col min="9" max="9" width="10.57421875" style="8" customWidth="1"/>
    <col min="10" max="10" width="10.28125" style="8" customWidth="1"/>
    <col min="11" max="11" width="8.8515625" style="8" bestFit="1" customWidth="1"/>
    <col min="12" max="12" width="14.140625" style="8" customWidth="1"/>
    <col min="13" max="13" width="14.28125" style="8" bestFit="1" customWidth="1"/>
    <col min="14" max="14" width="14.28125" style="8" customWidth="1"/>
    <col min="15" max="15" width="13.57421875" style="8" customWidth="1"/>
    <col min="16" max="16" width="11.57421875" style="8" bestFit="1" customWidth="1"/>
    <col min="17" max="17" width="45.28125" style="8" bestFit="1" customWidth="1"/>
    <col min="18" max="18" width="0.85546875" style="8" customWidth="1"/>
    <col min="19" max="19" width="13.28125" style="8" customWidth="1"/>
    <col min="20" max="20" width="0.85546875" style="8" customWidth="1"/>
    <col min="21" max="21" width="15.28125" style="8" customWidth="1"/>
    <col min="22" max="24" width="13.28125" style="8" customWidth="1"/>
    <col min="25" max="16384" width="9.140625" style="8" customWidth="1"/>
  </cols>
  <sheetData>
    <row r="1" spans="1:4" ht="15.75">
      <c r="A1" s="20" t="s">
        <v>30</v>
      </c>
      <c r="B1" s="12"/>
      <c r="C1" s="12"/>
      <c r="D1" s="12"/>
    </row>
    <row r="2" spans="1:4" ht="15.75">
      <c r="A2" s="85" t="s">
        <v>31</v>
      </c>
      <c r="B2" s="12"/>
      <c r="C2" s="12"/>
      <c r="D2" s="12"/>
    </row>
    <row r="3" spans="1:4" ht="15.75">
      <c r="A3" s="20" t="s">
        <v>32</v>
      </c>
      <c r="B3" s="12"/>
      <c r="C3" s="12"/>
      <c r="D3" s="12"/>
    </row>
    <row r="4" spans="1:4" ht="15.75">
      <c r="A4" s="20" t="s">
        <v>37</v>
      </c>
      <c r="B4" s="12"/>
      <c r="C4" s="12"/>
      <c r="D4" s="12"/>
    </row>
    <row r="5" ht="12.75">
      <c r="A5" s="21" t="s">
        <v>26</v>
      </c>
    </row>
    <row r="6" spans="1:12" ht="12.75">
      <c r="A6" s="9"/>
      <c r="E6" s="117" t="s">
        <v>0</v>
      </c>
      <c r="F6" s="117"/>
      <c r="G6" s="117"/>
      <c r="H6" s="117"/>
      <c r="I6" s="117"/>
      <c r="J6" s="117"/>
      <c r="K6" s="117"/>
      <c r="L6" s="117"/>
    </row>
    <row r="7" spans="1:23" ht="15.75">
      <c r="A7" s="84" t="s">
        <v>29</v>
      </c>
      <c r="E7" s="120" t="s">
        <v>36</v>
      </c>
      <c r="F7" s="120"/>
      <c r="G7" s="120"/>
      <c r="H7" s="120"/>
      <c r="I7" s="120"/>
      <c r="J7" s="120"/>
      <c r="K7" s="120"/>
      <c r="L7" s="120"/>
      <c r="M7" s="10"/>
      <c r="N7" s="28"/>
      <c r="O7" s="119" t="s">
        <v>15</v>
      </c>
      <c r="P7" s="119"/>
      <c r="Q7" s="119"/>
      <c r="R7" s="10"/>
      <c r="S7" s="10"/>
      <c r="V7" s="118"/>
      <c r="W7" s="118"/>
    </row>
    <row r="8" spans="1:23" ht="15.75">
      <c r="A8" s="24"/>
      <c r="E8" s="25" t="s">
        <v>65</v>
      </c>
      <c r="M8" s="10"/>
      <c r="O8" s="90"/>
      <c r="P8" s="13"/>
      <c r="Q8" s="13"/>
      <c r="R8" s="10"/>
      <c r="S8" s="10"/>
      <c r="V8" s="89"/>
      <c r="W8" s="89"/>
    </row>
    <row r="9" spans="1:24" s="6" customFormat="1" ht="89.25">
      <c r="A9" s="3" t="s">
        <v>1</v>
      </c>
      <c r="B9" s="4" t="s">
        <v>2</v>
      </c>
      <c r="C9" s="4" t="s">
        <v>3</v>
      </c>
      <c r="D9" s="4" t="s">
        <v>4</v>
      </c>
      <c r="E9" s="29" t="s">
        <v>34</v>
      </c>
      <c r="F9" s="5" t="s">
        <v>35</v>
      </c>
      <c r="G9" s="5" t="s">
        <v>6</v>
      </c>
      <c r="H9" s="5" t="s">
        <v>33</v>
      </c>
      <c r="I9" s="5" t="s">
        <v>8</v>
      </c>
      <c r="J9" s="5" t="s">
        <v>9</v>
      </c>
      <c r="K9" s="5" t="s">
        <v>10</v>
      </c>
      <c r="L9" s="3" t="s">
        <v>21</v>
      </c>
      <c r="M9" s="5" t="s">
        <v>11</v>
      </c>
      <c r="N9" s="3" t="s">
        <v>22</v>
      </c>
      <c r="O9" s="5" t="s">
        <v>12</v>
      </c>
      <c r="P9" s="5" t="s">
        <v>25</v>
      </c>
      <c r="Q9" s="5" t="s">
        <v>13</v>
      </c>
      <c r="R9" s="5"/>
      <c r="S9" s="5"/>
      <c r="U9" s="5"/>
      <c r="V9" s="3"/>
      <c r="W9" s="3"/>
      <c r="X9" s="7"/>
    </row>
    <row r="10" spans="1:24" s="6" customFormat="1" ht="12" customHeight="1">
      <c r="A10" s="3"/>
      <c r="B10" s="4"/>
      <c r="C10" s="4"/>
      <c r="D10" s="4"/>
      <c r="E10" s="5"/>
      <c r="F10" s="5"/>
      <c r="G10" s="5"/>
      <c r="H10" s="18"/>
      <c r="I10" s="18"/>
      <c r="J10" s="18"/>
      <c r="K10" s="27"/>
      <c r="L10" s="19"/>
      <c r="M10" s="18"/>
      <c r="N10" s="19"/>
      <c r="O10" s="18"/>
      <c r="P10" s="18"/>
      <c r="Q10" s="11"/>
      <c r="R10" s="5"/>
      <c r="S10" s="5"/>
      <c r="U10" s="5"/>
      <c r="V10" s="3"/>
      <c r="W10" s="3"/>
      <c r="X10" s="7"/>
    </row>
    <row r="11" spans="1:23" s="75" customFormat="1" ht="12.75">
      <c r="A11" s="70"/>
      <c r="B11" s="71"/>
      <c r="C11" s="71"/>
      <c r="D11" s="71"/>
      <c r="E11" s="72"/>
      <c r="F11" s="23"/>
      <c r="G11" s="23"/>
      <c r="H11" s="78"/>
      <c r="I11" s="78"/>
      <c r="J11" s="78"/>
      <c r="K11" s="78"/>
      <c r="L11" s="78"/>
      <c r="M11" s="23"/>
      <c r="N11" s="23"/>
      <c r="O11" s="23"/>
      <c r="P11" s="23"/>
      <c r="Q11" s="73"/>
      <c r="R11" s="74"/>
      <c r="S11" s="74"/>
      <c r="U11" s="72"/>
      <c r="V11" s="72"/>
      <c r="W11" s="72"/>
    </row>
    <row r="12" spans="1:23" s="75" customFormat="1" ht="12.75">
      <c r="A12" s="124"/>
      <c r="B12" s="71"/>
      <c r="C12" s="71"/>
      <c r="D12" s="71"/>
      <c r="E12" s="72"/>
      <c r="F12" s="22"/>
      <c r="G12" s="23"/>
      <c r="H12" s="87"/>
      <c r="I12" s="87"/>
      <c r="J12" s="87"/>
      <c r="K12" s="87"/>
      <c r="L12" s="87"/>
      <c r="M12" s="22"/>
      <c r="N12" s="88"/>
      <c r="O12" s="88"/>
      <c r="P12" s="23"/>
      <c r="Q12" s="73"/>
      <c r="R12" s="74"/>
      <c r="S12" s="74"/>
      <c r="U12" s="72"/>
      <c r="V12" s="72"/>
      <c r="W12" s="72"/>
    </row>
    <row r="13" spans="1:23" s="75" customFormat="1" ht="12.75">
      <c r="A13" s="124" t="s">
        <v>70</v>
      </c>
      <c r="B13" s="71"/>
      <c r="C13" s="71"/>
      <c r="D13" s="71"/>
      <c r="E13" s="72"/>
      <c r="F13" s="22"/>
      <c r="G13" s="23"/>
      <c r="H13" s="87"/>
      <c r="I13" s="87"/>
      <c r="J13" s="87"/>
      <c r="K13" s="87"/>
      <c r="L13" s="22"/>
      <c r="M13" s="22"/>
      <c r="N13" s="88"/>
      <c r="O13" s="88"/>
      <c r="P13" s="23"/>
      <c r="Q13" s="73"/>
      <c r="R13" s="74"/>
      <c r="S13" s="74"/>
      <c r="U13" s="72"/>
      <c r="V13" s="72"/>
      <c r="W13" s="72"/>
    </row>
    <row r="14" spans="1:23" s="75" customFormat="1" ht="12.75">
      <c r="A14" s="124" t="s">
        <v>71</v>
      </c>
      <c r="B14" s="86"/>
      <c r="C14" s="71"/>
      <c r="D14" s="71"/>
      <c r="E14" s="72"/>
      <c r="F14" s="22"/>
      <c r="G14" s="23"/>
      <c r="H14" s="87"/>
      <c r="I14" s="87"/>
      <c r="J14" s="87"/>
      <c r="K14" s="87"/>
      <c r="L14" s="87"/>
      <c r="M14" s="22"/>
      <c r="N14" s="88"/>
      <c r="O14" s="88"/>
      <c r="P14" s="23"/>
      <c r="R14" s="74"/>
      <c r="S14" s="22"/>
      <c r="U14" s="72"/>
      <c r="V14" s="72"/>
      <c r="W14" s="72"/>
    </row>
    <row r="15" spans="2:23" s="75" customFormat="1" ht="12.75">
      <c r="B15" s="71"/>
      <c r="C15" s="71"/>
      <c r="D15" s="71"/>
      <c r="E15" s="72"/>
      <c r="F15" s="22"/>
      <c r="G15" s="23"/>
      <c r="H15" s="87"/>
      <c r="I15" s="87"/>
      <c r="J15" s="87"/>
      <c r="K15" s="87"/>
      <c r="L15" s="87"/>
      <c r="M15" s="22"/>
      <c r="N15" s="88"/>
      <c r="O15" s="88"/>
      <c r="P15" s="23"/>
      <c r="Q15" s="22"/>
      <c r="R15" s="74"/>
      <c r="S15" s="74"/>
      <c r="U15" s="72"/>
      <c r="V15" s="72"/>
      <c r="W15" s="72"/>
    </row>
    <row r="16" spans="1:23" s="75" customFormat="1" ht="13.5" customHeight="1">
      <c r="A16" s="70"/>
      <c r="B16" s="71"/>
      <c r="C16" s="71"/>
      <c r="D16" s="71"/>
      <c r="E16" s="72"/>
      <c r="F16" s="22"/>
      <c r="G16" s="23"/>
      <c r="H16" s="87"/>
      <c r="I16" s="87"/>
      <c r="J16" s="87"/>
      <c r="K16" s="87"/>
      <c r="L16" s="87"/>
      <c r="M16" s="22"/>
      <c r="N16" s="88"/>
      <c r="O16" s="88"/>
      <c r="P16" s="23"/>
      <c r="Q16" s="22"/>
      <c r="R16" s="74"/>
      <c r="S16" s="74"/>
      <c r="U16" s="72"/>
      <c r="V16" s="72"/>
      <c r="W16" s="72"/>
    </row>
    <row r="17" spans="1:23" s="75" customFormat="1" ht="12.75">
      <c r="A17" s="70"/>
      <c r="B17" s="71"/>
      <c r="C17" s="71"/>
      <c r="D17" s="71"/>
      <c r="E17" s="72"/>
      <c r="F17" s="22"/>
      <c r="G17" s="23"/>
      <c r="H17" s="72"/>
      <c r="I17" s="22"/>
      <c r="J17" s="72"/>
      <c r="K17" s="22"/>
      <c r="L17" s="22"/>
      <c r="M17" s="22"/>
      <c r="N17" s="88"/>
      <c r="O17" s="88"/>
      <c r="P17" s="22"/>
      <c r="Q17" s="22"/>
      <c r="R17" s="74"/>
      <c r="S17" s="74"/>
      <c r="U17" s="72"/>
      <c r="V17" s="72"/>
      <c r="W17" s="72"/>
    </row>
    <row r="18" spans="1:23" s="75" customFormat="1" ht="12.75">
      <c r="A18" s="70"/>
      <c r="B18" s="71"/>
      <c r="C18" s="71"/>
      <c r="D18" s="71"/>
      <c r="E18" s="72"/>
      <c r="F18" s="2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  <c r="R18" s="74"/>
      <c r="S18" s="74"/>
      <c r="U18" s="72"/>
      <c r="V18" s="72"/>
      <c r="W18" s="72"/>
    </row>
    <row r="19" spans="1:23" s="75" customFormat="1" ht="12.75">
      <c r="A19" s="70"/>
      <c r="B19" s="71"/>
      <c r="C19" s="71"/>
      <c r="D19" s="71"/>
      <c r="E19" s="72"/>
      <c r="F19" s="22"/>
      <c r="G19" s="22"/>
      <c r="H19" s="72"/>
      <c r="I19" s="22"/>
      <c r="J19" s="22"/>
      <c r="K19" s="22"/>
      <c r="L19" s="22"/>
      <c r="M19" s="22"/>
      <c r="N19" s="22"/>
      <c r="O19" s="22"/>
      <c r="P19" s="22"/>
      <c r="Q19" s="22"/>
      <c r="R19" s="74"/>
      <c r="S19" s="74"/>
      <c r="U19" s="72"/>
      <c r="V19" s="72"/>
      <c r="W19" s="72"/>
    </row>
    <row r="20" spans="2:23" s="75" customFormat="1" ht="12.75">
      <c r="B20" s="71"/>
      <c r="C20" s="71"/>
      <c r="D20" s="71"/>
      <c r="E20" s="72"/>
      <c r="F20" s="22"/>
      <c r="G20" s="22"/>
      <c r="H20" s="72"/>
      <c r="I20" s="22"/>
      <c r="J20" s="22"/>
      <c r="K20" s="22"/>
      <c r="L20" s="72"/>
      <c r="M20" s="22"/>
      <c r="N20" s="72"/>
      <c r="O20" s="22"/>
      <c r="P20" s="22"/>
      <c r="Q20" s="76"/>
      <c r="R20" s="74"/>
      <c r="S20" s="74"/>
      <c r="U20" s="72"/>
      <c r="V20" s="72"/>
      <c r="W20" s="72"/>
    </row>
    <row r="21" spans="1:23" s="75" customFormat="1" ht="12.75">
      <c r="A21" s="70"/>
      <c r="B21" s="71"/>
      <c r="C21" s="71"/>
      <c r="D21" s="71"/>
      <c r="E21" s="72"/>
      <c r="F21" s="22"/>
      <c r="G21" s="22"/>
      <c r="H21" s="72"/>
      <c r="I21" s="22"/>
      <c r="J21" s="22"/>
      <c r="K21" s="22"/>
      <c r="L21" s="22"/>
      <c r="M21" s="22"/>
      <c r="N21" s="22"/>
      <c r="O21" s="22"/>
      <c r="P21" s="22"/>
      <c r="Q21" s="22"/>
      <c r="R21" s="74"/>
      <c r="S21" s="74"/>
      <c r="U21" s="72"/>
      <c r="V21" s="72"/>
      <c r="W21" s="72"/>
    </row>
    <row r="22" spans="1:23" s="75" customFormat="1" ht="12.75">
      <c r="A22" s="70"/>
      <c r="B22" s="71"/>
      <c r="C22" s="71"/>
      <c r="D22" s="71"/>
      <c r="E22" s="72"/>
      <c r="F22" s="22"/>
      <c r="G22" s="22"/>
      <c r="H22" s="72"/>
      <c r="I22" s="22"/>
      <c r="J22" s="22"/>
      <c r="K22" s="22"/>
      <c r="L22" s="22"/>
      <c r="M22" s="22"/>
      <c r="N22" s="22"/>
      <c r="O22" s="22"/>
      <c r="P22" s="22"/>
      <c r="Q22" s="77"/>
      <c r="R22" s="74"/>
      <c r="S22" s="74"/>
      <c r="U22" s="72"/>
      <c r="V22" s="72"/>
      <c r="W22" s="72"/>
    </row>
    <row r="23" spans="1:23" s="75" customFormat="1" ht="12.75">
      <c r="A23" s="70"/>
      <c r="B23" s="71"/>
      <c r="C23" s="71"/>
      <c r="D23" s="71"/>
      <c r="E23" s="72"/>
      <c r="F23" s="22"/>
      <c r="G23" s="22"/>
      <c r="H23" s="72"/>
      <c r="I23" s="22"/>
      <c r="J23" s="22"/>
      <c r="K23" s="22"/>
      <c r="L23" s="22"/>
      <c r="M23" s="22"/>
      <c r="N23" s="22"/>
      <c r="O23" s="22"/>
      <c r="P23" s="22"/>
      <c r="Q23" s="77"/>
      <c r="R23" s="74"/>
      <c r="S23" s="74"/>
      <c r="U23" s="72"/>
      <c r="V23" s="72"/>
      <c r="W23" s="72"/>
    </row>
    <row r="24" spans="1:23" s="75" customFormat="1" ht="12.75">
      <c r="A24" s="70"/>
      <c r="B24" s="71"/>
      <c r="C24" s="71"/>
      <c r="D24" s="71"/>
      <c r="E24" s="72"/>
      <c r="F24" s="22"/>
      <c r="G24" s="22"/>
      <c r="H24" s="72"/>
      <c r="I24" s="72"/>
      <c r="J24" s="72"/>
      <c r="K24" s="22"/>
      <c r="L24" s="22"/>
      <c r="M24" s="22"/>
      <c r="N24" s="22"/>
      <c r="O24" s="72"/>
      <c r="P24" s="22"/>
      <c r="Q24" s="22"/>
      <c r="R24" s="72"/>
      <c r="S24" s="72"/>
      <c r="U24" s="72"/>
      <c r="V24" s="72"/>
      <c r="W24" s="72"/>
    </row>
    <row r="25" spans="1:23" s="75" customFormat="1" ht="12.75">
      <c r="A25" s="70"/>
      <c r="B25" s="71"/>
      <c r="C25" s="71"/>
      <c r="D25" s="71"/>
      <c r="E25" s="72"/>
      <c r="F25" s="22"/>
      <c r="G25" s="22"/>
      <c r="H25" s="72"/>
      <c r="I25" s="72"/>
      <c r="J25" s="72"/>
      <c r="K25" s="22"/>
      <c r="L25" s="22"/>
      <c r="M25" s="22"/>
      <c r="N25" s="22"/>
      <c r="O25" s="72"/>
      <c r="P25" s="22"/>
      <c r="Q25" s="72"/>
      <c r="R25" s="72"/>
      <c r="S25" s="72"/>
      <c r="U25" s="72"/>
      <c r="V25" s="72"/>
      <c r="W25" s="72"/>
    </row>
    <row r="26" spans="1:23" s="75" customFormat="1" ht="12.75">
      <c r="A26" s="70"/>
      <c r="B26" s="71"/>
      <c r="C26" s="71"/>
      <c r="D26" s="71"/>
      <c r="E26" s="72"/>
      <c r="F26" s="22"/>
      <c r="G26" s="22"/>
      <c r="H26" s="72"/>
      <c r="I26" s="72"/>
      <c r="J26" s="72"/>
      <c r="K26" s="22"/>
      <c r="L26" s="22"/>
      <c r="M26" s="22"/>
      <c r="N26" s="22"/>
      <c r="O26" s="72"/>
      <c r="P26" s="22"/>
      <c r="Q26" s="72"/>
      <c r="R26" s="72"/>
      <c r="S26" s="72"/>
      <c r="U26" s="72"/>
      <c r="V26" s="72"/>
      <c r="W26" s="72"/>
    </row>
    <row r="27" spans="1:23" s="82" customFormat="1" ht="12.75">
      <c r="A27" s="79"/>
      <c r="B27" s="14"/>
      <c r="C27" s="14"/>
      <c r="D27" s="14"/>
      <c r="E27" s="80"/>
      <c r="F27" s="80"/>
      <c r="G27" s="81"/>
      <c r="H27" s="81"/>
      <c r="I27" s="81"/>
      <c r="J27" s="81"/>
      <c r="K27" s="81"/>
      <c r="L27" s="81"/>
      <c r="M27" s="23"/>
      <c r="N27" s="81"/>
      <c r="O27" s="81"/>
      <c r="P27" s="23"/>
      <c r="Q27" s="80"/>
      <c r="R27" s="80"/>
      <c r="S27" s="80"/>
      <c r="U27" s="72"/>
      <c r="V27" s="83"/>
      <c r="W27" s="72"/>
    </row>
    <row r="28" spans="1:23" ht="12.75">
      <c r="A28" s="13"/>
      <c r="B28" s="14"/>
      <c r="C28" s="14"/>
      <c r="D28" s="14"/>
      <c r="E28" s="1"/>
      <c r="F28" s="15"/>
      <c r="G28" s="2"/>
      <c r="H28" s="2"/>
      <c r="I28" s="16"/>
      <c r="J28" s="2"/>
      <c r="K28" s="16"/>
      <c r="L28" s="2"/>
      <c r="M28" s="16"/>
      <c r="N28" s="2"/>
      <c r="O28" s="2"/>
      <c r="P28" s="16"/>
      <c r="Q28" s="2"/>
      <c r="R28" s="16"/>
      <c r="S28" s="2"/>
      <c r="U28" s="2"/>
      <c r="W28" s="17"/>
    </row>
    <row r="29" ht="12.75">
      <c r="A29" s="25"/>
    </row>
    <row r="30" ht="12.75">
      <c r="A30" s="25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5"/>
    </row>
  </sheetData>
  <mergeCells count="4">
    <mergeCell ref="E6:L6"/>
    <mergeCell ref="V7:W7"/>
    <mergeCell ref="O7:Q7"/>
    <mergeCell ref="E7:L7"/>
  </mergeCells>
  <printOptions gridLines="1" headings="1"/>
  <pageMargins left="0.75" right="0.75" top="1" bottom="1" header="0.5" footer="0.5"/>
  <pageSetup cellComments="asDisplayed" fitToHeight="1" fitToWidth="1" horizontalDpi="600" verticalDpi="600" orientation="landscape" scale="4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26"/>
  <sheetViews>
    <sheetView workbookViewId="0" topLeftCell="A1">
      <selection activeCell="A23" sqref="A23:A26"/>
    </sheetView>
  </sheetViews>
  <sheetFormatPr defaultColWidth="9.140625" defaultRowHeight="12.75"/>
  <cols>
    <col min="1" max="1" width="16.7109375" style="100" customWidth="1"/>
    <col min="2" max="2" width="17.57421875" style="100" customWidth="1"/>
    <col min="3" max="16384" width="9.140625" style="100" customWidth="1"/>
  </cols>
  <sheetData>
    <row r="1" ht="15.75">
      <c r="A1" s="99" t="s">
        <v>59</v>
      </c>
    </row>
    <row r="3" ht="15.75">
      <c r="E3" s="98"/>
    </row>
    <row r="4" spans="2:5" ht="15.75">
      <c r="B4" s="106" t="s">
        <v>56</v>
      </c>
      <c r="E4" s="98"/>
    </row>
    <row r="5" spans="1:2" ht="12.75">
      <c r="A5" s="100" t="s">
        <v>49</v>
      </c>
      <c r="B5" s="101">
        <v>0</v>
      </c>
    </row>
    <row r="6" spans="1:2" ht="12.75">
      <c r="A6" s="100" t="s">
        <v>50</v>
      </c>
      <c r="B6" s="102"/>
    </row>
    <row r="7" spans="1:2" ht="12.75">
      <c r="A7" s="100" t="s">
        <v>57</v>
      </c>
      <c r="B7" s="103"/>
    </row>
    <row r="8" spans="1:2" ht="12.75">
      <c r="A8" s="107" t="s">
        <v>63</v>
      </c>
      <c r="B8" s="102">
        <f>SUM(B5:B7)</f>
        <v>0</v>
      </c>
    </row>
    <row r="9" ht="12.75">
      <c r="B9" s="102"/>
    </row>
    <row r="10" spans="1:2" ht="12.75">
      <c r="A10" s="100" t="s">
        <v>52</v>
      </c>
      <c r="B10" s="102"/>
    </row>
    <row r="11" spans="1:2" ht="12.75">
      <c r="A11" s="100" t="s">
        <v>53</v>
      </c>
      <c r="B11" s="103"/>
    </row>
    <row r="12" spans="1:2" ht="12.75">
      <c r="A12" s="107" t="s">
        <v>63</v>
      </c>
      <c r="B12" s="102">
        <f>SUM(B10:B11)</f>
        <v>0</v>
      </c>
    </row>
    <row r="13" ht="12.75">
      <c r="B13" s="102"/>
    </row>
    <row r="14" spans="1:2" ht="12.75">
      <c r="A14" s="100" t="s">
        <v>54</v>
      </c>
      <c r="B14" s="102"/>
    </row>
    <row r="15" spans="1:2" ht="12.75">
      <c r="A15" s="100" t="s">
        <v>55</v>
      </c>
      <c r="B15" s="103"/>
    </row>
    <row r="16" spans="1:2" ht="12.75">
      <c r="A16" s="107" t="s">
        <v>63</v>
      </c>
      <c r="B16" s="102">
        <f>SUM(B14:B15)</f>
        <v>0</v>
      </c>
    </row>
    <row r="18" spans="1:2" ht="13.5" thickBot="1">
      <c r="A18" s="100" t="s">
        <v>51</v>
      </c>
      <c r="B18" s="104">
        <f>SUM(B8,B12,B16)</f>
        <v>0</v>
      </c>
    </row>
    <row r="19" ht="13.5" thickTop="1"/>
    <row r="23" ht="12.75">
      <c r="A23" s="105"/>
    </row>
    <row r="24" ht="12.75">
      <c r="A24" s="105"/>
    </row>
    <row r="26" ht="12.75">
      <c r="A26" s="10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85" zoomScaleNormal="85" workbookViewId="0" topLeftCell="A1">
      <selection activeCell="E8" sqref="E8"/>
    </sheetView>
  </sheetViews>
  <sheetFormatPr defaultColWidth="9.140625" defaultRowHeight="12.75"/>
  <cols>
    <col min="1" max="1" width="9.28125" style="33" bestFit="1" customWidth="1"/>
    <col min="2" max="4" width="14.7109375" style="33" customWidth="1"/>
    <col min="5" max="5" width="13.421875" style="33" bestFit="1" customWidth="1"/>
    <col min="6" max="6" width="9.140625" style="33" bestFit="1" customWidth="1"/>
    <col min="7" max="7" width="12.00390625" style="33" bestFit="1" customWidth="1"/>
    <col min="8" max="8" width="10.421875" style="33" bestFit="1" customWidth="1"/>
    <col min="9" max="9" width="9.421875" style="33" bestFit="1" customWidth="1"/>
    <col min="10" max="10" width="10.28125" style="33" customWidth="1"/>
    <col min="11" max="11" width="9.8515625" style="33" bestFit="1" customWidth="1"/>
    <col min="12" max="12" width="13.140625" style="33" bestFit="1" customWidth="1"/>
    <col min="13" max="13" width="14.421875" style="33" bestFit="1" customWidth="1"/>
    <col min="14" max="14" width="15.28125" style="33" customWidth="1"/>
    <col min="15" max="15" width="13.140625" style="33" customWidth="1"/>
    <col min="16" max="16" width="11.57421875" style="33" bestFit="1" customWidth="1"/>
    <col min="17" max="17" width="45.28125" style="33" bestFit="1" customWidth="1"/>
    <col min="18" max="18" width="0.85546875" style="33" customWidth="1"/>
    <col min="19" max="19" width="13.28125" style="33" customWidth="1"/>
    <col min="20" max="20" width="0.85546875" style="33" customWidth="1"/>
    <col min="21" max="21" width="15.28125" style="33" customWidth="1"/>
    <col min="22" max="24" width="13.28125" style="33" customWidth="1"/>
    <col min="25" max="16384" width="9.140625" style="33" customWidth="1"/>
  </cols>
  <sheetData>
    <row r="1" spans="1:5" ht="15.75">
      <c r="A1" s="31" t="s">
        <v>60</v>
      </c>
      <c r="B1" s="32"/>
      <c r="C1" s="32"/>
      <c r="D1" s="32"/>
      <c r="E1" s="69" t="s">
        <v>42</v>
      </c>
    </row>
    <row r="2" spans="1:4" ht="15.75">
      <c r="A2" s="31" t="s">
        <v>23</v>
      </c>
      <c r="B2" s="32"/>
      <c r="C2" s="32"/>
      <c r="D2" s="32"/>
    </row>
    <row r="3" spans="1:5" ht="20.25">
      <c r="A3" s="31" t="s">
        <v>27</v>
      </c>
      <c r="B3" s="32"/>
      <c r="C3" s="32"/>
      <c r="D3" s="32"/>
      <c r="E3" s="30" t="s">
        <v>48</v>
      </c>
    </row>
    <row r="4" spans="1:5" ht="20.25">
      <c r="A4" s="31" t="s">
        <v>28</v>
      </c>
      <c r="B4" s="32"/>
      <c r="C4" s="32"/>
      <c r="D4" s="32"/>
      <c r="E4" s="30" t="s">
        <v>61</v>
      </c>
    </row>
    <row r="5" ht="12.75">
      <c r="A5" s="34" t="s">
        <v>26</v>
      </c>
    </row>
    <row r="6" spans="1:12" ht="12.75">
      <c r="A6" s="35"/>
      <c r="E6" s="123" t="s">
        <v>0</v>
      </c>
      <c r="F6" s="123"/>
      <c r="G6" s="123"/>
      <c r="H6" s="123"/>
      <c r="I6" s="123"/>
      <c r="J6" s="123"/>
      <c r="K6" s="123"/>
      <c r="L6" s="123"/>
    </row>
    <row r="7" spans="1:23" ht="15.75">
      <c r="A7" s="31"/>
      <c r="E7" s="92" t="s">
        <v>47</v>
      </c>
      <c r="F7" s="37"/>
      <c r="G7" s="37"/>
      <c r="H7" s="37"/>
      <c r="I7" s="37"/>
      <c r="J7" s="37"/>
      <c r="K7" s="37"/>
      <c r="L7" s="37"/>
      <c r="M7" s="36"/>
      <c r="N7" s="37"/>
      <c r="O7" s="122" t="s">
        <v>15</v>
      </c>
      <c r="P7" s="122"/>
      <c r="Q7" s="122"/>
      <c r="R7" s="36"/>
      <c r="S7" s="36"/>
      <c r="V7" s="121"/>
      <c r="W7" s="121"/>
    </row>
    <row r="8" spans="1:23" ht="15.75">
      <c r="A8" s="97" t="s">
        <v>29</v>
      </c>
      <c r="E8" s="69" t="s">
        <v>64</v>
      </c>
      <c r="M8" s="36"/>
      <c r="N8" s="37"/>
      <c r="O8" s="38"/>
      <c r="P8" s="38"/>
      <c r="Q8" s="38"/>
      <c r="R8" s="36"/>
      <c r="S8" s="36"/>
      <c r="V8" s="91"/>
      <c r="W8" s="91"/>
    </row>
    <row r="9" spans="1:24" s="42" customFormat="1" ht="76.5">
      <c r="A9" s="94" t="s">
        <v>1</v>
      </c>
      <c r="B9" s="95" t="s">
        <v>2</v>
      </c>
      <c r="C9" s="95" t="s">
        <v>3</v>
      </c>
      <c r="D9" s="95" t="s">
        <v>4</v>
      </c>
      <c r="E9" s="96" t="s">
        <v>5</v>
      </c>
      <c r="F9" s="96" t="s">
        <v>39</v>
      </c>
      <c r="G9" s="96" t="s">
        <v>6</v>
      </c>
      <c r="H9" s="96" t="s">
        <v>7</v>
      </c>
      <c r="I9" s="96" t="s">
        <v>8</v>
      </c>
      <c r="J9" s="96" t="s">
        <v>9</v>
      </c>
      <c r="K9" s="96" t="s">
        <v>10</v>
      </c>
      <c r="L9" s="94" t="s">
        <v>38</v>
      </c>
      <c r="M9" s="96" t="s">
        <v>11</v>
      </c>
      <c r="N9" s="94" t="s">
        <v>22</v>
      </c>
      <c r="O9" s="96" t="s">
        <v>12</v>
      </c>
      <c r="P9" s="96" t="s">
        <v>25</v>
      </c>
      <c r="Q9" s="96" t="s">
        <v>13</v>
      </c>
      <c r="R9" s="41"/>
      <c r="S9" s="41"/>
      <c r="U9" s="41"/>
      <c r="V9" s="39"/>
      <c r="W9" s="39"/>
      <c r="X9" s="43"/>
    </row>
    <row r="10" spans="1:24" s="42" customFormat="1" ht="12" customHeight="1">
      <c r="A10" s="39"/>
      <c r="B10" s="40"/>
      <c r="C10" s="40"/>
      <c r="D10" s="40"/>
      <c r="E10" s="41"/>
      <c r="F10" s="93" t="s">
        <v>43</v>
      </c>
      <c r="G10" s="41"/>
      <c r="H10" s="44"/>
      <c r="I10" s="44"/>
      <c r="J10" s="44"/>
      <c r="K10" s="93" t="s">
        <v>41</v>
      </c>
      <c r="L10" s="93" t="s">
        <v>44</v>
      </c>
      <c r="M10" s="44"/>
      <c r="N10" s="93" t="s">
        <v>40</v>
      </c>
      <c r="O10" s="44"/>
      <c r="P10" s="44"/>
      <c r="Q10" s="46"/>
      <c r="R10" s="41"/>
      <c r="S10" s="41"/>
      <c r="U10" s="41"/>
      <c r="V10" s="39"/>
      <c r="W10" s="39"/>
      <c r="X10" s="43"/>
    </row>
    <row r="11" spans="1:24" s="42" customFormat="1" ht="12" customHeight="1">
      <c r="A11" s="39"/>
      <c r="B11" s="40"/>
      <c r="C11" s="40"/>
      <c r="D11" s="40"/>
      <c r="E11" s="41"/>
      <c r="F11" s="93"/>
      <c r="G11" s="41"/>
      <c r="H11" s="44"/>
      <c r="I11" s="44"/>
      <c r="J11" s="44"/>
      <c r="K11" s="45">
        <v>0.13</v>
      </c>
      <c r="L11" s="93"/>
      <c r="M11" s="44"/>
      <c r="N11" s="93"/>
      <c r="O11" s="44"/>
      <c r="P11" s="44"/>
      <c r="Q11" s="46"/>
      <c r="R11" s="41"/>
      <c r="S11" s="41"/>
      <c r="U11" s="41"/>
      <c r="V11" s="39"/>
      <c r="W11" s="39"/>
      <c r="X11" s="43"/>
    </row>
    <row r="12" spans="1:23" s="32" customFormat="1" ht="25.5">
      <c r="A12" s="47">
        <v>12121</v>
      </c>
      <c r="B12" s="48">
        <v>36191</v>
      </c>
      <c r="C12" s="48">
        <v>36161</v>
      </c>
      <c r="D12" s="48">
        <v>36191</v>
      </c>
      <c r="E12" s="49">
        <v>100</v>
      </c>
      <c r="F12" s="50">
        <v>20</v>
      </c>
      <c r="G12" s="50">
        <f>E12*F12</f>
        <v>2000</v>
      </c>
      <c r="H12" s="51">
        <v>0</v>
      </c>
      <c r="I12" s="50">
        <v>0</v>
      </c>
      <c r="J12" s="50">
        <v>0</v>
      </c>
      <c r="K12" s="52">
        <v>100</v>
      </c>
      <c r="L12" s="50">
        <v>0</v>
      </c>
      <c r="M12" s="50">
        <f>SUM(G12:L12)</f>
        <v>2100</v>
      </c>
      <c r="N12" s="50"/>
      <c r="O12" s="50">
        <v>-100</v>
      </c>
      <c r="P12" s="50">
        <f>SUM(M12:O12)</f>
        <v>2000</v>
      </c>
      <c r="Q12" s="44" t="s">
        <v>16</v>
      </c>
      <c r="R12" s="53"/>
      <c r="S12" s="53"/>
      <c r="U12" s="49"/>
      <c r="V12" s="49"/>
      <c r="W12" s="49"/>
    </row>
    <row r="13" spans="1:23" s="32" customFormat="1" ht="12.75">
      <c r="A13" s="47"/>
      <c r="B13" s="48"/>
      <c r="C13" s="48"/>
      <c r="D13" s="48"/>
      <c r="E13" s="49">
        <v>25</v>
      </c>
      <c r="F13" s="54">
        <v>35</v>
      </c>
      <c r="G13" s="54">
        <f>E13*F13</f>
        <v>875</v>
      </c>
      <c r="H13" s="49">
        <v>0</v>
      </c>
      <c r="I13" s="54">
        <v>0</v>
      </c>
      <c r="J13" s="54">
        <v>0</v>
      </c>
      <c r="K13" s="55">
        <v>0</v>
      </c>
      <c r="L13" s="54">
        <v>0</v>
      </c>
      <c r="M13" s="54">
        <f aca="true" t="shared" si="0" ref="M13:M28">SUM(G13:L13)</f>
        <v>875</v>
      </c>
      <c r="N13" s="54">
        <v>0</v>
      </c>
      <c r="O13" s="54"/>
      <c r="P13" s="54">
        <f aca="true" t="shared" si="1" ref="P13:P28">SUM(M13:O13)</f>
        <v>875</v>
      </c>
      <c r="Q13" s="44"/>
      <c r="R13" s="53"/>
      <c r="S13" s="53"/>
      <c r="U13" s="49"/>
      <c r="V13" s="49"/>
      <c r="W13" s="49"/>
    </row>
    <row r="14" spans="1:23" s="32" customFormat="1" ht="12.75">
      <c r="A14" s="47"/>
      <c r="B14" s="48"/>
      <c r="C14" s="48"/>
      <c r="D14" s="48"/>
      <c r="E14" s="49">
        <v>10</v>
      </c>
      <c r="F14" s="54">
        <v>55</v>
      </c>
      <c r="G14" s="54">
        <f>E14*F14</f>
        <v>550</v>
      </c>
      <c r="H14" s="49">
        <v>0</v>
      </c>
      <c r="I14" s="54">
        <v>0</v>
      </c>
      <c r="J14" s="54">
        <v>0</v>
      </c>
      <c r="K14" s="54">
        <f>$K$11*I14</f>
        <v>0</v>
      </c>
      <c r="L14" s="54">
        <v>0</v>
      </c>
      <c r="M14" s="54">
        <f t="shared" si="0"/>
        <v>550</v>
      </c>
      <c r="N14" s="54"/>
      <c r="O14" s="54"/>
      <c r="P14" s="54">
        <f t="shared" si="1"/>
        <v>550</v>
      </c>
      <c r="Q14" s="44"/>
      <c r="R14" s="53"/>
      <c r="S14" s="53"/>
      <c r="U14" s="49"/>
      <c r="V14" s="49"/>
      <c r="W14" s="49"/>
    </row>
    <row r="15" spans="1:23" s="32" customFormat="1" ht="25.5">
      <c r="A15" s="47">
        <v>22111</v>
      </c>
      <c r="B15" s="48">
        <v>36219</v>
      </c>
      <c r="C15" s="48">
        <v>36192</v>
      </c>
      <c r="D15" s="48">
        <v>36219</v>
      </c>
      <c r="E15" s="49">
        <v>100</v>
      </c>
      <c r="F15" s="54">
        <v>20</v>
      </c>
      <c r="G15" s="54">
        <f aca="true" t="shared" si="2" ref="G15:G27">E15*F15</f>
        <v>2000</v>
      </c>
      <c r="H15" s="49">
        <v>0</v>
      </c>
      <c r="I15" s="54">
        <v>0</v>
      </c>
      <c r="J15" s="54">
        <v>0</v>
      </c>
      <c r="K15" s="54">
        <f>$K$11*I15</f>
        <v>0</v>
      </c>
      <c r="L15" s="49">
        <v>5000</v>
      </c>
      <c r="M15" s="54">
        <f t="shared" si="0"/>
        <v>7000</v>
      </c>
      <c r="N15" s="49"/>
      <c r="O15" s="54">
        <v>-5000</v>
      </c>
      <c r="P15" s="54">
        <f t="shared" si="1"/>
        <v>2000</v>
      </c>
      <c r="Q15" s="56" t="s">
        <v>17</v>
      </c>
      <c r="R15" s="53"/>
      <c r="S15" s="54"/>
      <c r="U15" s="49"/>
      <c r="V15" s="49"/>
      <c r="W15" s="49"/>
    </row>
    <row r="16" spans="1:23" s="32" customFormat="1" ht="12.75">
      <c r="A16" s="47">
        <v>31117</v>
      </c>
      <c r="B16" s="48">
        <v>36250</v>
      </c>
      <c r="C16" s="48">
        <v>36220</v>
      </c>
      <c r="D16" s="48">
        <v>36250</v>
      </c>
      <c r="E16" s="49">
        <v>100</v>
      </c>
      <c r="F16" s="54">
        <v>20</v>
      </c>
      <c r="G16" s="54">
        <f t="shared" si="2"/>
        <v>2000</v>
      </c>
      <c r="H16" s="49">
        <v>0</v>
      </c>
      <c r="I16" s="54">
        <v>0</v>
      </c>
      <c r="J16" s="54">
        <v>150</v>
      </c>
      <c r="K16" s="54">
        <f>$K$11*I16</f>
        <v>0</v>
      </c>
      <c r="L16" s="54">
        <v>0</v>
      </c>
      <c r="M16" s="54">
        <f t="shared" si="0"/>
        <v>2150</v>
      </c>
      <c r="N16" s="54"/>
      <c r="O16" s="54">
        <v>0</v>
      </c>
      <c r="P16" s="54">
        <f t="shared" si="1"/>
        <v>2150</v>
      </c>
      <c r="Q16" s="54"/>
      <c r="R16" s="53"/>
      <c r="S16" s="53"/>
      <c r="U16" s="49"/>
      <c r="V16" s="49"/>
      <c r="W16" s="49"/>
    </row>
    <row r="17" spans="1:23" s="32" customFormat="1" ht="12.75">
      <c r="A17" s="47"/>
      <c r="B17" s="48"/>
      <c r="C17" s="48"/>
      <c r="D17" s="48"/>
      <c r="E17" s="49">
        <v>12</v>
      </c>
      <c r="F17" s="54">
        <v>55</v>
      </c>
      <c r="G17" s="54">
        <f t="shared" si="2"/>
        <v>660</v>
      </c>
      <c r="H17" s="49">
        <v>0</v>
      </c>
      <c r="I17" s="54">
        <v>0</v>
      </c>
      <c r="J17" s="54">
        <v>0</v>
      </c>
      <c r="K17" s="54">
        <v>0</v>
      </c>
      <c r="L17" s="54">
        <v>0</v>
      </c>
      <c r="M17" s="54">
        <f t="shared" si="0"/>
        <v>660</v>
      </c>
      <c r="N17" s="54">
        <v>0</v>
      </c>
      <c r="O17" s="54"/>
      <c r="P17" s="54">
        <f t="shared" si="1"/>
        <v>660</v>
      </c>
      <c r="Q17" s="54"/>
      <c r="R17" s="53"/>
      <c r="S17" s="53"/>
      <c r="U17" s="49"/>
      <c r="V17" s="49"/>
      <c r="W17" s="49"/>
    </row>
    <row r="18" spans="1:23" s="32" customFormat="1" ht="12.75">
      <c r="A18" s="47">
        <v>44132</v>
      </c>
      <c r="B18" s="48">
        <v>36280</v>
      </c>
      <c r="C18" s="48">
        <v>36251</v>
      </c>
      <c r="D18" s="48">
        <v>36280</v>
      </c>
      <c r="E18" s="49">
        <v>100</v>
      </c>
      <c r="F18" s="54">
        <v>20</v>
      </c>
      <c r="G18" s="54">
        <f t="shared" si="2"/>
        <v>2000</v>
      </c>
      <c r="H18" s="49">
        <v>1563.66</v>
      </c>
      <c r="I18" s="54">
        <v>456.82</v>
      </c>
      <c r="J18" s="49">
        <v>0</v>
      </c>
      <c r="K18" s="54">
        <f aca="true" t="shared" si="3" ref="K18:K27">$K$11*I18</f>
        <v>59.3866</v>
      </c>
      <c r="L18" s="54">
        <v>0</v>
      </c>
      <c r="M18" s="54">
        <f t="shared" si="0"/>
        <v>4079.8666</v>
      </c>
      <c r="N18" s="54"/>
      <c r="O18" s="49">
        <v>0</v>
      </c>
      <c r="P18" s="54">
        <f t="shared" si="1"/>
        <v>4079.8666</v>
      </c>
      <c r="Q18" s="54"/>
      <c r="R18" s="53"/>
      <c r="S18" s="53"/>
      <c r="U18" s="49"/>
      <c r="V18" s="49"/>
      <c r="W18" s="49"/>
    </row>
    <row r="19" spans="1:23" s="32" customFormat="1" ht="12.75">
      <c r="A19" s="47">
        <v>50001</v>
      </c>
      <c r="B19" s="48">
        <v>36311</v>
      </c>
      <c r="C19" s="48">
        <v>36281</v>
      </c>
      <c r="D19" s="48">
        <v>36311</v>
      </c>
      <c r="E19" s="49">
        <v>100</v>
      </c>
      <c r="F19" s="54">
        <v>20</v>
      </c>
      <c r="G19" s="54">
        <f t="shared" si="2"/>
        <v>2000</v>
      </c>
      <c r="H19" s="49">
        <v>0</v>
      </c>
      <c r="I19" s="54">
        <v>0</v>
      </c>
      <c r="J19" s="54">
        <v>0</v>
      </c>
      <c r="K19" s="54">
        <f t="shared" si="3"/>
        <v>0</v>
      </c>
      <c r="L19" s="54">
        <v>0</v>
      </c>
      <c r="M19" s="54">
        <f t="shared" si="0"/>
        <v>2000</v>
      </c>
      <c r="N19" s="54"/>
      <c r="O19" s="54">
        <v>0</v>
      </c>
      <c r="P19" s="54">
        <f t="shared" si="1"/>
        <v>2000</v>
      </c>
      <c r="Q19" s="53"/>
      <c r="R19" s="53"/>
      <c r="S19" s="53"/>
      <c r="U19" s="49"/>
      <c r="V19" s="49"/>
      <c r="W19" s="49"/>
    </row>
    <row r="20" spans="1:23" s="32" customFormat="1" ht="12.75">
      <c r="A20" s="47">
        <v>62620</v>
      </c>
      <c r="B20" s="48">
        <v>36341</v>
      </c>
      <c r="C20" s="48">
        <v>36312</v>
      </c>
      <c r="D20" s="48">
        <v>36341</v>
      </c>
      <c r="E20" s="49">
        <v>100</v>
      </c>
      <c r="F20" s="54">
        <v>20</v>
      </c>
      <c r="G20" s="54">
        <f t="shared" si="2"/>
        <v>2000</v>
      </c>
      <c r="H20" s="49">
        <v>0</v>
      </c>
      <c r="I20" s="54">
        <v>0</v>
      </c>
      <c r="J20" s="54">
        <v>0</v>
      </c>
      <c r="K20" s="54">
        <f t="shared" si="3"/>
        <v>0</v>
      </c>
      <c r="L20" s="54">
        <v>0</v>
      </c>
      <c r="M20" s="54">
        <f t="shared" si="0"/>
        <v>2000</v>
      </c>
      <c r="N20" s="54"/>
      <c r="O20" s="54">
        <v>0</v>
      </c>
      <c r="P20" s="54">
        <f t="shared" si="1"/>
        <v>2000</v>
      </c>
      <c r="Q20" s="54"/>
      <c r="R20" s="53"/>
      <c r="S20" s="53"/>
      <c r="U20" s="49"/>
      <c r="V20" s="49"/>
      <c r="W20" s="49"/>
    </row>
    <row r="21" spans="1:23" s="32" customFormat="1" ht="38.25">
      <c r="A21" s="47">
        <v>71111</v>
      </c>
      <c r="B21" s="48">
        <v>36372</v>
      </c>
      <c r="C21" s="48">
        <v>36342</v>
      </c>
      <c r="D21" s="48">
        <v>36372</v>
      </c>
      <c r="E21" s="49">
        <v>100</v>
      </c>
      <c r="F21" s="54">
        <v>20</v>
      </c>
      <c r="G21" s="54">
        <f t="shared" si="2"/>
        <v>2000</v>
      </c>
      <c r="H21" s="49">
        <v>467.98</v>
      </c>
      <c r="I21" s="54">
        <v>114.2</v>
      </c>
      <c r="J21" s="54">
        <v>0</v>
      </c>
      <c r="K21" s="54">
        <f t="shared" si="3"/>
        <v>14.846</v>
      </c>
      <c r="L21" s="49">
        <v>0</v>
      </c>
      <c r="M21" s="54">
        <f t="shared" si="0"/>
        <v>2597.026</v>
      </c>
      <c r="N21" s="49">
        <v>-175</v>
      </c>
      <c r="O21" s="54">
        <v>0</v>
      </c>
      <c r="P21" s="54">
        <f t="shared" si="1"/>
        <v>2422.026</v>
      </c>
      <c r="Q21" s="57" t="s">
        <v>18</v>
      </c>
      <c r="R21" s="53"/>
      <c r="S21" s="53"/>
      <c r="U21" s="49"/>
      <c r="V21" s="49"/>
      <c r="W21" s="49"/>
    </row>
    <row r="22" spans="1:23" s="32" customFormat="1" ht="12.75">
      <c r="A22" s="47">
        <v>83123</v>
      </c>
      <c r="B22" s="48">
        <v>36403</v>
      </c>
      <c r="C22" s="48">
        <v>36373</v>
      </c>
      <c r="D22" s="48">
        <v>36403</v>
      </c>
      <c r="E22" s="49">
        <v>100</v>
      </c>
      <c r="F22" s="54">
        <v>20</v>
      </c>
      <c r="G22" s="54">
        <f t="shared" si="2"/>
        <v>2000</v>
      </c>
      <c r="H22" s="49">
        <v>0</v>
      </c>
      <c r="I22" s="54">
        <v>0</v>
      </c>
      <c r="J22" s="54">
        <v>0</v>
      </c>
      <c r="K22" s="54">
        <f t="shared" si="3"/>
        <v>0</v>
      </c>
      <c r="L22" s="54">
        <v>0</v>
      </c>
      <c r="M22" s="54">
        <f t="shared" si="0"/>
        <v>2000</v>
      </c>
      <c r="N22" s="54"/>
      <c r="O22" s="54">
        <v>0</v>
      </c>
      <c r="P22" s="54">
        <f t="shared" si="1"/>
        <v>2000</v>
      </c>
      <c r="Q22" s="54"/>
      <c r="R22" s="53"/>
      <c r="S22" s="53"/>
      <c r="U22" s="49"/>
      <c r="V22" s="49"/>
      <c r="W22" s="49"/>
    </row>
    <row r="23" spans="1:23" s="32" customFormat="1" ht="12.75">
      <c r="A23" s="47">
        <v>87121</v>
      </c>
      <c r="B23" s="48">
        <v>36433</v>
      </c>
      <c r="C23" s="48">
        <v>36404</v>
      </c>
      <c r="D23" s="48">
        <v>36433</v>
      </c>
      <c r="E23" s="49">
        <v>100</v>
      </c>
      <c r="F23" s="54">
        <v>20</v>
      </c>
      <c r="G23" s="54">
        <f t="shared" si="2"/>
        <v>2000</v>
      </c>
      <c r="H23" s="49">
        <v>0</v>
      </c>
      <c r="I23" s="54">
        <v>0</v>
      </c>
      <c r="J23" s="54">
        <v>0</v>
      </c>
      <c r="K23" s="54">
        <f t="shared" si="3"/>
        <v>0</v>
      </c>
      <c r="L23" s="54">
        <v>0</v>
      </c>
      <c r="M23" s="54">
        <f t="shared" si="0"/>
        <v>2000</v>
      </c>
      <c r="N23" s="54"/>
      <c r="O23" s="54">
        <v>0</v>
      </c>
      <c r="P23" s="54">
        <f t="shared" si="1"/>
        <v>2000</v>
      </c>
      <c r="Q23" s="58"/>
      <c r="R23" s="53"/>
      <c r="S23" s="53"/>
      <c r="U23" s="49"/>
      <c r="V23" s="49"/>
      <c r="W23" s="49"/>
    </row>
    <row r="24" spans="1:23" s="32" customFormat="1" ht="12.75">
      <c r="A24" s="47"/>
      <c r="B24" s="48"/>
      <c r="C24" s="48"/>
      <c r="D24" s="48"/>
      <c r="E24" s="49">
        <v>75</v>
      </c>
      <c r="F24" s="54">
        <v>55</v>
      </c>
      <c r="G24" s="54">
        <f t="shared" si="2"/>
        <v>4125</v>
      </c>
      <c r="H24" s="49">
        <v>0</v>
      </c>
      <c r="I24" s="54">
        <v>0</v>
      </c>
      <c r="J24" s="54">
        <v>0</v>
      </c>
      <c r="K24" s="54">
        <f t="shared" si="3"/>
        <v>0</v>
      </c>
      <c r="L24" s="54">
        <v>0</v>
      </c>
      <c r="M24" s="54">
        <f t="shared" si="0"/>
        <v>4125</v>
      </c>
      <c r="N24" s="54"/>
      <c r="O24" s="54">
        <v>0</v>
      </c>
      <c r="P24" s="54">
        <f t="shared" si="1"/>
        <v>4125</v>
      </c>
      <c r="Q24" s="58"/>
      <c r="R24" s="53"/>
      <c r="S24" s="53"/>
      <c r="U24" s="49"/>
      <c r="V24" s="49"/>
      <c r="W24" s="49"/>
    </row>
    <row r="25" spans="1:23" s="32" customFormat="1" ht="12.75">
      <c r="A25" s="47">
        <v>91455</v>
      </c>
      <c r="B25" s="48">
        <v>36464</v>
      </c>
      <c r="C25" s="48">
        <v>36434</v>
      </c>
      <c r="D25" s="48">
        <v>36464</v>
      </c>
      <c r="E25" s="49">
        <v>100</v>
      </c>
      <c r="F25" s="54">
        <v>20</v>
      </c>
      <c r="G25" s="54">
        <f t="shared" si="2"/>
        <v>2000</v>
      </c>
      <c r="H25" s="49">
        <v>0</v>
      </c>
      <c r="I25" s="49">
        <v>0</v>
      </c>
      <c r="J25" s="49">
        <v>200</v>
      </c>
      <c r="K25" s="54">
        <f t="shared" si="3"/>
        <v>0</v>
      </c>
      <c r="L25" s="54">
        <v>0</v>
      </c>
      <c r="M25" s="54">
        <f t="shared" si="0"/>
        <v>2200</v>
      </c>
      <c r="N25" s="54"/>
      <c r="O25" s="49">
        <v>0</v>
      </c>
      <c r="P25" s="54">
        <f t="shared" si="1"/>
        <v>2200</v>
      </c>
      <c r="Q25" s="54"/>
      <c r="R25" s="49"/>
      <c r="S25" s="49"/>
      <c r="U25" s="49"/>
      <c r="V25" s="49"/>
      <c r="W25" s="49"/>
    </row>
    <row r="26" spans="1:23" s="32" customFormat="1" ht="12.75">
      <c r="A26" s="47">
        <v>99905</v>
      </c>
      <c r="B26" s="48">
        <v>36494</v>
      </c>
      <c r="C26" s="48">
        <v>36465</v>
      </c>
      <c r="D26" s="48">
        <v>36494</v>
      </c>
      <c r="E26" s="49">
        <v>100</v>
      </c>
      <c r="F26" s="54">
        <v>20</v>
      </c>
      <c r="G26" s="54">
        <f t="shared" si="2"/>
        <v>2000</v>
      </c>
      <c r="H26" s="49">
        <v>0</v>
      </c>
      <c r="I26" s="49">
        <v>0</v>
      </c>
      <c r="J26" s="49">
        <v>0</v>
      </c>
      <c r="K26" s="54">
        <f t="shared" si="3"/>
        <v>0</v>
      </c>
      <c r="L26" s="54">
        <v>0</v>
      </c>
      <c r="M26" s="54">
        <f t="shared" si="0"/>
        <v>2000</v>
      </c>
      <c r="N26" s="54"/>
      <c r="O26" s="49">
        <v>0</v>
      </c>
      <c r="P26" s="54">
        <f t="shared" si="1"/>
        <v>2000</v>
      </c>
      <c r="Q26" s="49"/>
      <c r="R26" s="49"/>
      <c r="S26" s="49"/>
      <c r="U26" s="49"/>
      <c r="V26" s="49"/>
      <c r="W26" s="49"/>
    </row>
    <row r="27" spans="1:23" s="32" customFormat="1" ht="12.75">
      <c r="A27" s="47">
        <v>100025</v>
      </c>
      <c r="B27" s="48">
        <v>36525</v>
      </c>
      <c r="C27" s="48">
        <v>36495</v>
      </c>
      <c r="D27" s="48">
        <v>36525</v>
      </c>
      <c r="E27" s="49">
        <v>100</v>
      </c>
      <c r="F27" s="54">
        <v>20</v>
      </c>
      <c r="G27" s="54">
        <f t="shared" si="2"/>
        <v>2000</v>
      </c>
      <c r="H27" s="49">
        <v>0</v>
      </c>
      <c r="I27" s="49">
        <v>0</v>
      </c>
      <c r="J27" s="49">
        <v>0</v>
      </c>
      <c r="K27" s="54">
        <f t="shared" si="3"/>
        <v>0</v>
      </c>
      <c r="L27" s="54">
        <v>0</v>
      </c>
      <c r="M27" s="54">
        <f t="shared" si="0"/>
        <v>2000</v>
      </c>
      <c r="N27" s="54"/>
      <c r="O27" s="49">
        <v>0</v>
      </c>
      <c r="P27" s="54">
        <f t="shared" si="1"/>
        <v>2000</v>
      </c>
      <c r="Q27" s="49"/>
      <c r="R27" s="49"/>
      <c r="S27" s="49"/>
      <c r="U27" s="49"/>
      <c r="V27" s="49"/>
      <c r="W27" s="49"/>
    </row>
    <row r="28" spans="1:23" ht="12.75">
      <c r="A28" s="59" t="s">
        <v>14</v>
      </c>
      <c r="B28" s="60"/>
      <c r="C28" s="60"/>
      <c r="D28" s="60"/>
      <c r="E28" s="61">
        <f>SUM(E12:E27)</f>
        <v>1322</v>
      </c>
      <c r="F28" s="61"/>
      <c r="G28" s="62">
        <f>SUM(G12:G27)</f>
        <v>30210</v>
      </c>
      <c r="H28" s="62">
        <f aca="true" t="shared" si="4" ref="H28:O28">SUM(H12:H27)</f>
        <v>2031.64</v>
      </c>
      <c r="I28" s="62">
        <f t="shared" si="4"/>
        <v>571.02</v>
      </c>
      <c r="J28" s="62">
        <f t="shared" si="4"/>
        <v>350</v>
      </c>
      <c r="K28" s="62">
        <f t="shared" si="4"/>
        <v>174.2326</v>
      </c>
      <c r="L28" s="62">
        <f t="shared" si="4"/>
        <v>5000</v>
      </c>
      <c r="M28" s="50">
        <f t="shared" si="0"/>
        <v>38336.8926</v>
      </c>
      <c r="N28" s="62">
        <f t="shared" si="4"/>
        <v>-175</v>
      </c>
      <c r="O28" s="62">
        <f t="shared" si="4"/>
        <v>-5100</v>
      </c>
      <c r="P28" s="50">
        <f t="shared" si="1"/>
        <v>33061.8926</v>
      </c>
      <c r="Q28" s="61"/>
      <c r="R28" s="61"/>
      <c r="S28" s="61"/>
      <c r="U28" s="49"/>
      <c r="V28" s="63"/>
      <c r="W28" s="49"/>
    </row>
    <row r="29" spans="1:23" ht="12.75">
      <c r="A29" s="38"/>
      <c r="B29" s="60"/>
      <c r="C29" s="60"/>
      <c r="D29" s="60"/>
      <c r="E29" s="64"/>
      <c r="F29" s="65"/>
      <c r="G29" s="66"/>
      <c r="H29" s="66"/>
      <c r="I29" s="67"/>
      <c r="J29" s="66"/>
      <c r="K29" s="67"/>
      <c r="L29" s="66"/>
      <c r="M29" s="67"/>
      <c r="N29" s="66"/>
      <c r="O29" s="66"/>
      <c r="P29" s="67"/>
      <c r="Q29" s="66"/>
      <c r="R29" s="67"/>
      <c r="S29" s="66"/>
      <c r="U29" s="66"/>
      <c r="W29" s="68"/>
    </row>
    <row r="30" ht="12.75">
      <c r="A30" s="69" t="s">
        <v>45</v>
      </c>
    </row>
    <row r="31" ht="12.75">
      <c r="A31" s="69" t="s">
        <v>24</v>
      </c>
    </row>
    <row r="32" ht="12.75">
      <c r="A32" s="69" t="s">
        <v>67</v>
      </c>
    </row>
    <row r="33" ht="12.75">
      <c r="A33" s="116" t="s">
        <v>68</v>
      </c>
    </row>
    <row r="34" ht="12.75">
      <c r="A34" s="69" t="s">
        <v>46</v>
      </c>
    </row>
    <row r="35" ht="12" customHeight="1">
      <c r="A35" s="69" t="s">
        <v>20</v>
      </c>
    </row>
    <row r="36" ht="12.75">
      <c r="A36" s="69" t="s">
        <v>19</v>
      </c>
    </row>
  </sheetData>
  <sheetProtection/>
  <mergeCells count="3">
    <mergeCell ref="V7:W7"/>
    <mergeCell ref="O7:Q7"/>
    <mergeCell ref="E6:L6"/>
  </mergeCells>
  <printOptions gridLines="1" headings="1"/>
  <pageMargins left="0.75" right="0.75" top="1" bottom="1" header="0.5" footer="0.5"/>
  <pageSetup cellComments="asDisplayed" fitToHeight="1" fitToWidth="1" horizontalDpi="600" verticalDpi="600" orientation="landscape" paperSize="5" scale="6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8" sqref="E28"/>
    </sheetView>
  </sheetViews>
  <sheetFormatPr defaultColWidth="9.140625" defaultRowHeight="12.75"/>
  <cols>
    <col min="1" max="1" width="16.7109375" style="109" customWidth="1"/>
    <col min="2" max="2" width="17.57421875" style="109" customWidth="1"/>
    <col min="3" max="16384" width="9.140625" style="109" customWidth="1"/>
  </cols>
  <sheetData>
    <row r="1" ht="15.75">
      <c r="A1" s="108" t="s">
        <v>59</v>
      </c>
    </row>
    <row r="3" ht="15.75">
      <c r="E3" s="97" t="s">
        <v>58</v>
      </c>
    </row>
    <row r="4" spans="2:5" ht="15.75">
      <c r="B4" s="110" t="s">
        <v>56</v>
      </c>
      <c r="E4" s="97" t="s">
        <v>66</v>
      </c>
    </row>
    <row r="5" spans="1:2" ht="12.75">
      <c r="A5" s="109" t="s">
        <v>49</v>
      </c>
      <c r="B5" s="111">
        <v>1000</v>
      </c>
    </row>
    <row r="6" spans="1:2" ht="12.75">
      <c r="A6" s="109" t="s">
        <v>50</v>
      </c>
      <c r="B6" s="112">
        <v>2000</v>
      </c>
    </row>
    <row r="7" spans="1:2" ht="12.75">
      <c r="A7" s="109" t="s">
        <v>57</v>
      </c>
      <c r="B7" s="113">
        <v>2000</v>
      </c>
    </row>
    <row r="8" spans="1:2" ht="12.75">
      <c r="A8" s="109" t="s">
        <v>63</v>
      </c>
      <c r="B8" s="112">
        <f>SUM(B5:B7)</f>
        <v>5000</v>
      </c>
    </row>
    <row r="9" ht="12.75">
      <c r="B9" s="112"/>
    </row>
    <row r="10" spans="1:2" ht="12.75">
      <c r="A10" s="109" t="s">
        <v>52</v>
      </c>
      <c r="B10" s="112"/>
    </row>
    <row r="11" spans="1:2" ht="12.75">
      <c r="A11" s="109" t="s">
        <v>53</v>
      </c>
      <c r="B11" s="113"/>
    </row>
    <row r="12" spans="1:2" ht="12.75">
      <c r="A12" s="109" t="s">
        <v>63</v>
      </c>
      <c r="B12" s="112">
        <f>SUM(B10:B11)</f>
        <v>0</v>
      </c>
    </row>
    <row r="13" ht="12.75">
      <c r="B13" s="112"/>
    </row>
    <row r="14" spans="1:2" ht="12.75">
      <c r="A14" s="109" t="s">
        <v>54</v>
      </c>
      <c r="B14" s="112"/>
    </row>
    <row r="15" spans="1:2" ht="12.75">
      <c r="A15" s="109" t="s">
        <v>55</v>
      </c>
      <c r="B15" s="113"/>
    </row>
    <row r="16" spans="1:2" ht="12.75">
      <c r="A16" s="109" t="s">
        <v>63</v>
      </c>
      <c r="B16" s="112">
        <f>SUM(B14:B15)</f>
        <v>0</v>
      </c>
    </row>
    <row r="18" spans="1:2" ht="13.5" thickBot="1">
      <c r="A18" s="109" t="s">
        <v>51</v>
      </c>
      <c r="B18" s="114">
        <f>SUM(B8,B12,B16)</f>
        <v>5000</v>
      </c>
    </row>
    <row r="19" ht="13.5" thickTop="1"/>
    <row r="21" ht="12.75">
      <c r="A21" s="115" t="s">
        <v>69</v>
      </c>
    </row>
    <row r="22" ht="12.75">
      <c r="A22" s="115"/>
    </row>
    <row r="23" ht="12.75">
      <c r="A23" s="115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Sandia National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ndsomme</dc:creator>
  <cp:keywords/>
  <dc:description/>
  <cp:lastModifiedBy>Justin Perryman Hogan</cp:lastModifiedBy>
  <cp:lastPrinted>2005-07-15T15:24:58Z</cp:lastPrinted>
  <dcterms:created xsi:type="dcterms:W3CDTF">2001-01-31T18:41:19Z</dcterms:created>
  <dcterms:modified xsi:type="dcterms:W3CDTF">2007-12-19T16:09:02Z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