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<sst xmlns="http://schemas.openxmlformats.org/spreadsheetml/2006/main" count="40" uniqueCount="40">
  <si>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Balloon Specifications</t>
  </si>
  <si>
    <t>Kaymont</t>
  </si>
  <si>
    <t>http://www.kaymont.com/pages/sounding_frmst.html</t>
  </si>
  <si>
    <t>Size (gr)</t>
  </si>
  <si>
    <t>Altitude (hPa)</t>
  </si>
  <si>
    <t>Altitude (km)</t>
  </si>
  <si>
    <t>Altitude (kft)</t>
  </si>
  <si>
    <t>Diameter (start)</t>
  </si>
  <si>
    <t>Diameter (end)</t>
  </si>
  <si>
    <t>Gross Lift (kg)</t>
  </si>
  <si>
    <t>Nozzel Lift (kg)</t>
  </si>
  <si>
    <t>Payload (kg)</t>
  </si>
  <si>
    <t>Net lift (kg)</t>
  </si>
  <si>
    <t>Ascent Rate (m/min)</t>
  </si>
  <si>
    <t>1 Kg lift</t>
  </si>
  <si>
    <t>Payload (kg)</t>
  </si>
  <si>
    <t>P(100kft)</t>
  </si>
  <si>
    <t>(30.5 km)</t>
  </si>
  <si>
    <t>Gross Lift (kg)</t>
  </si>
  <si>
    <t>Payload (kg)</t>
  </si>
  <si>
    <t>1 kg lift</t>
  </si>
  <si>
    <t>Ascent (1kg)</t>
  </si>
  <si>
    <t>P(105kft)</t>
  </si>
  <si>
    <t>(32.0 km)</t>
  </si>
  <si>
    <t>Gross Lift (kg)</t>
  </si>
  <si>
    <t>Payload (kg)</t>
  </si>
  <si>
    <t>1 kg lift</t>
  </si>
  <si>
    <t>Ascent (1kg lift)</t>
  </si>
  <si>
    <t>Payload (lb)</t>
  </si>
  <si>
    <t>P(110kft)</t>
  </si>
  <si>
    <t>33.53 km</t>
  </si>
  <si>
    <t>Gross Lift (kg)</t>
  </si>
  <si>
    <t>1 kg lift</t>
  </si>
  <si>
    <t>Payload (kg)</t>
  </si>
  <si>
    <t>P(120kft)</t>
  </si>
  <si>
    <t>36.58 km</t>
  </si>
  <si>
    <t>Gross Lift (kg)</t>
  </si>
  <si>
    <t>1 kg lift</t>
  </si>
  <si>
    <t>Payload (kg)</t>
  </si>
  <si>
    <t>Ascent (1kg lift)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</si>
</sst>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"/>
  </numFmts>
  <fonts count="2">
    <font>
      <sz val="10"/>
      <name val="Arial"/>
      <family val="0"/>
    </font>
    <font>
      <sz val="10"/>
      <color indexed="8"/>
      <name val="Luxi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Alignment="1">
      <alignment/>
    </xf>
    <xf numFmtId="164" fontId="0" fillId="0" borderId="0" xfId="0" applyAlignment="1">
      <alignment/>
    </xf>
    <xf numFmtId="165" fontId="1" fillId="0" borderId="0" xfId="0" applyAlignment="1">
      <alignment/>
    </xf>
    <xf numFmtId="164" fontId="1" fillId="2" borderId="0" xfId="0" applyAlignment="1">
      <alignment/>
    </xf>
    <xf numFmtId="164" fontId="1" fillId="2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tabSelected="1" workbookViewId="0" topLeftCell="B23">
      <selection activeCell="C33" sqref="C33"/>
    </sheetView>
  </sheetViews>
  <sheetFormatPr defaultColWidth="11.421875" defaultRowHeight="12.75"/>
  <cols>
    <col min="1" max="1" width="11.28125" style="0" customWidth="1"/>
    <col min="2" max="2" width="13.00390625" style="0" customWidth="1"/>
    <col min="3" max="256" width="11.28125" style="0" customWidth="1"/>
  </cols>
  <sheetData>
    <row r="1" ht="12"/>
    <row r="2" ht="12">
      <c r="C2" t="s">
        <v>0</v>
      </c>
    </row>
    <row r="3" spans="3:4" ht="12">
      <c r="C3" t="s">
        <v>1</v>
      </c>
      <c r="D3" t="s">
        <v>2</v>
      </c>
    </row>
    <row r="4" ht="12"/>
    <row r="5" spans="2:8" ht="12">
      <c r="B5" t="s">
        <v>3</v>
      </c>
      <c r="C5">
        <v>300</v>
      </c>
      <c r="D5">
        <v>1000</v>
      </c>
      <c r="E5">
        <v>1200</v>
      </c>
      <c r="F5">
        <v>1500</v>
      </c>
      <c r="G5">
        <v>2000</v>
      </c>
      <c r="H5">
        <v>3000</v>
      </c>
    </row>
    <row r="6" spans="2:8" ht="12">
      <c r="B6" t="s">
        <v>4</v>
      </c>
      <c r="C6">
        <v>26.3</v>
      </c>
      <c r="D6">
        <v>6.6</v>
      </c>
      <c r="E6">
        <v>7.3</v>
      </c>
      <c r="F6">
        <v>6.3</v>
      </c>
      <c r="G6">
        <v>5.3</v>
      </c>
      <c r="H6">
        <v>3.7</v>
      </c>
    </row>
    <row r="7" spans="2:8" ht="12">
      <c r="B7" t="s">
        <v>5</v>
      </c>
      <c r="C7">
        <v>24.7</v>
      </c>
      <c r="D7">
        <v>33.9</v>
      </c>
      <c r="E7">
        <v>33.2</v>
      </c>
      <c r="F7">
        <v>34.2</v>
      </c>
      <c r="G7">
        <v>35.4</v>
      </c>
      <c r="H7">
        <v>37.9</v>
      </c>
    </row>
    <row r="8" spans="2:8" ht="12">
      <c r="B8" t="s">
        <v>6</v>
      </c>
      <c r="C8">
        <v>81</v>
      </c>
      <c r="D8">
        <v>111.2</v>
      </c>
      <c r="E8">
        <v>108.9</v>
      </c>
      <c r="F8">
        <v>112.2</v>
      </c>
      <c r="G8">
        <v>116.1</v>
      </c>
      <c r="H8">
        <v>124.3</v>
      </c>
    </row>
    <row r="9" ht="12"/>
    <row r="10" spans="2:8" ht="12">
      <c r="B10" t="s">
        <v>7</v>
      </c>
      <c r="C10">
        <v>1.23</v>
      </c>
      <c r="D10">
        <v>1.57</v>
      </c>
      <c r="E10">
        <v>1.79</v>
      </c>
      <c r="F10">
        <v>1.85</v>
      </c>
      <c r="G10">
        <v>1.95</v>
      </c>
      <c r="H10">
        <v>2.12</v>
      </c>
    </row>
    <row r="11" spans="2:8" ht="12">
      <c r="B11" t="s">
        <v>8</v>
      </c>
      <c r="C11">
        <v>3.78</v>
      </c>
      <c r="D11">
        <v>7.86</v>
      </c>
      <c r="E11">
        <v>8.63</v>
      </c>
      <c r="F11">
        <v>9.44</v>
      </c>
      <c r="G11">
        <v>10.54</v>
      </c>
      <c r="H11">
        <v>13</v>
      </c>
    </row>
    <row r="12" ht="12"/>
    <row r="13" spans="2:8" ht="12">
      <c r="B13" t="s">
        <v>9</v>
      </c>
      <c r="C13">
        <v>1.11</v>
      </c>
      <c r="D13">
        <v>2.31</v>
      </c>
      <c r="E13">
        <v>3.44</v>
      </c>
      <c r="F13">
        <v>3.83</v>
      </c>
      <c r="G13">
        <v>4.47</v>
      </c>
      <c r="H13">
        <v>5.72</v>
      </c>
    </row>
    <row r="14" ht="12"/>
    <row r="15" spans="2:8" ht="12">
      <c r="B15" t="s">
        <v>10</v>
      </c>
      <c r="C15">
        <v>0.81</v>
      </c>
      <c r="D15">
        <v>1.31</v>
      </c>
      <c r="E15">
        <v>2.24</v>
      </c>
      <c r="F15">
        <v>2.33</v>
      </c>
      <c r="G15">
        <v>2.47</v>
      </c>
      <c r="H15">
        <v>2.72</v>
      </c>
    </row>
    <row r="16" ht="12"/>
    <row r="17" spans="2:8" ht="12">
      <c r="B17" t="s">
        <v>11</v>
      </c>
      <c r="C17">
        <v>0.25</v>
      </c>
      <c r="D17">
        <v>0.25</v>
      </c>
      <c r="E17">
        <v>1.05</v>
      </c>
      <c r="F17">
        <v>1.05</v>
      </c>
      <c r="G17">
        <v>1.05</v>
      </c>
      <c r="H17">
        <v>1.05</v>
      </c>
    </row>
    <row r="18" ht="12"/>
    <row r="19" spans="2:8" ht="12">
      <c r="B19" t="s">
        <v>12</v>
      </c>
      <c r="C19">
        <v>0.56</v>
      </c>
      <c r="D19">
        <v>1.06</v>
      </c>
      <c r="E19">
        <v>1.19</v>
      </c>
      <c r="F19">
        <v>1.28</v>
      </c>
      <c r="G19">
        <v>1.42</v>
      </c>
      <c r="H19">
        <v>1.67</v>
      </c>
    </row>
    <row r="20" ht="12"/>
    <row r="21" spans="2:8" ht="12">
      <c r="B21" t="s">
        <v>13</v>
      </c>
      <c r="C21">
        <v>320</v>
      </c>
      <c r="D21">
        <v>320</v>
      </c>
      <c r="E21">
        <v>320</v>
      </c>
      <c r="F21">
        <v>320</v>
      </c>
      <c r="G21">
        <v>320</v>
      </c>
      <c r="H21">
        <v>320</v>
      </c>
    </row>
    <row r="22" ht="12"/>
    <row r="23" ht="12">
      <c r="B23" t="s">
        <v>14</v>
      </c>
    </row>
    <row r="24" spans="2:8" ht="12">
      <c r="B24" t="s">
        <v>15</v>
      </c>
      <c r="D24">
        <v>0.31</v>
      </c>
      <c r="E24">
        <v>1.24</v>
      </c>
      <c r="F24">
        <v>1.33</v>
      </c>
      <c r="G24">
        <v>1.47</v>
      </c>
      <c r="H24">
        <v>1.72</v>
      </c>
    </row>
    <row r="25" ht="12"/>
    <row r="26" spans="2:8" ht="12">
      <c r="B26" t="s">
        <v>16</v>
      </c>
      <c r="C26" t="s">
        <v>17</v>
      </c>
      <c r="D26">
        <v>10.9</v>
      </c>
      <c r="E26" s="1">
        <v>10.9</v>
      </c>
      <c r="F26" s="1">
        <v>10.9</v>
      </c>
      <c r="G26" s="1">
        <v>10.9</v>
      </c>
      <c r="H26" s="1">
        <v>10.9</v>
      </c>
    </row>
    <row r="27" spans="2:8" ht="12">
      <c r="B27" t="s">
        <v>18</v>
      </c>
      <c r="D27" s="2">
        <f>D$13*D26/D$6</f>
        <v>0</v>
      </c>
      <c r="E27" s="2">
        <f>E$13*E26/E$6</f>
        <v>0</v>
      </c>
      <c r="F27" s="2">
        <f>F$13*F26/F$6</f>
        <v>0</v>
      </c>
      <c r="G27" s="2">
        <f>G$13*G26/G$6</f>
        <v>0</v>
      </c>
      <c r="H27" s="2">
        <f>H$13*H26/H$6</f>
        <v>0</v>
      </c>
    </row>
    <row r="28" spans="2:8" ht="12">
      <c r="B28" t="s">
        <v>19</v>
      </c>
      <c r="C28" s="1" t="s">
        <v>20</v>
      </c>
      <c r="D28" s="2">
        <f>D27-1-(D$5/1000)</f>
        <v>0</v>
      </c>
      <c r="E28" s="2">
        <f>E27-1-(E$5/1000)</f>
        <v>0</v>
      </c>
      <c r="F28" s="2">
        <f>F27-1-(F$5/1000)</f>
        <v>0</v>
      </c>
      <c r="G28" s="2">
        <f>G27-1-(G$5/1000)</f>
        <v>0</v>
      </c>
      <c r="H28" s="2">
        <f>H27-1-(H$5/1000)</f>
        <v>0</v>
      </c>
    </row>
    <row r="29" spans="2:8" ht="12">
      <c r="B29" t="s">
        <v>21</v>
      </c>
      <c r="D29" s="3">
        <f>D$21*1/D$19</f>
        <v>0</v>
      </c>
      <c r="E29" s="3">
        <f>E$21*1/E$19</f>
        <v>0</v>
      </c>
      <c r="F29" s="3">
        <f>F$21*1/F$19</f>
        <v>0</v>
      </c>
      <c r="G29" s="3">
        <f>G$21*1/G$19</f>
        <v>0</v>
      </c>
      <c r="H29" s="3">
        <f>H$21*1/H$19</f>
        <v>0</v>
      </c>
    </row>
    <row r="30" ht="12"/>
    <row r="31" spans="2:8" ht="12">
      <c r="B31" s="4" t="s">
        <v>22</v>
      </c>
      <c r="C31" t="s">
        <v>23</v>
      </c>
      <c r="D31">
        <v>8.7</v>
      </c>
      <c r="E31" s="1">
        <v>8.7</v>
      </c>
      <c r="F31" s="1">
        <v>8.7</v>
      </c>
      <c r="G31" s="1">
        <v>8.7</v>
      </c>
      <c r="H31" s="1">
        <v>8.7</v>
      </c>
    </row>
    <row r="32" spans="2:8" ht="12">
      <c r="B32" t="s">
        <v>24</v>
      </c>
      <c r="D32" s="2">
        <f>D$13*D31/D$6</f>
        <v>0</v>
      </c>
      <c r="E32" s="2">
        <f>E$13*E31/E$6</f>
        <v>0</v>
      </c>
      <c r="F32" s="2">
        <f>F$13*F31/F$6</f>
        <v>0</v>
      </c>
      <c r="G32" s="2">
        <f>G$13*G31/G$6</f>
        <v>0</v>
      </c>
      <c r="H32" s="2">
        <f>H$13*H31/H$6</f>
        <v>0</v>
      </c>
    </row>
    <row r="33" spans="2:8" ht="12">
      <c r="B33" t="s">
        <v>25</v>
      </c>
      <c r="C33" t="s">
        <v>26</v>
      </c>
      <c r="D33" s="2">
        <f>D32-1-(D$5/1000)</f>
        <v>0</v>
      </c>
      <c r="E33" s="2">
        <f>E32-1-(E$5/1000)</f>
        <v>0</v>
      </c>
      <c r="F33" s="2">
        <f>F32-1-(F$5/1000)</f>
        <v>0</v>
      </c>
      <c r="G33" s="2">
        <f>G32-1-(G$5/1000)</f>
        <v>0</v>
      </c>
      <c r="H33" s="2">
        <f>H32-1-(H$5/1000)</f>
        <v>0</v>
      </c>
    </row>
    <row r="34" spans="2:8" ht="12">
      <c r="B34" t="s">
        <v>27</v>
      </c>
      <c r="D34" s="3">
        <f>D$21*1/D$19</f>
        <v>0</v>
      </c>
      <c r="E34" s="3">
        <f>E$21*1/E$19</f>
        <v>0</v>
      </c>
      <c r="F34" s="3">
        <f>F$21*1/F$19</f>
        <v>0</v>
      </c>
      <c r="G34" s="3">
        <f>G$21*1/G$19</f>
        <v>0</v>
      </c>
      <c r="H34" s="3">
        <f>H$21*1/H$19</f>
        <v>0</v>
      </c>
    </row>
    <row r="35" spans="2:8" ht="12">
      <c r="B35" t="s">
        <v>28</v>
      </c>
      <c r="D35" s="5">
        <f>D33*2.2046</f>
        <v>0</v>
      </c>
      <c r="E35" s="5">
        <f>E33*2.2046</f>
        <v>0</v>
      </c>
      <c r="F35" s="5">
        <f>F33*2.2046</f>
        <v>0</v>
      </c>
      <c r="G35" s="5">
        <f>G33*2.2046</f>
        <v>0</v>
      </c>
      <c r="H35" s="5">
        <f>H33*2.2046</f>
        <v>0</v>
      </c>
    </row>
    <row r="36" ht="12"/>
    <row r="37" spans="2:8" ht="12">
      <c r="B37" t="s">
        <v>29</v>
      </c>
      <c r="C37" t="s">
        <v>30</v>
      </c>
      <c r="D37">
        <v>6.7</v>
      </c>
      <c r="E37" s="1">
        <v>6.7</v>
      </c>
      <c r="F37" s="1">
        <v>6.7</v>
      </c>
      <c r="G37" s="1">
        <v>6.7</v>
      </c>
      <c r="H37" s="1">
        <v>6.7</v>
      </c>
    </row>
    <row r="38" spans="2:8" ht="12">
      <c r="B38" t="s">
        <v>31</v>
      </c>
      <c r="C38" s="1" t="s">
        <v>32</v>
      </c>
      <c r="D38" s="2">
        <f>D$13*D37/D$6</f>
        <v>0</v>
      </c>
      <c r="E38" s="2">
        <f>E$13*E37/E$6</f>
        <v>0</v>
      </c>
      <c r="F38" s="2">
        <f>F$13*F37/F$6</f>
        <v>0</v>
      </c>
      <c r="G38" s="2">
        <f>G$13*G37/G$6</f>
        <v>0</v>
      </c>
      <c r="H38" s="2">
        <f>H$13*H37/H$6</f>
        <v>0</v>
      </c>
    </row>
    <row r="39" spans="2:8" ht="12">
      <c r="B39" t="s">
        <v>33</v>
      </c>
      <c r="D39" s="2">
        <f>D38-1-(D$5/1000)</f>
        <v>0</v>
      </c>
      <c r="E39" s="2">
        <f>E38-1-(E$5/1000)</f>
        <v>0</v>
      </c>
      <c r="F39" s="2">
        <f>F38-1-(F$5/1000)</f>
        <v>0</v>
      </c>
      <c r="G39" s="2">
        <f>G38-1-(G$5/1000)</f>
        <v>0</v>
      </c>
      <c r="H39" s="2">
        <f>H38-1-(H$5/1000)</f>
        <v>0</v>
      </c>
    </row>
    <row r="40" spans="4:8" ht="12">
      <c r="D40" s="3">
        <f>D$21*1/D$19</f>
        <v>0</v>
      </c>
      <c r="E40" s="3">
        <f>E$21*1/E$19</f>
        <v>0</v>
      </c>
      <c r="F40" s="3">
        <f>F$21*1/F$19</f>
        <v>0</v>
      </c>
      <c r="G40" s="3">
        <f>G$21*1/G$19</f>
        <v>0</v>
      </c>
      <c r="H40" s="3">
        <f>H$21*1/H$19</f>
        <v>0</v>
      </c>
    </row>
    <row r="41" ht="12"/>
    <row r="42" spans="2:8" ht="12">
      <c r="B42" t="s">
        <v>34</v>
      </c>
      <c r="C42" t="s">
        <v>35</v>
      </c>
      <c r="E42" s="1"/>
      <c r="F42" s="1">
        <v>4.46</v>
      </c>
      <c r="G42" s="1">
        <v>4.46</v>
      </c>
      <c r="H42" s="1">
        <v>4.46</v>
      </c>
    </row>
    <row r="43" spans="2:8" ht="12">
      <c r="B43" t="s">
        <v>36</v>
      </c>
      <c r="C43" s="1" t="s">
        <v>37</v>
      </c>
      <c r="F43" s="2">
        <f>F$13*F42/F$6</f>
        <v>0</v>
      </c>
      <c r="G43" s="2">
        <f>G$13*G42/G$6</f>
        <v>0</v>
      </c>
      <c r="H43" s="2">
        <f>H$13*H42/H$6</f>
        <v>0</v>
      </c>
    </row>
    <row r="44" spans="2:8" ht="12">
      <c r="B44" t="s">
        <v>38</v>
      </c>
      <c r="F44" s="2">
        <f>F43-1-(F$5/1000)</f>
        <v>0</v>
      </c>
      <c r="G44" s="2">
        <f>G43-1-(G$5/1000)</f>
        <v>0</v>
      </c>
      <c r="H44" s="2">
        <f>H43-1-(H$5/1000)</f>
        <v>0</v>
      </c>
    </row>
    <row r="45" spans="2:8" ht="12">
      <c r="B45" t="s">
        <v>39</v>
      </c>
      <c r="D45" s="3"/>
      <c r="E45" s="3"/>
      <c r="F45" s="3">
        <f>F$21*1/F$19</f>
        <v>0</v>
      </c>
      <c r="G45" s="3">
        <f>G$21*1/G$19</f>
        <v>0</v>
      </c>
      <c r="H45" s="3">
        <f>H$21*1/H$19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2005-01-20T16:44:37Z</cp:lastPrinted>
  <dcterms:created xsi:type="dcterms:W3CDTF">2005-01-20T14:58:16Z</dcterms:created>
  <dcterms:modified xsi:type="dcterms:W3CDTF">2005-01-20T17:37:05Z</dcterms:modified>
  <cp:category/>
  <cp:version/>
  <cp:contentType/>
  <cp:contentStatus/>
  <cp:revision>3</cp:revision>
</cp:coreProperties>
</file>