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6630" tabRatio="580" activeTab="0"/>
  </bookViews>
  <sheets>
    <sheet name="aa matrix" sheetId="1" r:id="rId1"/>
  </sheets>
  <definedNames>
    <definedName name="HTML_CodePage" hidden="1">1252</definedName>
    <definedName name="HTML_Control" hidden="1">{"'aa matrix'!$B$2:$AM$42"}</definedName>
    <definedName name="HTML_Description" hidden="1">""</definedName>
    <definedName name="HTML_Email" hidden="1">""</definedName>
    <definedName name="HTML_Header" hidden="1">"VOYA Accuracy Assessment Contigency Table"</definedName>
    <definedName name="HTML_LastUpdate" hidden="1">"6/14/2000"</definedName>
    <definedName name="HTML_LineAfter" hidden="1">TRUE</definedName>
    <definedName name="HTML_LineBefore" hidden="1">TRUE</definedName>
    <definedName name="HTML_Name" hidden="1">"Kevin D. Hop"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"E:\VOYA_FINALS\Voya Semi-Final\voya_aa_table.htm"</definedName>
    <definedName name="HTML_PathTemplate" hidden="1">"E:\VOYA_FINALS\Voya Semi-Final\voya_aa_justtable.htm"</definedName>
    <definedName name="HTML_Title" hidden="1">"Voyageurs NP Vegetation Mapping Project"</definedName>
    <definedName name="_xlnm.Print_Area" localSheetId="0">'aa matrix'!$B$2:$AZ$82</definedName>
  </definedNames>
  <calcPr fullCalcOnLoad="1"/>
</workbook>
</file>

<file path=xl/sharedStrings.xml><?xml version="1.0" encoding="utf-8"?>
<sst xmlns="http://schemas.openxmlformats.org/spreadsheetml/2006/main" count="227" uniqueCount="172">
  <si>
    <t>SFA</t>
  </si>
  <si>
    <t>ABW</t>
  </si>
  <si>
    <t>AL</t>
  </si>
  <si>
    <t>AS</t>
  </si>
  <si>
    <t>BA</t>
  </si>
  <si>
    <t>BBSF</t>
  </si>
  <si>
    <t>BSB</t>
  </si>
  <si>
    <t>BSF</t>
  </si>
  <si>
    <t>DS</t>
  </si>
  <si>
    <t>JPL</t>
  </si>
  <si>
    <t>LB</t>
  </si>
  <si>
    <t>LBC</t>
  </si>
  <si>
    <t>LSF</t>
  </si>
  <si>
    <t>MGF</t>
  </si>
  <si>
    <t>PB</t>
  </si>
  <si>
    <t>SPF</t>
  </si>
  <si>
    <t>TA</t>
  </si>
  <si>
    <t>TF</t>
  </si>
  <si>
    <t>UBS</t>
  </si>
  <si>
    <t>WCA</t>
  </si>
  <si>
    <t>WCBA</t>
  </si>
  <si>
    <t>WCU</t>
  </si>
  <si>
    <t>SF</t>
  </si>
  <si>
    <t>BSAS</t>
  </si>
  <si>
    <t>BO</t>
  </si>
  <si>
    <t>MAP</t>
  </si>
  <si>
    <t>CODES</t>
  </si>
  <si>
    <t>AA</t>
  </si>
  <si>
    <t>JPOM, MPHW, OW</t>
  </si>
  <si>
    <t>WCS, WCT</t>
  </si>
  <si>
    <t>JPW, JPM</t>
  </si>
  <si>
    <t>BSL, BST</t>
  </si>
  <si>
    <t>USER'S ACCUR-ACY</t>
  </si>
  <si>
    <t>PRODUCER'S ACCURACY</t>
  </si>
  <si>
    <t>-</t>
  </si>
  <si>
    <t>+</t>
  </si>
  <si>
    <t>Confidence Interval</t>
  </si>
  <si>
    <t>AB</t>
  </si>
  <si>
    <t>BJ</t>
  </si>
  <si>
    <t>CM</t>
  </si>
  <si>
    <t>DMX</t>
  </si>
  <si>
    <t>JPAX</t>
  </si>
  <si>
    <t>JPF</t>
  </si>
  <si>
    <t>TOTAL</t>
  </si>
  <si>
    <t>PW</t>
  </si>
  <si>
    <t>RP</t>
  </si>
  <si>
    <t>SMX</t>
  </si>
  <si>
    <t>WL</t>
  </si>
  <si>
    <t>WP</t>
  </si>
  <si>
    <t>WRM</t>
  </si>
  <si>
    <t>WRPA</t>
  </si>
  <si>
    <t>BM</t>
  </si>
  <si>
    <t>4141, 2225, 2233, 2382, 5258, 2562, 2282</t>
  </si>
  <si>
    <t>2437, 2467, 2466, 2518</t>
  </si>
  <si>
    <t>BBX</t>
  </si>
  <si>
    <t>5174, 2257, 4141, 2233, 5229</t>
  </si>
  <si>
    <t>2443, 2445, 2467, 2466, 2520, 2479</t>
  </si>
  <si>
    <t>2498, 5218, 2257, 2562, 2282, 5228</t>
  </si>
  <si>
    <t>2466, 2467</t>
  </si>
  <si>
    <t>2474, 2446</t>
  </si>
  <si>
    <t>5226, 2494</t>
  </si>
  <si>
    <t>PM</t>
  </si>
  <si>
    <t>2475, 2516</t>
  </si>
  <si>
    <t>Overall Total Accuracy = 82.4%</t>
  </si>
  <si>
    <t>CEGL</t>
  </si>
  <si>
    <t>Northern Bur Oak Mesic Forest</t>
  </si>
  <si>
    <t xml:space="preserve">Black Ash - Mixed Hardwood Swamp </t>
  </si>
  <si>
    <t xml:space="preserve">Dogwood - Pussy Willow Swamp </t>
  </si>
  <si>
    <t xml:space="preserve">Freshwater Bulrush Marsh </t>
  </si>
  <si>
    <t>Midwest Cattail Deep Marsh</t>
  </si>
  <si>
    <t xml:space="preserve">Northern Sedge Wet Meadow </t>
  </si>
  <si>
    <t>Northern Sedge Poor Fen</t>
  </si>
  <si>
    <t xml:space="preserve">Midwest Pondweed Submerged Aquatic Wetland </t>
  </si>
  <si>
    <t xml:space="preserve">Speckled Alder Swamp </t>
  </si>
  <si>
    <t xml:space="preserve">Wild Rice Marsh </t>
  </si>
  <si>
    <t xml:space="preserve">Jack Pine / Balsam Fir Forest </t>
  </si>
  <si>
    <t>Red Pine / Blueberry Dry Forest</t>
  </si>
  <si>
    <t xml:space="preserve">White Pine / Mountain Maple Mesic Forest </t>
  </si>
  <si>
    <t xml:space="preserve">Spruce - Fir / Mountain Maple Forest </t>
  </si>
  <si>
    <t>Black Spruce / Feathermoss Forest</t>
  </si>
  <si>
    <t xml:space="preserve">White Cedar - Boreal Conifer Mesic Forest </t>
  </si>
  <si>
    <t>White Cedar - Yellow Birch Forest</t>
  </si>
  <si>
    <t xml:space="preserve">Black Spruce / Alder Rich Swamp </t>
  </si>
  <si>
    <t xml:space="preserve">Black Spruce / Labrador Tea Poor Swamp </t>
  </si>
  <si>
    <t xml:space="preserve">White Cedar - (Mixed Conifer) / Alder Swamp </t>
  </si>
  <si>
    <t>Paper Birch / Fir Forest</t>
  </si>
  <si>
    <t xml:space="preserve">Aspen - Birch / Boreal Conifer Forest </t>
  </si>
  <si>
    <t xml:space="preserve">Aspen - Birch - Red Maple Forest </t>
  </si>
  <si>
    <t xml:space="preserve">Northern Tamarack Rich Swamp </t>
  </si>
  <si>
    <t xml:space="preserve">Balsam Fir - Paper Birch Forest </t>
  </si>
  <si>
    <t xml:space="preserve">Spruce - Fir - Aspen Forest </t>
  </si>
  <si>
    <t xml:space="preserve">White Pine - Aspen - Birch Forest </t>
  </si>
  <si>
    <t xml:space="preserve">Boreal Pine Rocky Woodland </t>
  </si>
  <si>
    <t xml:space="preserve">Black Spruce Bog </t>
  </si>
  <si>
    <t>Mixed Aspen Rocky Woodland</t>
  </si>
  <si>
    <t xml:space="preserve">Jack Pine / Lichen Rocky Barrens </t>
  </si>
  <si>
    <t>Bog Birch - Leatherleaf Poor Fen</t>
  </si>
  <si>
    <t xml:space="preserve">Leatherleaf Bog </t>
  </si>
  <si>
    <t xml:space="preserve">Black Spruce - Aspen Forest </t>
  </si>
  <si>
    <t xml:space="preserve">Jack Pine - Aspen / Bush Honeysuckle Forest </t>
  </si>
  <si>
    <t>Red Pine - Aspen - Birch Forest</t>
  </si>
  <si>
    <t xml:space="preserve">Northern Water Lily Aquatic Wetland </t>
  </si>
  <si>
    <t xml:space="preserve">Eastern Reed Marsh </t>
  </si>
  <si>
    <t>Trembling Aspen - Balsam Poplar Lowland Forest</t>
  </si>
  <si>
    <t>Poverty Grass Granite Barrens</t>
  </si>
  <si>
    <t xml:space="preserve">White Cedar - Black Ash Swamp </t>
  </si>
  <si>
    <t xml:space="preserve">Canada Bluejoint Eastern Meadow </t>
  </si>
  <si>
    <t xml:space="preserve">Boreal Hazelnut - Serviceberry Rocky Shrubland </t>
  </si>
  <si>
    <t xml:space="preserve">Black Spruce / Leatherleaf Semi-treed Bog </t>
  </si>
  <si>
    <t xml:space="preserve">Tamarack Scrub Poor Fen </t>
  </si>
  <si>
    <t>Bog Birch - Willow Shore Fen</t>
  </si>
  <si>
    <t xml:space="preserve">Leatherleaf - Sweet Gale Shore Fen </t>
  </si>
  <si>
    <t xml:space="preserve">Wiregrass Sedge Shore Fen </t>
  </si>
  <si>
    <t>Northern Pin Oak - Bur Oak - (Jack Pine) Rocky Woodland</t>
  </si>
  <si>
    <t>Water Horsetail - Spikerush Marsh</t>
  </si>
  <si>
    <t>Community Name (Synonym)</t>
  </si>
  <si>
    <t>Quaking Aspen-Paper Birch Forest</t>
  </si>
  <si>
    <t>Trembling Aspen-Balsam Poplar Lowland Forest</t>
  </si>
  <si>
    <t>Speckled Alder Swamp</t>
  </si>
  <si>
    <t xml:space="preserve">Black Ash-Mixed Hardwood Swamp </t>
  </si>
  <si>
    <t>Bog Birch-Willow Shore Fen</t>
  </si>
  <si>
    <t>Freshwater Bulrush Marsh</t>
  </si>
  <si>
    <t>Black Spruce/Alder Rich Swamp</t>
  </si>
  <si>
    <t>Black Spruce Bog</t>
  </si>
  <si>
    <t>Black Spruce/Feathermoss Forest</t>
  </si>
  <si>
    <t>BSL</t>
  </si>
  <si>
    <t>Black Spruce/Labrador Tea Poor Swamp (evergreen phase)</t>
  </si>
  <si>
    <t>BST</t>
  </si>
  <si>
    <t>Black Spruce/Labrador Tea Poor Swamp (mixed phase)</t>
  </si>
  <si>
    <t xml:space="preserve">Deep Marsh Mosaic/Complex </t>
  </si>
  <si>
    <t>Dogwood-Pussy Willow Swamp</t>
  </si>
  <si>
    <t>Jack Pine-Aspen Forest Mosaic</t>
  </si>
  <si>
    <t>Jack Pine/Balsam Fir Forest</t>
  </si>
  <si>
    <t>Jack Pine/Lichen Rocky Barrens</t>
  </si>
  <si>
    <t>JPM</t>
  </si>
  <si>
    <t>Boreal Pine Rocky Woodland (mixed pine phase)</t>
  </si>
  <si>
    <t>JPOM</t>
  </si>
  <si>
    <t>Northern Pin Oak-Bur Oak-(Jack Pine) Rocky Woodland (jack pine-oak phase)</t>
  </si>
  <si>
    <t>JPW</t>
  </si>
  <si>
    <t>Boreal Pine Rocky Woodland (jack pine phase)</t>
  </si>
  <si>
    <t>Leatherleaf Bog</t>
  </si>
  <si>
    <t xml:space="preserve">Black Spruce/Leatherleaf Semi-treed Bog </t>
  </si>
  <si>
    <t xml:space="preserve">Leatherleaf-Sweet Gale Shore Fen </t>
  </si>
  <si>
    <t>MPHW</t>
  </si>
  <si>
    <t>Northern Pin Oak-Bur Oak-(Jack Pine) Rocky Woodland (mixed pine-oak phase)</t>
  </si>
  <si>
    <t>OW</t>
  </si>
  <si>
    <t>Northern Pin Oak-Bur Oak-(Jack Pine) Rocky Woodland (deciduous phase)</t>
  </si>
  <si>
    <t>Paper Birch/Fir Forest</t>
  </si>
  <si>
    <t>Midwest Pondweed Submerged Aquatic Wetland</t>
  </si>
  <si>
    <t>Red Pine/Blueberry Dry Forest</t>
  </si>
  <si>
    <t>Spruce-Fir/Mountain Maple Forest</t>
  </si>
  <si>
    <t>Spruce-Fir-Aspen Forest</t>
  </si>
  <si>
    <t xml:space="preserve">Wet Meadow/Fen Mosaic/Complex </t>
  </si>
  <si>
    <t>Northern Tamarack Rich Swamp</t>
  </si>
  <si>
    <t>Tamarack Scrub Poor Fen</t>
  </si>
  <si>
    <t xml:space="preserve">Boreal Hazelnut-Serviceberry Rocky Shrubland </t>
  </si>
  <si>
    <t>White Cedar-Yellow Birch Forest</t>
  </si>
  <si>
    <t xml:space="preserve">White Cedar-Black Ash Swamp </t>
  </si>
  <si>
    <t>WCS</t>
  </si>
  <si>
    <t>White Cedar-(Mixed Conifer)/Alder Swamp (rich soil phase)</t>
  </si>
  <si>
    <t>WCT</t>
  </si>
  <si>
    <t>White Cedar-(Mixed Conifer)/Alder Swamp (peatland phase)</t>
  </si>
  <si>
    <t xml:space="preserve">White Cedar-Boreal Conifer Mesic Forest </t>
  </si>
  <si>
    <t xml:space="preserve">White Pine/Mountain Maple Mesic Forest </t>
  </si>
  <si>
    <t xml:space="preserve">White Pine-Red Pine-Quaking Aspen-Birch Forest </t>
  </si>
  <si>
    <t xml:space="preserve">Beaver </t>
  </si>
  <si>
    <t>Code</t>
  </si>
  <si>
    <t>Map Unit Name</t>
  </si>
  <si>
    <t>Confidence Interval -</t>
  </si>
  <si>
    <t>Confidence Interval +</t>
  </si>
  <si>
    <t>Key to Map Unit Codes (ordered alphabetically by Code)</t>
  </si>
  <si>
    <t>Key to Community Element Global Codes (ordered sequentially by CEGL code number)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</si>
</sst>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;[Red]0"/>
    <numFmt numFmtId="167" formatCode="0.000"/>
    <numFmt numFmtId="168" formatCode="00000"/>
    <numFmt numFmtId="169" formatCode="0.00000000"/>
    <numFmt numFmtId="170" formatCode="0.000000000"/>
    <numFmt numFmtId="171" formatCode="0.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3" borderId="1">
      <alignment horizontal="center" vertical="center" wrapText="1"/>
      <protection/>
    </xf>
    <xf numFmtId="0" fontId="4" fillId="3" borderId="2">
      <alignment horizontal="center" vertical="center" wrapText="1"/>
      <protection/>
    </xf>
    <xf numFmtId="0" fontId="1" fillId="3" borderId="3">
      <alignment horizontal="center" vertical="center"/>
      <protection/>
    </xf>
    <xf numFmtId="0" fontId="0" fillId="2" borderId="4">
      <alignment horizontal="center" vertical="center"/>
      <protection/>
    </xf>
    <xf numFmtId="0" fontId="0" fillId="4" borderId="4">
      <alignment horizontal="center" vertical="center"/>
      <protection/>
    </xf>
    <xf numFmtId="0" fontId="1" fillId="2" borderId="1">
      <alignment horizontal="center" vertical="center"/>
      <protection/>
    </xf>
    <xf numFmtId="9" fontId="1" fillId="2" borderId="5">
      <alignment horizontal="center" wrapText="1"/>
      <protection/>
    </xf>
    <xf numFmtId="9" fontId="1" fillId="2" borderId="6">
      <alignment horizontal="center" wrapText="1"/>
      <protection/>
    </xf>
    <xf numFmtId="0" fontId="0" fillId="2" borderId="7">
      <alignment horizontal="center"/>
      <protection/>
    </xf>
    <xf numFmtId="0" fontId="0" fillId="2" borderId="8">
      <alignment horizontal="center"/>
      <protection/>
    </xf>
    <xf numFmtId="0" fontId="5" fillId="2" borderId="9">
      <alignment horizontal="center" wrapText="1"/>
      <protection/>
    </xf>
    <xf numFmtId="0" fontId="0" fillId="2" borderId="0">
      <alignment horizontal="left" vertical="center"/>
      <protection/>
    </xf>
    <xf numFmtId="0" fontId="1" fillId="5" borderId="10">
      <alignment horizontal="center"/>
      <protection/>
    </xf>
    <xf numFmtId="0" fontId="1" fillId="2" borderId="11">
      <alignment horizontal="center" vertical="center"/>
      <protection/>
    </xf>
    <xf numFmtId="0" fontId="6" fillId="2" borderId="12" applyBorder="0">
      <alignment horizontal="center"/>
      <protection/>
    </xf>
    <xf numFmtId="0" fontId="6" fillId="2" borderId="0" applyAlignment="0">
      <protection/>
    </xf>
    <xf numFmtId="0" fontId="7" fillId="2" borderId="13">
      <alignment horizontal="left"/>
      <protection/>
    </xf>
    <xf numFmtId="0" fontId="1" fillId="5" borderId="14">
      <alignment horizontal="center" vertical="center"/>
      <protection/>
    </xf>
    <xf numFmtId="0" fontId="1" fillId="3" borderId="11">
      <alignment horizontal="center" vertical="center"/>
      <protection/>
    </xf>
    <xf numFmtId="0" fontId="5" fillId="2" borderId="15">
      <alignment horizontal="center" vertical="center" wrapText="1"/>
      <protection/>
    </xf>
    <xf numFmtId="0" fontId="5" fillId="4" borderId="15">
      <alignment horizontal="center" vertical="center" wrapText="1"/>
      <protection/>
    </xf>
    <xf numFmtId="0" fontId="1" fillId="2" borderId="16">
      <alignment horizontal="left" vertical="center"/>
      <protection/>
    </xf>
    <xf numFmtId="0" fontId="1" fillId="2" borderId="5">
      <alignment horizontal="center" vertical="center"/>
      <protection/>
    </xf>
    <xf numFmtId="2" fontId="1" fillId="2" borderId="5">
      <alignment horizontal="center" vertical="center"/>
      <protection/>
    </xf>
    <xf numFmtId="167" fontId="1" fillId="2" borderId="5">
      <alignment horizontal="center" vertical="center"/>
      <protection/>
    </xf>
    <xf numFmtId="9" fontId="1" fillId="2" borderId="5">
      <alignment horizontal="center" vertical="center"/>
      <protection/>
    </xf>
    <xf numFmtId="9" fontId="1" fillId="2" borderId="5">
      <alignment horizontal="center" vertical="center"/>
      <protection/>
    </xf>
    <xf numFmtId="9" fontId="1" fillId="2" borderId="6">
      <alignment horizontal="center" vertical="center"/>
      <protection/>
    </xf>
    <xf numFmtId="9" fontId="1" fillId="4" borderId="5">
      <alignment horizontal="center" vertical="center"/>
      <protection/>
    </xf>
    <xf numFmtId="9" fontId="1" fillId="4" borderId="6">
      <alignment horizontal="center" vertical="center"/>
      <protection/>
    </xf>
    <xf numFmtId="0" fontId="4" fillId="2" borderId="17">
      <alignment horizontal="center" vertical="center" wrapText="1"/>
      <protection/>
    </xf>
    <xf numFmtId="0" fontId="4" fillId="2" borderId="1">
      <alignment horizontal="center" vertical="center" wrapText="1"/>
      <protection/>
    </xf>
    <xf numFmtId="0" fontId="4" fillId="6" borderId="1">
      <alignment horizontal="center" vertical="center" wrapText="1"/>
      <protection/>
    </xf>
    <xf numFmtId="0" fontId="4" fillId="2" borderId="2">
      <alignment horizontal="center" vertical="center" wrapText="1"/>
      <protection/>
    </xf>
    <xf numFmtId="0" fontId="4" fillId="2" borderId="15">
      <alignment horizontal="center" vertical="center" wrapText="1"/>
      <protection/>
    </xf>
    <xf numFmtId="0" fontId="4" fillId="2" borderId="18">
      <alignment horizontal="center" vertical="center" wrapText="1"/>
      <protection/>
    </xf>
    <xf numFmtId="0" fontId="1" fillId="2" borderId="19">
      <alignment horizontal="center" vertical="center"/>
      <protection/>
    </xf>
    <xf numFmtId="0" fontId="1" fillId="4" borderId="19">
      <alignment horizontal="center" vertical="center"/>
      <protection/>
    </xf>
    <xf numFmtId="0" fontId="1" fillId="2" borderId="20">
      <alignment horizontal="center" vertical="center"/>
      <protection/>
    </xf>
    <xf numFmtId="0" fontId="1" fillId="2" borderId="5">
      <alignment horizontal="center" vertical="center"/>
      <protection/>
    </xf>
    <xf numFmtId="0" fontId="0" fillId="2" borderId="10">
      <alignment horizontal="center" vertical="center"/>
      <protection/>
    </xf>
    <xf numFmtId="0" fontId="0" fillId="4" borderId="10">
      <alignment horizontal="center" vertical="center"/>
      <protection/>
    </xf>
    <xf numFmtId="0" fontId="0" fillId="7" borderId="10">
      <alignment horizontal="center" vertical="center"/>
      <protection/>
    </xf>
  </cellStyleXfs>
  <cellXfs count="95">
    <xf numFmtId="0" fontId="0" fillId="2" borderId="0" xfId="0" applyAlignment="1">
      <alignment/>
    </xf>
    <xf numFmtId="0" fontId="0" fillId="7" borderId="21" xfId="57" applyBorder="1">
      <alignment horizontal="center" vertical="center"/>
      <protection/>
    </xf>
    <xf numFmtId="0" fontId="1" fillId="2" borderId="0" xfId="0" applyFont="1" applyAlignment="1">
      <alignment/>
    </xf>
    <xf numFmtId="0" fontId="1" fillId="2" borderId="0" xfId="0" applyFont="1" applyBorder="1" applyAlignment="1">
      <alignment/>
    </xf>
    <xf numFmtId="0" fontId="1" fillId="2" borderId="0" xfId="0" applyFont="1" applyBorder="1" applyAlignment="1">
      <alignment horizontal="center"/>
    </xf>
    <xf numFmtId="0" fontId="0" fillId="2" borderId="0" xfId="0" applyAlignment="1">
      <alignment horizontal="center"/>
    </xf>
    <xf numFmtId="0" fontId="1" fillId="2" borderId="0" xfId="0" applyFont="1" applyAlignment="1">
      <alignment horizontal="center"/>
    </xf>
    <xf numFmtId="0" fontId="0" fillId="2" borderId="0" xfId="0" applyFont="1" applyAlignment="1">
      <alignment horizontal="center"/>
    </xf>
    <xf numFmtId="9" fontId="1" fillId="2" borderId="0" xfId="0" applyNumberFormat="1" applyFont="1" applyBorder="1" applyAlignment="1">
      <alignment horizontal="center" wrapText="1"/>
    </xf>
    <xf numFmtId="0" fontId="0" fillId="2" borderId="0" xfId="0" applyFont="1" applyAlignment="1">
      <alignment horizontal="center" wrapText="1"/>
    </xf>
    <xf numFmtId="0" fontId="0" fillId="2" borderId="0" xfId="0" applyAlignment="1">
      <alignment horizontal="center" wrapText="1"/>
    </xf>
    <xf numFmtId="9" fontId="1" fillId="2" borderId="5" xfId="40" applyBorder="1">
      <alignment horizontal="center" vertical="center"/>
      <protection/>
    </xf>
    <xf numFmtId="0" fontId="0" fillId="2" borderId="0" xfId="0" applyBorder="1" applyAlignment="1">
      <alignment horizontal="center"/>
    </xf>
    <xf numFmtId="0" fontId="0" fillId="2" borderId="7" xfId="0" applyBorder="1" applyAlignment="1">
      <alignment horizontal="center"/>
    </xf>
    <xf numFmtId="0" fontId="1" fillId="2" borderId="7" xfId="0" applyFont="1" applyBorder="1" applyAlignment="1">
      <alignment horizontal="center"/>
    </xf>
    <xf numFmtId="9" fontId="1" fillId="2" borderId="5" xfId="21" applyBorder="1">
      <alignment horizontal="center" wrapText="1"/>
      <protection/>
    </xf>
    <xf numFmtId="0" fontId="5" fillId="2" borderId="9" xfId="25" applyFont="1" applyBorder="1">
      <alignment horizontal="center" wrapText="1"/>
      <protection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4" xfId="55" applyBorder="1">
      <alignment horizontal="center" vertical="center"/>
      <protection/>
    </xf>
    <xf numFmtId="0" fontId="0" fillId="7" borderId="10" xfId="57" applyBorder="1">
      <alignment horizontal="center" vertical="center"/>
      <protection/>
    </xf>
    <xf numFmtId="0" fontId="0" fillId="2" borderId="10" xfId="55" applyBorder="1">
      <alignment horizontal="center" vertical="center"/>
      <protection/>
    </xf>
    <xf numFmtId="0" fontId="0" fillId="2" borderId="4" xfId="55" applyBorder="1">
      <alignment horizontal="center" vertical="center"/>
      <protection/>
    </xf>
    <xf numFmtId="0" fontId="0" fillId="4" borderId="14" xfId="56" applyBorder="1">
      <alignment horizontal="center" vertical="center"/>
      <protection/>
    </xf>
    <xf numFmtId="0" fontId="0" fillId="4" borderId="10" xfId="56" applyBorder="1">
      <alignment horizontal="center" vertical="center"/>
      <protection/>
    </xf>
    <xf numFmtId="0" fontId="0" fillId="4" borderId="4" xfId="56" applyBorder="1">
      <alignment horizontal="center" vertical="center"/>
      <protection/>
    </xf>
    <xf numFmtId="0" fontId="0" fillId="2" borderId="22" xfId="55" applyBorder="1">
      <alignment horizontal="center" vertical="center"/>
      <protection/>
    </xf>
    <xf numFmtId="0" fontId="0" fillId="2" borderId="23" xfId="55" applyBorder="1">
      <alignment horizontal="center" vertical="center"/>
      <protection/>
    </xf>
    <xf numFmtId="0" fontId="0" fillId="7" borderId="24" xfId="57" applyBorder="1">
      <alignment horizontal="center" vertical="center"/>
      <protection/>
    </xf>
    <xf numFmtId="0" fontId="0" fillId="2" borderId="7" xfId="0" applyBorder="1" applyAlignment="1">
      <alignment/>
    </xf>
    <xf numFmtId="0" fontId="0" fillId="2" borderId="0" xfId="0" applyBorder="1" applyAlignment="1">
      <alignment/>
    </xf>
    <xf numFmtId="0" fontId="0" fillId="2" borderId="25" xfId="55" applyBorder="1">
      <alignment horizontal="center" vertical="center"/>
      <protection/>
    </xf>
    <xf numFmtId="0" fontId="0" fillId="2" borderId="26" xfId="55" applyBorder="1">
      <alignment horizontal="center" vertical="center"/>
      <protection/>
    </xf>
    <xf numFmtId="0" fontId="5" fillId="2" borderId="9" xfId="25" applyBorder="1">
      <alignment horizontal="center" wrapText="1"/>
      <protection/>
    </xf>
    <xf numFmtId="0" fontId="5" fillId="2" borderId="9" xfId="0" applyFont="1" applyBorder="1" applyAlignment="1">
      <alignment horizontal="center" wrapText="1"/>
    </xf>
    <xf numFmtId="0" fontId="5" fillId="2" borderId="9" xfId="25" applyFont="1" applyBorder="1" applyAlignment="1">
      <alignment horizontal="center" wrapText="1" shrinkToFit="1"/>
      <protection/>
    </xf>
    <xf numFmtId="0" fontId="1" fillId="3" borderId="3" xfId="17" applyBorder="1">
      <alignment horizontal="center" vertical="center"/>
      <protection/>
    </xf>
    <xf numFmtId="0" fontId="1" fillId="3" borderId="3" xfId="17" applyFont="1" applyBorder="1">
      <alignment horizontal="center" vertical="center"/>
      <protection/>
    </xf>
    <xf numFmtId="0" fontId="1" fillId="3" borderId="13" xfId="17" applyBorder="1">
      <alignment horizontal="center" vertical="center"/>
      <protection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center"/>
    </xf>
    <xf numFmtId="0" fontId="0" fillId="2" borderId="27" xfId="0" applyFont="1" applyBorder="1" applyAlignment="1">
      <alignment horizontal="left"/>
    </xf>
    <xf numFmtId="0" fontId="0" fillId="2" borderId="28" xfId="0" applyFont="1" applyBorder="1" applyAlignment="1">
      <alignment horizontal="left"/>
    </xf>
    <xf numFmtId="0" fontId="0" fillId="2" borderId="29" xfId="0" applyBorder="1" applyAlignment="1">
      <alignment/>
    </xf>
    <xf numFmtId="0" fontId="0" fillId="2" borderId="12" xfId="0" applyBorder="1" applyAlignment="1">
      <alignment horizontal="center"/>
    </xf>
    <xf numFmtId="0" fontId="0" fillId="2" borderId="16" xfId="0" applyBorder="1" applyAlignment="1">
      <alignment horizontal="center"/>
    </xf>
    <xf numFmtId="0" fontId="0" fillId="2" borderId="7" xfId="0" applyFont="1" applyBorder="1" applyAlignment="1">
      <alignment horizontal="center"/>
    </xf>
    <xf numFmtId="0" fontId="0" fillId="2" borderId="8" xfId="0" applyBorder="1" applyAlignment="1">
      <alignment/>
    </xf>
    <xf numFmtId="0" fontId="1" fillId="2" borderId="27" xfId="0" applyFont="1" applyBorder="1" applyAlignment="1">
      <alignment horizontal="center"/>
    </xf>
    <xf numFmtId="0" fontId="0" fillId="2" borderId="27" xfId="0" applyBorder="1" applyAlignment="1">
      <alignment/>
    </xf>
    <xf numFmtId="0" fontId="0" fillId="2" borderId="28" xfId="0" applyBorder="1" applyAlignment="1">
      <alignment/>
    </xf>
    <xf numFmtId="0" fontId="0" fillId="2" borderId="12" xfId="0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12" xfId="0" applyFont="1" applyBorder="1" applyAlignment="1">
      <alignment horizontal="center"/>
    </xf>
    <xf numFmtId="0" fontId="0" fillId="2" borderId="16" xfId="0" applyBorder="1" applyAlignment="1">
      <alignment horizontal="center" vertical="center"/>
    </xf>
    <xf numFmtId="0" fontId="0" fillId="2" borderId="7" xfId="0" applyBorder="1" applyAlignment="1">
      <alignment horizontal="center" vertical="center"/>
    </xf>
    <xf numFmtId="0" fontId="1" fillId="2" borderId="16" xfId="36">
      <alignment horizontal="left" vertical="center"/>
      <protection/>
    </xf>
    <xf numFmtId="0" fontId="6" fillId="2" borderId="12" xfId="29" applyBorder="1">
      <alignment horizontal="center"/>
      <protection/>
    </xf>
    <xf numFmtId="0" fontId="6" fillId="2" borderId="0" xfId="29" applyBorder="1">
      <alignment horizontal="center"/>
      <protection/>
    </xf>
    <xf numFmtId="0" fontId="7" fillId="2" borderId="13" xfId="31" applyBorder="1">
      <alignment horizontal="left"/>
      <protection/>
    </xf>
    <xf numFmtId="0" fontId="6" fillId="2" borderId="0" xfId="30" applyBorder="1" applyAlignment="1">
      <alignment horizontal="left"/>
      <protection/>
    </xf>
    <xf numFmtId="0" fontId="0" fillId="2" borderId="0" xfId="26" applyBorder="1">
      <alignment horizontal="left" vertical="center"/>
      <protection/>
    </xf>
    <xf numFmtId="0" fontId="0" fillId="2" borderId="7" xfId="26" applyBorder="1">
      <alignment horizontal="left" vertical="center"/>
      <protection/>
    </xf>
    <xf numFmtId="0" fontId="6" fillId="2" borderId="0" xfId="30" applyBorder="1" applyAlignment="1">
      <alignment/>
      <protection/>
    </xf>
    <xf numFmtId="0" fontId="0" fillId="2" borderId="4" xfId="18">
      <alignment horizontal="center" vertical="center"/>
      <protection/>
    </xf>
    <xf numFmtId="0" fontId="0" fillId="4" borderId="4" xfId="19">
      <alignment horizontal="center" vertical="center"/>
      <protection/>
    </xf>
    <xf numFmtId="0" fontId="1" fillId="5" borderId="10" xfId="27">
      <alignment horizontal="center"/>
      <protection/>
    </xf>
    <xf numFmtId="0" fontId="1" fillId="2" borderId="1" xfId="20">
      <alignment horizontal="center" vertical="center"/>
      <protection/>
    </xf>
    <xf numFmtId="0" fontId="1" fillId="2" borderId="11" xfId="28">
      <alignment horizontal="center" vertical="center"/>
      <protection/>
    </xf>
    <xf numFmtId="0" fontId="4" fillId="2" borderId="1" xfId="46">
      <alignment horizontal="center" vertical="center" wrapText="1"/>
      <protection/>
    </xf>
    <xf numFmtId="0" fontId="1" fillId="3" borderId="3" xfId="17">
      <alignment horizontal="center" vertical="center"/>
      <protection/>
    </xf>
    <xf numFmtId="0" fontId="5" fillId="2" borderId="9" xfId="25">
      <alignment horizontal="center" wrapText="1"/>
      <protection/>
    </xf>
    <xf numFmtId="0" fontId="5" fillId="2" borderId="15" xfId="34">
      <alignment horizontal="center" vertical="center" wrapText="1"/>
      <protection/>
    </xf>
    <xf numFmtId="0" fontId="5" fillId="4" borderId="15" xfId="35">
      <alignment horizontal="center" vertical="center" wrapText="1"/>
      <protection/>
    </xf>
    <xf numFmtId="0" fontId="4" fillId="3" borderId="2" xfId="16">
      <alignment horizontal="center" vertical="center" wrapText="1"/>
      <protection/>
    </xf>
    <xf numFmtId="0" fontId="4" fillId="3" borderId="1" xfId="15">
      <alignment horizontal="center" vertical="center" wrapText="1"/>
      <protection/>
    </xf>
    <xf numFmtId="0" fontId="4" fillId="2" borderId="15" xfId="49">
      <alignment horizontal="center" vertical="center" wrapText="1"/>
      <protection/>
    </xf>
    <xf numFmtId="0" fontId="4" fillId="2" borderId="17" xfId="45">
      <alignment horizontal="center" vertical="center" wrapText="1"/>
      <protection/>
    </xf>
    <xf numFmtId="0" fontId="4" fillId="2" borderId="18" xfId="50">
      <alignment horizontal="center" vertical="center" wrapText="1"/>
      <protection/>
    </xf>
    <xf numFmtId="0" fontId="0" fillId="4" borderId="30" xfId="56" applyBorder="1">
      <alignment horizontal="center" vertical="center"/>
      <protection/>
    </xf>
    <xf numFmtId="0" fontId="1" fillId="3" borderId="31" xfId="33" applyBorder="1">
      <alignment horizontal="center" vertical="center"/>
      <protection/>
    </xf>
    <xf numFmtId="0" fontId="1" fillId="2" borderId="19" xfId="51">
      <alignment horizontal="center" vertical="center"/>
      <protection/>
    </xf>
    <xf numFmtId="0" fontId="1" fillId="4" borderId="19" xfId="52">
      <alignment horizontal="center" vertical="center"/>
      <protection/>
    </xf>
    <xf numFmtId="0" fontId="1" fillId="2" borderId="20" xfId="53">
      <alignment horizontal="center" vertical="center"/>
      <protection/>
    </xf>
    <xf numFmtId="0" fontId="1" fillId="2" borderId="5" xfId="54">
      <alignment horizontal="center" vertical="center"/>
      <protection/>
    </xf>
    <xf numFmtId="0" fontId="0" fillId="2" borderId="7" xfId="23">
      <alignment horizontal="center"/>
      <protection/>
    </xf>
    <xf numFmtId="0" fontId="0" fillId="2" borderId="8" xfId="24">
      <alignment horizontal="center"/>
      <protection/>
    </xf>
    <xf numFmtId="9" fontId="1" fillId="2" borderId="5" xfId="41">
      <alignment horizontal="center" vertical="center"/>
      <protection/>
    </xf>
    <xf numFmtId="9" fontId="1" fillId="2" borderId="6" xfId="42">
      <alignment horizontal="center" vertical="center"/>
      <protection/>
    </xf>
    <xf numFmtId="9" fontId="1" fillId="4" borderId="5" xfId="43">
      <alignment horizontal="center" vertical="center"/>
      <protection/>
    </xf>
    <xf numFmtId="9" fontId="1" fillId="4" borderId="6" xfId="44">
      <alignment horizontal="center" vertical="center"/>
      <protection/>
    </xf>
    <xf numFmtId="9" fontId="1" fillId="2" borderId="6" xfId="22">
      <alignment horizontal="center" wrapText="1"/>
      <protection/>
    </xf>
    <xf numFmtId="0" fontId="4" fillId="2" borderId="2" xfId="48">
      <alignment horizontal="center" vertical="center" wrapText="1"/>
      <protection/>
    </xf>
    <xf numFmtId="0" fontId="4" fillId="2" borderId="2" xfId="48" quotePrefix="1">
      <alignment horizontal="center" vertical="center" wrapText="1"/>
      <protection/>
    </xf>
  </cellXfs>
  <cellStyles count="44">
    <cellStyle name="Normal" xfId="0"/>
    <cellStyle name="-" xfId="15"/>
    <cellStyle name="+" xfId="16"/>
    <cellStyle name="aa code" xfId="17"/>
    <cellStyle name="aa column 1" xfId="18"/>
    <cellStyle name="aa column 2" xfId="19"/>
    <cellStyle name="aa title" xfId="20"/>
    <cellStyle name="blank" xfId="21"/>
    <cellStyle name="blank side" xfId="22"/>
    <cellStyle name="bottom" xfId="23"/>
    <cellStyle name="bottom rt corner" xfId="24"/>
    <cellStyle name="cegl codes" xfId="25"/>
    <cellStyle name="class names" xfId="26"/>
    <cellStyle name="code corner" xfId="27"/>
    <cellStyle name="codes title" xfId="28"/>
    <cellStyle name="key code title" xfId="29"/>
    <cellStyle name="key name title" xfId="30"/>
    <cellStyle name="key title" xfId="31"/>
    <cellStyle name="map code" xfId="32"/>
    <cellStyle name="map title" xfId="33"/>
    <cellStyle name="map units 1" xfId="34"/>
    <cellStyle name="map units 2" xfId="35"/>
    <cellStyle name="overall" xfId="36"/>
    <cellStyle name="results decimal..." xfId="37"/>
    <cellStyle name="results decimal2" xfId="38"/>
    <cellStyle name="results decimal3" xfId="39"/>
    <cellStyle name="results percent" xfId="40"/>
    <cellStyle name="results percent 1a" xfId="41"/>
    <cellStyle name="results percent 1b" xfId="42"/>
    <cellStyle name="results percent 2a" xfId="43"/>
    <cellStyle name="results percent 2b" xfId="44"/>
    <cellStyle name="results title" xfId="45"/>
    <cellStyle name="results title 1" xfId="46"/>
    <cellStyle name="results titles" xfId="47"/>
    <cellStyle name="results titles 2" xfId="48"/>
    <cellStyle name="results titles 3" xfId="49"/>
    <cellStyle name="results titles 4" xfId="50"/>
    <cellStyle name="results whole# 1" xfId="51"/>
    <cellStyle name="results whole# 2" xfId="52"/>
    <cellStyle name="results whole# 3" xfId="53"/>
    <cellStyle name="results whole# 4" xfId="54"/>
    <cellStyle name="table 1" xfId="55"/>
    <cellStyle name="table 2" xfId="56"/>
    <cellStyle name="table intersect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271"/>
  <sheetViews>
    <sheetView tabSelected="1" zoomScale="70" zoomScaleNormal="70" zoomScaleSheetLayoutView="4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.7109375" style="0" customWidth="1"/>
    <col min="2" max="2" width="15.7109375" style="6" customWidth="1"/>
    <col min="3" max="3" width="4.7109375" style="0" customWidth="1"/>
    <col min="4" max="48" width="6.7109375" style="6" customWidth="1"/>
    <col min="49" max="49" width="8.7109375" style="6" customWidth="1"/>
    <col min="50" max="50" width="7.7109375" style="6" customWidth="1"/>
    <col min="51" max="52" width="6.7109375" style="6" customWidth="1"/>
    <col min="53" max="53" width="2.7109375" style="2" customWidth="1"/>
    <col min="54" max="16384" width="8.7109375" style="0" customWidth="1"/>
  </cols>
  <sheetData>
    <row r="2" spans="2:52" s="9" customFormat="1" ht="84" customHeight="1">
      <c r="B2" s="69" t="s">
        <v>26</v>
      </c>
      <c r="C2" s="68" t="s">
        <v>27</v>
      </c>
      <c r="D2" s="16" t="s">
        <v>58</v>
      </c>
      <c r="E2" s="33">
        <v>2487</v>
      </c>
      <c r="F2" s="33">
        <v>5036</v>
      </c>
      <c r="G2" s="33">
        <v>2381</v>
      </c>
      <c r="H2" s="33">
        <v>2105</v>
      </c>
      <c r="I2" s="33">
        <v>5227</v>
      </c>
      <c r="J2" s="34" t="s">
        <v>57</v>
      </c>
      <c r="K2" s="33">
        <v>5174</v>
      </c>
      <c r="L2" s="33">
        <v>2225</v>
      </c>
      <c r="M2" s="33">
        <v>2072</v>
      </c>
      <c r="N2" s="33">
        <v>2452</v>
      </c>
      <c r="O2" s="33">
        <v>2485</v>
      </c>
      <c r="P2" s="33">
        <v>2447</v>
      </c>
      <c r="Q2" s="33">
        <v>2454</v>
      </c>
      <c r="R2" s="33">
        <v>2233</v>
      </c>
      <c r="S2" s="35" t="s">
        <v>52</v>
      </c>
      <c r="T2" s="33">
        <v>2186</v>
      </c>
      <c r="U2" s="16" t="s">
        <v>53</v>
      </c>
      <c r="V2" s="33">
        <v>2437</v>
      </c>
      <c r="W2" s="33">
        <v>2491</v>
      </c>
      <c r="X2" s="33">
        <v>5246</v>
      </c>
      <c r="Y2" s="33">
        <v>2483</v>
      </c>
      <c r="Z2" s="33">
        <v>2498</v>
      </c>
      <c r="AA2" s="33">
        <v>5218</v>
      </c>
      <c r="AB2" s="72">
        <v>5228</v>
      </c>
      <c r="AC2" s="33">
        <v>5157</v>
      </c>
      <c r="AD2" s="33">
        <v>2463</v>
      </c>
      <c r="AE2" s="33">
        <v>4141</v>
      </c>
      <c r="AF2" s="33">
        <v>2282</v>
      </c>
      <c r="AG2" s="33">
        <v>2443</v>
      </c>
      <c r="AH2" s="16" t="s">
        <v>59</v>
      </c>
      <c r="AI2" s="16" t="s">
        <v>62</v>
      </c>
      <c r="AJ2" s="16" t="s">
        <v>55</v>
      </c>
      <c r="AK2" s="33">
        <v>2265</v>
      </c>
      <c r="AL2" s="33">
        <v>2471</v>
      </c>
      <c r="AM2" s="16" t="s">
        <v>60</v>
      </c>
      <c r="AN2" s="33">
        <v>5197</v>
      </c>
      <c r="AO2" s="33">
        <v>2450</v>
      </c>
      <c r="AP2" s="33">
        <v>5165</v>
      </c>
      <c r="AQ2" s="33">
        <v>2456</v>
      </c>
      <c r="AR2" s="33">
        <v>2449</v>
      </c>
      <c r="AS2" s="33">
        <v>2562</v>
      </c>
      <c r="AT2" s="33">
        <v>2445</v>
      </c>
      <c r="AU2" s="33">
        <v>2382</v>
      </c>
      <c r="AV2" s="16" t="s">
        <v>56</v>
      </c>
      <c r="AW2" s="70" t="s">
        <v>43</v>
      </c>
      <c r="AX2" s="70" t="s">
        <v>32</v>
      </c>
      <c r="AY2" s="93" t="s">
        <v>36</v>
      </c>
      <c r="AZ2" s="94"/>
    </row>
    <row r="3" spans="2:53" s="5" customFormat="1" ht="13.5" thickBot="1">
      <c r="B3" s="81" t="s">
        <v>25</v>
      </c>
      <c r="C3" s="67"/>
      <c r="D3" s="71"/>
      <c r="E3" s="71"/>
      <c r="F3" s="36"/>
      <c r="G3" s="36"/>
      <c r="H3" s="36"/>
      <c r="I3" s="36"/>
      <c r="J3" s="3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6"/>
      <c r="AW3" s="76"/>
      <c r="AX3" s="76"/>
      <c r="AY3" s="76" t="s">
        <v>34</v>
      </c>
      <c r="AZ3" s="75" t="s">
        <v>35</v>
      </c>
      <c r="BA3" s="4"/>
    </row>
    <row r="4" spans="2:53" s="18" customFormat="1" ht="15" customHeight="1">
      <c r="B4" s="73" t="s">
        <v>37</v>
      </c>
      <c r="C4" s="65"/>
      <c r="D4" s="1">
        <v>31</v>
      </c>
      <c r="E4" s="31"/>
      <c r="F4" s="31">
        <v>1</v>
      </c>
      <c r="G4" s="31"/>
      <c r="H4" s="31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>
        <v>1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>
        <v>1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2">
        <v>2</v>
      </c>
      <c r="AW4" s="82">
        <f aca="true" t="shared" si="0" ref="AW4:AW48">SUM(D4:AV4)</f>
        <v>37</v>
      </c>
      <c r="AX4" s="88">
        <f>D4/AW4</f>
        <v>0.8378378378378378</v>
      </c>
      <c r="AY4" s="88">
        <f aca="true" t="shared" si="1" ref="AY4:AY48">$AX4-(1.645*($AX4*(1-$AX4)/$AW4)^0.5+1/(2*$AW4))</f>
        <v>0.7246416253470626</v>
      </c>
      <c r="AZ4" s="89">
        <f aca="true" t="shared" si="2" ref="AZ4:AZ48">$AX4+(1.645*($AX4*(1-$AX4)/$AW4)^0.5+1/(2*$AW4))</f>
        <v>0.9510340503286131</v>
      </c>
      <c r="BA4" s="17"/>
    </row>
    <row r="5" spans="2:53" s="18" customFormat="1" ht="15" customHeight="1">
      <c r="B5" s="74" t="s">
        <v>1</v>
      </c>
      <c r="C5" s="66"/>
      <c r="D5" s="80">
        <v>5</v>
      </c>
      <c r="E5" s="20">
        <v>17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>
        <v>1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>
        <v>2</v>
      </c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5"/>
      <c r="AW5" s="83">
        <f t="shared" si="0"/>
        <v>25</v>
      </c>
      <c r="AX5" s="90">
        <f>E5/AW5</f>
        <v>0.68</v>
      </c>
      <c r="AY5" s="90">
        <f t="shared" si="1"/>
        <v>0.5065293461276718</v>
      </c>
      <c r="AZ5" s="91">
        <f t="shared" si="2"/>
        <v>0.8534706538723283</v>
      </c>
      <c r="BA5" s="17"/>
    </row>
    <row r="6" spans="2:53" s="18" customFormat="1" ht="15" customHeight="1">
      <c r="B6" s="73" t="s">
        <v>2</v>
      </c>
      <c r="C6" s="65"/>
      <c r="D6" s="19">
        <v>3</v>
      </c>
      <c r="E6" s="21"/>
      <c r="F6" s="20">
        <v>15</v>
      </c>
      <c r="G6" s="21">
        <v>1</v>
      </c>
      <c r="H6" s="21">
        <v>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1</v>
      </c>
      <c r="AE6" s="21"/>
      <c r="AF6" s="21"/>
      <c r="AG6" s="21"/>
      <c r="AH6" s="21"/>
      <c r="AI6" s="21">
        <v>1</v>
      </c>
      <c r="AJ6" s="21"/>
      <c r="AK6" s="21"/>
      <c r="AL6" s="21"/>
      <c r="AM6" s="21"/>
      <c r="AN6" s="21">
        <v>1</v>
      </c>
      <c r="AO6" s="21">
        <v>1</v>
      </c>
      <c r="AP6" s="21"/>
      <c r="AQ6" s="21"/>
      <c r="AR6" s="21"/>
      <c r="AS6" s="21"/>
      <c r="AT6" s="21"/>
      <c r="AU6" s="21"/>
      <c r="AV6" s="22"/>
      <c r="AW6" s="82">
        <f t="shared" si="0"/>
        <v>24</v>
      </c>
      <c r="AX6" s="88">
        <f>F6/AW6</f>
        <v>0.625</v>
      </c>
      <c r="AY6" s="88">
        <f t="shared" si="1"/>
        <v>0.4416058306986359</v>
      </c>
      <c r="AZ6" s="89">
        <f t="shared" si="2"/>
        <v>0.8083941693013641</v>
      </c>
      <c r="BA6" s="17"/>
    </row>
    <row r="7" spans="2:53" s="18" customFormat="1" ht="15" customHeight="1">
      <c r="B7" s="74" t="s">
        <v>3</v>
      </c>
      <c r="C7" s="66"/>
      <c r="D7" s="23"/>
      <c r="E7" s="24"/>
      <c r="F7" s="24"/>
      <c r="G7" s="20">
        <v>27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>
        <v>2</v>
      </c>
      <c r="U7" s="24"/>
      <c r="V7" s="24"/>
      <c r="W7" s="24"/>
      <c r="X7" s="24"/>
      <c r="Y7" s="24"/>
      <c r="Z7" s="24">
        <v>1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>
        <v>1</v>
      </c>
      <c r="AO7" s="24"/>
      <c r="AP7" s="24"/>
      <c r="AQ7" s="24"/>
      <c r="AR7" s="24"/>
      <c r="AS7" s="24"/>
      <c r="AT7" s="24"/>
      <c r="AU7" s="24"/>
      <c r="AV7" s="25"/>
      <c r="AW7" s="83">
        <f t="shared" si="0"/>
        <v>31</v>
      </c>
      <c r="AX7" s="90">
        <f>G7/AW7</f>
        <v>0.8709677419354839</v>
      </c>
      <c r="AY7" s="90">
        <f>$AX7-(1.645*($AX7*(1-$AX7)/$AW7)^0.5+1/(2*$AW7))</f>
        <v>0.7557930978033294</v>
      </c>
      <c r="AZ7" s="91">
        <f t="shared" si="2"/>
        <v>0.9861423860676384</v>
      </c>
      <c r="BA7" s="17"/>
    </row>
    <row r="8" spans="2:53" s="18" customFormat="1" ht="15" customHeight="1">
      <c r="B8" s="73" t="s">
        <v>4</v>
      </c>
      <c r="C8" s="65"/>
      <c r="D8" s="19"/>
      <c r="E8" s="21"/>
      <c r="F8" s="21">
        <v>1</v>
      </c>
      <c r="G8" s="21"/>
      <c r="H8" s="20">
        <v>22</v>
      </c>
      <c r="I8" s="21"/>
      <c r="J8" s="21"/>
      <c r="K8" s="21"/>
      <c r="L8" s="21"/>
      <c r="M8" s="21">
        <v>1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>
        <v>1</v>
      </c>
      <c r="AQ8" s="21"/>
      <c r="AR8" s="21"/>
      <c r="AS8" s="21"/>
      <c r="AT8" s="21"/>
      <c r="AU8" s="21"/>
      <c r="AV8" s="22"/>
      <c r="AW8" s="82">
        <f t="shared" si="0"/>
        <v>25</v>
      </c>
      <c r="AX8" s="88">
        <f>H8/AW8</f>
        <v>0.88</v>
      </c>
      <c r="AY8" s="88">
        <f t="shared" si="1"/>
        <v>0.7530876545949907</v>
      </c>
      <c r="AZ8" s="89">
        <f t="shared" si="2"/>
        <v>1.0069123454050093</v>
      </c>
      <c r="BA8" s="17"/>
    </row>
    <row r="9" spans="2:53" s="18" customFormat="1" ht="15" customHeight="1">
      <c r="B9" s="74" t="s">
        <v>5</v>
      </c>
      <c r="C9" s="66"/>
      <c r="D9" s="23"/>
      <c r="E9" s="24"/>
      <c r="F9" s="24"/>
      <c r="G9" s="24">
        <v>1</v>
      </c>
      <c r="H9" s="24"/>
      <c r="I9" s="20">
        <v>19</v>
      </c>
      <c r="J9" s="24"/>
      <c r="K9" s="24"/>
      <c r="L9" s="24"/>
      <c r="M9" s="24"/>
      <c r="N9" s="24"/>
      <c r="O9" s="24"/>
      <c r="P9" s="24"/>
      <c r="Q9" s="24">
        <v>1</v>
      </c>
      <c r="R9" s="24"/>
      <c r="S9" s="24"/>
      <c r="T9" s="24"/>
      <c r="U9" s="24"/>
      <c r="V9" s="24"/>
      <c r="W9" s="24"/>
      <c r="X9" s="24"/>
      <c r="Y9" s="24"/>
      <c r="Z9" s="24">
        <v>2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5"/>
      <c r="AW9" s="83">
        <f t="shared" si="0"/>
        <v>23</v>
      </c>
      <c r="AX9" s="90">
        <f>I9/AW9</f>
        <v>0.8260869565217391</v>
      </c>
      <c r="AY9" s="90">
        <f t="shared" si="1"/>
        <v>0.6743365729307996</v>
      </c>
      <c r="AZ9" s="91">
        <f t="shared" si="2"/>
        <v>0.9778373401126786</v>
      </c>
      <c r="BA9" s="17"/>
    </row>
    <row r="10" spans="2:53" s="18" customFormat="1" ht="15" customHeight="1">
      <c r="B10" s="73" t="s">
        <v>54</v>
      </c>
      <c r="C10" s="65"/>
      <c r="D10" s="19"/>
      <c r="E10" s="21"/>
      <c r="F10" s="21"/>
      <c r="G10" s="21"/>
      <c r="H10" s="21"/>
      <c r="I10" s="21"/>
      <c r="J10" s="20">
        <v>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82">
        <f t="shared" si="0"/>
        <v>2</v>
      </c>
      <c r="AX10" s="88">
        <f>J10/AW10</f>
        <v>1</v>
      </c>
      <c r="AY10" s="88">
        <f>$AX10-(1.645*($AX10*(1-$AX10)/$AW10)^0.5+1/(2*$AW10))</f>
        <v>0.75</v>
      </c>
      <c r="AZ10" s="89">
        <f t="shared" si="2"/>
        <v>1.25</v>
      </c>
      <c r="BA10" s="17"/>
    </row>
    <row r="11" spans="2:53" s="18" customFormat="1" ht="15" customHeight="1">
      <c r="B11" s="74" t="s">
        <v>38</v>
      </c>
      <c r="C11" s="66"/>
      <c r="D11" s="23"/>
      <c r="E11" s="24"/>
      <c r="F11" s="24"/>
      <c r="G11" s="24"/>
      <c r="H11" s="24"/>
      <c r="I11" s="24"/>
      <c r="J11" s="24"/>
      <c r="K11" s="20">
        <v>22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>
        <v>8</v>
      </c>
      <c r="AK11" s="24"/>
      <c r="AL11" s="24"/>
      <c r="AM11" s="24"/>
      <c r="AN11" s="24"/>
      <c r="AO11" s="24"/>
      <c r="AP11" s="24"/>
      <c r="AQ11" s="24"/>
      <c r="AR11" s="24"/>
      <c r="AS11" s="24">
        <v>1</v>
      </c>
      <c r="AT11" s="24"/>
      <c r="AU11" s="24"/>
      <c r="AV11" s="25"/>
      <c r="AW11" s="83">
        <f t="shared" si="0"/>
        <v>31</v>
      </c>
      <c r="AX11" s="90">
        <f>K11/AW11</f>
        <v>0.7096774193548387</v>
      </c>
      <c r="AY11" s="90">
        <f t="shared" si="1"/>
        <v>0.5594399946508117</v>
      </c>
      <c r="AZ11" s="91">
        <f t="shared" si="2"/>
        <v>0.8599148440588658</v>
      </c>
      <c r="BA11" s="17"/>
    </row>
    <row r="12" spans="2:53" s="18" customFormat="1" ht="15" customHeight="1">
      <c r="B12" s="73" t="s">
        <v>51</v>
      </c>
      <c r="C12" s="65"/>
      <c r="D12" s="19"/>
      <c r="E12" s="21"/>
      <c r="F12" s="21"/>
      <c r="G12" s="21"/>
      <c r="H12" s="21"/>
      <c r="I12" s="21"/>
      <c r="J12" s="21"/>
      <c r="K12" s="21"/>
      <c r="L12" s="20">
        <v>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2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82">
        <f t="shared" si="0"/>
        <v>3</v>
      </c>
      <c r="AX12" s="88">
        <f>L12/AW12</f>
        <v>0.3333333333333333</v>
      </c>
      <c r="AY12" s="88">
        <f>$AX12-(1.645*($AX12*(1-$AX12)/$AW12)^0.5+1/(2*$AW12))</f>
        <v>-0.2810456252087031</v>
      </c>
      <c r="AZ12" s="89">
        <f t="shared" si="2"/>
        <v>0.9477122918753698</v>
      </c>
      <c r="BA12" s="17"/>
    </row>
    <row r="13" spans="2:53" s="18" customFormat="1" ht="15" customHeight="1">
      <c r="B13" s="74" t="s">
        <v>24</v>
      </c>
      <c r="C13" s="66"/>
      <c r="D13" s="23">
        <v>1</v>
      </c>
      <c r="E13" s="24"/>
      <c r="F13" s="24"/>
      <c r="G13" s="24"/>
      <c r="H13" s="24">
        <v>1</v>
      </c>
      <c r="I13" s="24"/>
      <c r="J13" s="24"/>
      <c r="K13" s="24"/>
      <c r="L13" s="24"/>
      <c r="M13" s="20">
        <v>28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83">
        <f t="shared" si="0"/>
        <v>30</v>
      </c>
      <c r="AX13" s="90">
        <f>M13/AW13</f>
        <v>0.9333333333333333</v>
      </c>
      <c r="AY13" s="90">
        <f t="shared" si="1"/>
        <v>0.841750071066651</v>
      </c>
      <c r="AZ13" s="91">
        <f t="shared" si="2"/>
        <v>1.0249165956000157</v>
      </c>
      <c r="BA13" s="17"/>
    </row>
    <row r="14" spans="2:53" s="18" customFormat="1" ht="15" customHeight="1">
      <c r="B14" s="73" t="s">
        <v>23</v>
      </c>
      <c r="C14" s="65"/>
      <c r="D14" s="19"/>
      <c r="E14" s="21"/>
      <c r="F14" s="21"/>
      <c r="G14" s="21"/>
      <c r="H14" s="21"/>
      <c r="I14" s="21"/>
      <c r="J14" s="21"/>
      <c r="K14" s="21"/>
      <c r="L14" s="21"/>
      <c r="M14" s="21"/>
      <c r="N14" s="20">
        <v>16</v>
      </c>
      <c r="O14" s="21"/>
      <c r="P14" s="21"/>
      <c r="Q14" s="21">
        <v>4</v>
      </c>
      <c r="R14" s="21"/>
      <c r="S14" s="21"/>
      <c r="T14" s="21"/>
      <c r="U14" s="21"/>
      <c r="V14" s="21"/>
      <c r="W14" s="21"/>
      <c r="X14" s="21"/>
      <c r="Y14" s="21"/>
      <c r="Z14" s="21"/>
      <c r="AA14" s="21">
        <v>1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>
        <v>4</v>
      </c>
      <c r="AR14" s="21"/>
      <c r="AS14" s="21"/>
      <c r="AT14" s="21"/>
      <c r="AU14" s="21"/>
      <c r="AV14" s="22"/>
      <c r="AW14" s="82">
        <f t="shared" si="0"/>
        <v>25</v>
      </c>
      <c r="AX14" s="88">
        <f>N14/AW14</f>
        <v>0.64</v>
      </c>
      <c r="AY14" s="88">
        <f t="shared" si="1"/>
        <v>0.46208000000000005</v>
      </c>
      <c r="AZ14" s="89">
        <f t="shared" si="2"/>
        <v>0.81792</v>
      </c>
      <c r="BA14" s="17"/>
    </row>
    <row r="15" spans="2:53" s="18" customFormat="1" ht="15" customHeight="1">
      <c r="B15" s="74" t="s">
        <v>6</v>
      </c>
      <c r="C15" s="66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0">
        <v>20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83">
        <f t="shared" si="0"/>
        <v>20</v>
      </c>
      <c r="AX15" s="90">
        <f>O15/AW15</f>
        <v>1</v>
      </c>
      <c r="AY15" s="90">
        <f>$AX15-(1.645*($AX15*(1-$AX15)/$AW15)^0.5+1/(2*$AW15))</f>
        <v>0.975</v>
      </c>
      <c r="AZ15" s="91">
        <f t="shared" si="2"/>
        <v>1.025</v>
      </c>
      <c r="BA15" s="17"/>
    </row>
    <row r="16" spans="2:53" s="18" customFormat="1" ht="15" customHeight="1">
      <c r="B16" s="73" t="s">
        <v>7</v>
      </c>
      <c r="C16" s="65"/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0">
        <v>23</v>
      </c>
      <c r="Q16" s="21">
        <v>1</v>
      </c>
      <c r="R16" s="21"/>
      <c r="S16" s="21"/>
      <c r="T16" s="21"/>
      <c r="U16" s="21">
        <v>1</v>
      </c>
      <c r="V16" s="21"/>
      <c r="W16" s="21"/>
      <c r="X16" s="21"/>
      <c r="Y16" s="21">
        <v>1</v>
      </c>
      <c r="Z16" s="21"/>
      <c r="AA16" s="21"/>
      <c r="AB16" s="21"/>
      <c r="AC16" s="21"/>
      <c r="AD16" s="21"/>
      <c r="AE16" s="21"/>
      <c r="AF16" s="21"/>
      <c r="AG16" s="21"/>
      <c r="AH16" s="21">
        <v>1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2"/>
      <c r="AW16" s="82">
        <f t="shared" si="0"/>
        <v>27</v>
      </c>
      <c r="AX16" s="88">
        <f>P16/AW16</f>
        <v>0.8518518518518519</v>
      </c>
      <c r="AY16" s="88">
        <f t="shared" si="1"/>
        <v>0.7208691666296277</v>
      </c>
      <c r="AZ16" s="89">
        <f t="shared" si="2"/>
        <v>0.982834537074076</v>
      </c>
      <c r="BA16" s="17"/>
    </row>
    <row r="17" spans="2:53" s="18" customFormat="1" ht="15" customHeight="1">
      <c r="B17" s="74" t="s">
        <v>31</v>
      </c>
      <c r="C17" s="66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>
        <v>3</v>
      </c>
      <c r="O17" s="24">
        <v>1</v>
      </c>
      <c r="P17" s="24"/>
      <c r="Q17" s="20">
        <v>64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>
        <v>4</v>
      </c>
      <c r="AR17" s="24"/>
      <c r="AS17" s="24"/>
      <c r="AT17" s="24"/>
      <c r="AU17" s="24"/>
      <c r="AV17" s="25"/>
      <c r="AW17" s="83">
        <f t="shared" si="0"/>
        <v>72</v>
      </c>
      <c r="AX17" s="90">
        <f>Q17/AW17</f>
        <v>0.8888888888888888</v>
      </c>
      <c r="AY17" s="90">
        <f t="shared" si="1"/>
        <v>0.8210185185185185</v>
      </c>
      <c r="AZ17" s="91">
        <f t="shared" si="2"/>
        <v>0.9567592592592592</v>
      </c>
      <c r="BA17" s="17"/>
    </row>
    <row r="18" spans="2:53" s="18" customFormat="1" ht="15" customHeight="1">
      <c r="B18" s="73" t="s">
        <v>39</v>
      </c>
      <c r="C18" s="65"/>
      <c r="D18" s="1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>
        <v>21</v>
      </c>
      <c r="S18" s="21">
        <v>1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2"/>
      <c r="AW18" s="82">
        <f t="shared" si="0"/>
        <v>22</v>
      </c>
      <c r="AX18" s="88">
        <f>R18/AW18</f>
        <v>0.9545454545454546</v>
      </c>
      <c r="AY18" s="88">
        <f t="shared" si="1"/>
        <v>0.8587645976176929</v>
      </c>
      <c r="AZ18" s="89">
        <f t="shared" si="2"/>
        <v>1.0503263114732162</v>
      </c>
      <c r="BA18" s="17"/>
    </row>
    <row r="19" spans="2:53" s="18" customFormat="1" ht="15" customHeight="1">
      <c r="B19" s="74" t="s">
        <v>40</v>
      </c>
      <c r="C19" s="66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0">
        <v>31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83">
        <f t="shared" si="0"/>
        <v>31</v>
      </c>
      <c r="AX19" s="90">
        <f>S19/AW19</f>
        <v>1</v>
      </c>
      <c r="AY19" s="90">
        <f>$AX19-(1.645*($AX19*(1-$AX19)/$AW19)^0.5+1/(2*$AW19))</f>
        <v>0.9838709677419355</v>
      </c>
      <c r="AZ19" s="91">
        <f t="shared" si="2"/>
        <v>1.0161290322580645</v>
      </c>
      <c r="BA19" s="17"/>
    </row>
    <row r="20" spans="2:53" s="18" customFormat="1" ht="15" customHeight="1">
      <c r="B20" s="73" t="s">
        <v>8</v>
      </c>
      <c r="C20" s="65"/>
      <c r="D20" s="19"/>
      <c r="E20" s="21"/>
      <c r="F20" s="21"/>
      <c r="G20" s="21">
        <v>2</v>
      </c>
      <c r="H20" s="21"/>
      <c r="I20" s="21">
        <v>1</v>
      </c>
      <c r="J20" s="21"/>
      <c r="K20" s="21">
        <v>1</v>
      </c>
      <c r="L20" s="21"/>
      <c r="M20" s="21"/>
      <c r="N20" s="21"/>
      <c r="O20" s="21"/>
      <c r="P20" s="21"/>
      <c r="Q20" s="21"/>
      <c r="R20" s="21"/>
      <c r="S20" s="21"/>
      <c r="T20" s="20">
        <v>23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>
        <v>1</v>
      </c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82">
        <f t="shared" si="0"/>
        <v>28</v>
      </c>
      <c r="AX20" s="88">
        <f>T20/AW20</f>
        <v>0.8214285714285714</v>
      </c>
      <c r="AY20" s="88">
        <f>$AX20-(1.645*($AX20*(1-$AX20)/$AW20)^0.5+1/(2*$AW20))</f>
        <v>0.6845081669503175</v>
      </c>
      <c r="AZ20" s="89">
        <f t="shared" si="2"/>
        <v>0.9583489759068253</v>
      </c>
      <c r="BA20" s="17"/>
    </row>
    <row r="21" spans="2:53" s="18" customFormat="1" ht="15" customHeight="1">
      <c r="B21" s="74" t="s">
        <v>41</v>
      </c>
      <c r="C21" s="66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0">
        <v>24</v>
      </c>
      <c r="V21" s="24"/>
      <c r="W21" s="24"/>
      <c r="X21" s="24"/>
      <c r="Y21" s="24">
        <v>1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>
        <v>5</v>
      </c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83">
        <f t="shared" si="0"/>
        <v>30</v>
      </c>
      <c r="AX21" s="90">
        <f>U21/AW21</f>
        <v>0.8</v>
      </c>
      <c r="AY21" s="90">
        <f>$AX21-(1.645*($AX21*(1-$AX21)/$AW21)^0.5+1/(2*$AW21))</f>
        <v>0.663199519053867</v>
      </c>
      <c r="AZ21" s="91">
        <f t="shared" si="2"/>
        <v>0.9368004809461331</v>
      </c>
      <c r="BA21" s="17"/>
    </row>
    <row r="22" spans="2:53" s="18" customFormat="1" ht="15" customHeight="1">
      <c r="B22" s="73" t="s">
        <v>42</v>
      </c>
      <c r="C22" s="65"/>
      <c r="D22" s="1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v>3</v>
      </c>
      <c r="Q22" s="21"/>
      <c r="R22" s="21"/>
      <c r="S22" s="21"/>
      <c r="T22" s="21"/>
      <c r="U22" s="21">
        <v>3</v>
      </c>
      <c r="V22" s="20">
        <v>25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>
        <v>1</v>
      </c>
      <c r="AU22" s="21"/>
      <c r="AV22" s="22"/>
      <c r="AW22" s="82">
        <f t="shared" si="0"/>
        <v>32</v>
      </c>
      <c r="AX22" s="88">
        <f>V22/AW22</f>
        <v>0.78125</v>
      </c>
      <c r="AY22" s="88">
        <f t="shared" si="1"/>
        <v>0.64540964060072</v>
      </c>
      <c r="AZ22" s="89">
        <f t="shared" si="2"/>
        <v>0.91709035939928</v>
      </c>
      <c r="BA22" s="17"/>
    </row>
    <row r="23" spans="2:53" s="18" customFormat="1" ht="15" customHeight="1">
      <c r="B23" s="74" t="s">
        <v>9</v>
      </c>
      <c r="C23" s="66"/>
      <c r="D23" s="23"/>
      <c r="E23" s="24">
        <v>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0">
        <v>16</v>
      </c>
      <c r="X23" s="24"/>
      <c r="Y23" s="24">
        <v>1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83">
        <f t="shared" si="0"/>
        <v>19</v>
      </c>
      <c r="AX23" s="90">
        <f>W23/AW23</f>
        <v>0.8421052631578947</v>
      </c>
      <c r="AY23" s="90">
        <f>$AX23-(1.645*($AX23*(1-$AX23)/$AW23)^0.5+1/(2*$AW23))</f>
        <v>0.6781775330080844</v>
      </c>
      <c r="AZ23" s="91">
        <f t="shared" si="2"/>
        <v>1.006032993307705</v>
      </c>
      <c r="BA23" s="17"/>
    </row>
    <row r="24" spans="2:53" s="18" customFormat="1" ht="15" customHeight="1">
      <c r="B24" s="73" t="s">
        <v>28</v>
      </c>
      <c r="C24" s="65"/>
      <c r="D24" s="19">
        <v>1</v>
      </c>
      <c r="E24" s="21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0">
        <v>71</v>
      </c>
      <c r="Y24" s="21">
        <v>9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>
        <v>1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2"/>
      <c r="AW24" s="82">
        <f t="shared" si="0"/>
        <v>83</v>
      </c>
      <c r="AX24" s="88">
        <f>X24/AW24</f>
        <v>0.8554216867469879</v>
      </c>
      <c r="AY24" s="88">
        <f>$AX24-(1.645*($AX24*(1-$AX24)/$AW24)^0.5+1/(2*$AW24))</f>
        <v>0.7858983454341492</v>
      </c>
      <c r="AZ24" s="89">
        <f t="shared" si="2"/>
        <v>0.9249450280598267</v>
      </c>
      <c r="BA24" s="17"/>
    </row>
    <row r="25" spans="2:53" s="18" customFormat="1" ht="15" customHeight="1">
      <c r="B25" s="74" t="s">
        <v>30</v>
      </c>
      <c r="C25" s="66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0">
        <v>38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83">
        <f t="shared" si="0"/>
        <v>38</v>
      </c>
      <c r="AX25" s="90">
        <f>Y25/AW25</f>
        <v>1</v>
      </c>
      <c r="AY25" s="90">
        <f t="shared" si="1"/>
        <v>0.9868421052631579</v>
      </c>
      <c r="AZ25" s="91">
        <f t="shared" si="2"/>
        <v>1.013157894736842</v>
      </c>
      <c r="BA25" s="17"/>
    </row>
    <row r="26" spans="2:53" s="18" customFormat="1" ht="15" customHeight="1">
      <c r="B26" s="73" t="s">
        <v>10</v>
      </c>
      <c r="C26" s="65"/>
      <c r="D26" s="19"/>
      <c r="E26" s="21"/>
      <c r="F26" s="21"/>
      <c r="G26" s="21">
        <v>1</v>
      </c>
      <c r="H26" s="21"/>
      <c r="I26" s="21"/>
      <c r="J26" s="21"/>
      <c r="K26" s="21"/>
      <c r="L26" s="21"/>
      <c r="M26" s="21"/>
      <c r="N26" s="21">
        <v>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0">
        <v>22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>
        <v>2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2"/>
      <c r="AW26" s="82">
        <f t="shared" si="0"/>
        <v>26</v>
      </c>
      <c r="AX26" s="88">
        <f>Z26/AW26</f>
        <v>0.8461538461538461</v>
      </c>
      <c r="AY26" s="88">
        <f>$AX26-(1.645*($AX26*(1-$AX26)/$AW26)^0.5+1/(2*$AW6))</f>
        <v>0.7089220576583719</v>
      </c>
      <c r="AZ26" s="89">
        <f t="shared" si="2"/>
        <v>0.9817830705467563</v>
      </c>
      <c r="BA26" s="17"/>
    </row>
    <row r="27" spans="2:53" s="18" customFormat="1" ht="15" customHeight="1">
      <c r="B27" s="74" t="s">
        <v>11</v>
      </c>
      <c r="C27" s="66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>
        <v>3</v>
      </c>
      <c r="R27" s="24"/>
      <c r="S27" s="24"/>
      <c r="T27" s="24"/>
      <c r="U27" s="24"/>
      <c r="V27" s="24"/>
      <c r="W27" s="24"/>
      <c r="X27" s="24"/>
      <c r="Y27" s="24"/>
      <c r="Z27" s="24">
        <v>4</v>
      </c>
      <c r="AA27" s="20">
        <v>21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83">
        <f t="shared" si="0"/>
        <v>28</v>
      </c>
      <c r="AX27" s="90">
        <f>AA27/AW27</f>
        <v>0.75</v>
      </c>
      <c r="AY27" s="90">
        <f t="shared" si="1"/>
        <v>0.5975296961035294</v>
      </c>
      <c r="AZ27" s="91">
        <f t="shared" si="2"/>
        <v>0.9024703038964706</v>
      </c>
      <c r="BA27" s="17"/>
    </row>
    <row r="28" spans="2:53" s="18" customFormat="1" ht="15" customHeight="1">
      <c r="B28" s="73" t="s">
        <v>12</v>
      </c>
      <c r="C28" s="65"/>
      <c r="D28" s="1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2</v>
      </c>
      <c r="AB28" s="20">
        <v>19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2"/>
      <c r="AW28" s="82">
        <f t="shared" si="0"/>
        <v>21</v>
      </c>
      <c r="AX28" s="88">
        <f>AB28/AW28</f>
        <v>0.9047619047619048</v>
      </c>
      <c r="AY28" s="88">
        <f t="shared" si="1"/>
        <v>0.7755795231879683</v>
      </c>
      <c r="AZ28" s="89">
        <f t="shared" si="2"/>
        <v>1.0339442863358412</v>
      </c>
      <c r="BA28" s="17"/>
    </row>
    <row r="29" spans="2:53" s="18" customFormat="1" ht="14.25" customHeight="1">
      <c r="B29" s="74" t="s">
        <v>13</v>
      </c>
      <c r="C29" s="66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0">
        <v>3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83">
        <f t="shared" si="0"/>
        <v>3</v>
      </c>
      <c r="AX29" s="90">
        <f>AC29/AW29</f>
        <v>1</v>
      </c>
      <c r="AY29" s="90">
        <f t="shared" si="1"/>
        <v>0.8333333333333334</v>
      </c>
      <c r="AZ29" s="91">
        <f t="shared" si="2"/>
        <v>1.1666666666666667</v>
      </c>
      <c r="BA29" s="17"/>
    </row>
    <row r="30" spans="2:53" s="18" customFormat="1" ht="15" customHeight="1">
      <c r="B30" s="73" t="s">
        <v>14</v>
      </c>
      <c r="C30" s="65"/>
      <c r="D30" s="1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0">
        <v>4</v>
      </c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2"/>
      <c r="AW30" s="82">
        <f t="shared" si="0"/>
        <v>4</v>
      </c>
      <c r="AX30" s="88">
        <f>AD30/AW30</f>
        <v>1</v>
      </c>
      <c r="AY30" s="88">
        <f t="shared" si="1"/>
        <v>0.875</v>
      </c>
      <c r="AZ30" s="89">
        <f t="shared" si="2"/>
        <v>1.125</v>
      </c>
      <c r="BA30" s="17"/>
    </row>
    <row r="31" spans="2:53" s="18" customFormat="1" ht="15" customHeight="1">
      <c r="B31" s="74" t="s">
        <v>61</v>
      </c>
      <c r="C31" s="66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0">
        <v>4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83">
        <f t="shared" si="0"/>
        <v>4</v>
      </c>
      <c r="AX31" s="90">
        <f>AE31/AW31</f>
        <v>1</v>
      </c>
      <c r="AY31" s="90">
        <f t="shared" si="1"/>
        <v>0.875</v>
      </c>
      <c r="AZ31" s="91">
        <f t="shared" si="2"/>
        <v>1.125</v>
      </c>
      <c r="BA31" s="17"/>
    </row>
    <row r="32" spans="2:53" s="18" customFormat="1" ht="15" customHeight="1">
      <c r="B32" s="73" t="s">
        <v>44</v>
      </c>
      <c r="C32" s="65"/>
      <c r="D32" s="1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0">
        <v>12</v>
      </c>
      <c r="AG32" s="21"/>
      <c r="AH32" s="21"/>
      <c r="AI32" s="21"/>
      <c r="AJ32" s="21">
        <v>1</v>
      </c>
      <c r="AK32" s="21"/>
      <c r="AL32" s="21"/>
      <c r="AM32" s="21"/>
      <c r="AN32" s="21"/>
      <c r="AO32" s="21"/>
      <c r="AP32" s="21"/>
      <c r="AQ32" s="21"/>
      <c r="AR32" s="21"/>
      <c r="AS32" s="21">
        <v>13</v>
      </c>
      <c r="AT32" s="21"/>
      <c r="AU32" s="21">
        <v>1</v>
      </c>
      <c r="AV32" s="22"/>
      <c r="AW32" s="82">
        <f t="shared" si="0"/>
        <v>27</v>
      </c>
      <c r="AX32" s="88">
        <f>AF32/AW32</f>
        <v>0.4444444444444444</v>
      </c>
      <c r="AY32" s="88">
        <f t="shared" si="1"/>
        <v>0.26861586161700735</v>
      </c>
      <c r="AZ32" s="89">
        <f t="shared" si="2"/>
        <v>0.6202730272718815</v>
      </c>
      <c r="BA32" s="17"/>
    </row>
    <row r="33" spans="2:53" s="18" customFormat="1" ht="15" customHeight="1">
      <c r="B33" s="74" t="s">
        <v>45</v>
      </c>
      <c r="C33" s="66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>
        <v>1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0">
        <v>23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>
        <v>1</v>
      </c>
      <c r="AU33" s="24"/>
      <c r="AV33" s="25">
        <v>1</v>
      </c>
      <c r="AW33" s="83">
        <f t="shared" si="0"/>
        <v>26</v>
      </c>
      <c r="AX33" s="90">
        <f>AG33/AW33</f>
        <v>0.8846153846153846</v>
      </c>
      <c r="AY33" s="90">
        <f>$AX33-(1.645*($AX33*(1-$AX33)/$AW32)^0.5+1/(2*$AW33))</f>
        <v>0.7642417582583407</v>
      </c>
      <c r="AZ33" s="91">
        <f t="shared" si="2"/>
        <v>1.0069157147088177</v>
      </c>
      <c r="BA33" s="17"/>
    </row>
    <row r="34" spans="2:53" s="18" customFormat="1" ht="15" customHeight="1">
      <c r="B34" s="73" t="s">
        <v>22</v>
      </c>
      <c r="C34" s="65"/>
      <c r="D34" s="1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v>2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0">
        <v>22</v>
      </c>
      <c r="AI34" s="21">
        <v>4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2"/>
      <c r="AW34" s="82">
        <f t="shared" si="0"/>
        <v>28</v>
      </c>
      <c r="AX34" s="88">
        <f>AH34/AW34</f>
        <v>0.7857142857142857</v>
      </c>
      <c r="AY34" s="88">
        <f>$AX34-(1.645*($AX34*(1-$AX34)/$AW32)^0.5+1/(2*$AW34))</f>
        <v>0.6379560052348897</v>
      </c>
      <c r="AZ34" s="89">
        <f t="shared" si="2"/>
        <v>0.9311318134317538</v>
      </c>
      <c r="BA34" s="17"/>
    </row>
    <row r="35" spans="2:53" s="18" customFormat="1" ht="15" customHeight="1">
      <c r="B35" s="74" t="s">
        <v>0</v>
      </c>
      <c r="C35" s="66"/>
      <c r="D35" s="23">
        <v>5</v>
      </c>
      <c r="E35" s="24"/>
      <c r="F35" s="24">
        <v>1</v>
      </c>
      <c r="G35" s="24"/>
      <c r="H35" s="24">
        <v>1</v>
      </c>
      <c r="I35" s="24"/>
      <c r="J35" s="24"/>
      <c r="K35" s="24"/>
      <c r="L35" s="24"/>
      <c r="M35" s="24"/>
      <c r="N35" s="24"/>
      <c r="O35" s="24"/>
      <c r="P35" s="24">
        <v>1</v>
      </c>
      <c r="Q35" s="24"/>
      <c r="R35" s="24"/>
      <c r="S35" s="24"/>
      <c r="T35" s="24"/>
      <c r="U35" s="24"/>
      <c r="V35" s="24"/>
      <c r="W35" s="24"/>
      <c r="X35" s="24"/>
      <c r="Y35" s="24">
        <v>2</v>
      </c>
      <c r="Z35" s="24"/>
      <c r="AA35" s="24"/>
      <c r="AB35" s="24"/>
      <c r="AC35" s="24"/>
      <c r="AD35" s="24"/>
      <c r="AE35" s="24"/>
      <c r="AF35" s="24"/>
      <c r="AG35" s="24"/>
      <c r="AH35" s="24">
        <v>1</v>
      </c>
      <c r="AI35" s="20">
        <v>32</v>
      </c>
      <c r="AJ35" s="24"/>
      <c r="AK35" s="24"/>
      <c r="AL35" s="24"/>
      <c r="AM35" s="24"/>
      <c r="AN35" s="24">
        <v>1</v>
      </c>
      <c r="AO35" s="24"/>
      <c r="AP35" s="24"/>
      <c r="AQ35" s="24"/>
      <c r="AR35" s="24"/>
      <c r="AS35" s="24"/>
      <c r="AT35" s="24">
        <v>1</v>
      </c>
      <c r="AU35" s="24"/>
      <c r="AV35" s="25"/>
      <c r="AW35" s="83">
        <f t="shared" si="0"/>
        <v>45</v>
      </c>
      <c r="AX35" s="90">
        <f>AI35/AW35</f>
        <v>0.7111111111111111</v>
      </c>
      <c r="AY35" s="90">
        <f t="shared" si="1"/>
        <v>0.5888540104125581</v>
      </c>
      <c r="AZ35" s="91">
        <f t="shared" si="2"/>
        <v>0.8333682118096641</v>
      </c>
      <c r="BA35" s="17"/>
    </row>
    <row r="36" spans="2:53" s="18" customFormat="1" ht="15" customHeight="1">
      <c r="B36" s="73" t="s">
        <v>46</v>
      </c>
      <c r="C36" s="65"/>
      <c r="D36" s="19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>
        <v>1</v>
      </c>
      <c r="U36" s="21"/>
      <c r="V36" s="21"/>
      <c r="W36" s="21"/>
      <c r="X36" s="21"/>
      <c r="Y36" s="21"/>
      <c r="Z36" s="21">
        <v>1</v>
      </c>
      <c r="AA36" s="21"/>
      <c r="AB36" s="21">
        <v>2</v>
      </c>
      <c r="AC36" s="21"/>
      <c r="AD36" s="21"/>
      <c r="AE36" s="21"/>
      <c r="AF36" s="21"/>
      <c r="AG36" s="21"/>
      <c r="AH36" s="21"/>
      <c r="AI36" s="21"/>
      <c r="AJ36" s="20">
        <v>29</v>
      </c>
      <c r="AK36" s="21"/>
      <c r="AL36" s="21"/>
      <c r="AM36" s="21"/>
      <c r="AN36" s="21"/>
      <c r="AO36" s="21"/>
      <c r="AP36" s="21"/>
      <c r="AQ36" s="21"/>
      <c r="AR36" s="21"/>
      <c r="AS36" s="21">
        <v>5</v>
      </c>
      <c r="AT36" s="21"/>
      <c r="AU36" s="21"/>
      <c r="AV36" s="22"/>
      <c r="AW36" s="82">
        <f t="shared" si="0"/>
        <v>38</v>
      </c>
      <c r="AX36" s="88">
        <f>AJ36/AW36</f>
        <v>0.7631578947368421</v>
      </c>
      <c r="AY36" s="88">
        <f>$AX36-(1.645*($AX36*(1-$AX36)/$AW36)^0.5+1/(2*$AW36))</f>
        <v>0.6365483644878618</v>
      </c>
      <c r="AZ36" s="89">
        <f t="shared" si="2"/>
        <v>0.8897674249858225</v>
      </c>
      <c r="BA36" s="17"/>
    </row>
    <row r="37" spans="2:53" s="18" customFormat="1" ht="15" customHeight="1">
      <c r="B37" s="74" t="s">
        <v>15</v>
      </c>
      <c r="C37" s="66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0">
        <v>8</v>
      </c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5"/>
      <c r="AW37" s="83">
        <f t="shared" si="0"/>
        <v>8</v>
      </c>
      <c r="AX37" s="90">
        <f>AK37/AW37</f>
        <v>1</v>
      </c>
      <c r="AY37" s="90">
        <f t="shared" si="1"/>
        <v>0.9375</v>
      </c>
      <c r="AZ37" s="91">
        <f t="shared" si="2"/>
        <v>1.0625</v>
      </c>
      <c r="BA37" s="17"/>
    </row>
    <row r="38" spans="2:53" s="18" customFormat="1" ht="15" customHeight="1">
      <c r="B38" s="73" t="s">
        <v>16</v>
      </c>
      <c r="C38" s="65"/>
      <c r="D38" s="19"/>
      <c r="E38" s="21"/>
      <c r="F38" s="21"/>
      <c r="G38" s="21">
        <v>1</v>
      </c>
      <c r="H38" s="21"/>
      <c r="I38" s="21"/>
      <c r="J38" s="21"/>
      <c r="K38" s="21"/>
      <c r="L38" s="21"/>
      <c r="M38" s="21"/>
      <c r="N38" s="21">
        <v>1</v>
      </c>
      <c r="O38" s="21"/>
      <c r="P38" s="21"/>
      <c r="Q38" s="21">
        <v>10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0">
        <v>51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2"/>
      <c r="AW38" s="82">
        <f t="shared" si="0"/>
        <v>63</v>
      </c>
      <c r="AX38" s="88">
        <f>AL38/AW38</f>
        <v>0.8095238095238095</v>
      </c>
      <c r="AY38" s="88">
        <f t="shared" si="1"/>
        <v>0.7202048461289081</v>
      </c>
      <c r="AZ38" s="89">
        <f t="shared" si="2"/>
        <v>0.898842772918711</v>
      </c>
      <c r="BA38" s="17"/>
    </row>
    <row r="39" spans="2:53" s="18" customFormat="1" ht="15" customHeight="1">
      <c r="B39" s="74" t="s">
        <v>17</v>
      </c>
      <c r="C39" s="66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0">
        <v>10</v>
      </c>
      <c r="AN39" s="24"/>
      <c r="AO39" s="24"/>
      <c r="AP39" s="24"/>
      <c r="AQ39" s="24">
        <v>2</v>
      </c>
      <c r="AR39" s="24"/>
      <c r="AS39" s="24"/>
      <c r="AT39" s="24"/>
      <c r="AU39" s="24"/>
      <c r="AV39" s="25"/>
      <c r="AW39" s="83">
        <f t="shared" si="0"/>
        <v>12</v>
      </c>
      <c r="AX39" s="90">
        <f>AM39/AW39</f>
        <v>0.8333333333333334</v>
      </c>
      <c r="AY39" s="90">
        <f t="shared" si="1"/>
        <v>0.6146928443191334</v>
      </c>
      <c r="AZ39" s="91">
        <f t="shared" si="2"/>
        <v>1.0519738223475334</v>
      </c>
      <c r="BA39" s="17"/>
    </row>
    <row r="40" spans="2:53" s="18" customFormat="1" ht="15" customHeight="1">
      <c r="B40" s="73" t="s">
        <v>18</v>
      </c>
      <c r="C40" s="65"/>
      <c r="D40" s="19">
        <v>1</v>
      </c>
      <c r="E40" s="21"/>
      <c r="F40" s="21">
        <v>1</v>
      </c>
      <c r="G40" s="21"/>
      <c r="H40" s="21"/>
      <c r="I40" s="21"/>
      <c r="J40" s="21"/>
      <c r="K40" s="21"/>
      <c r="L40" s="21"/>
      <c r="M40" s="21">
        <v>1</v>
      </c>
      <c r="N40" s="21"/>
      <c r="O40" s="21"/>
      <c r="P40" s="21"/>
      <c r="Q40" s="21"/>
      <c r="R40" s="21"/>
      <c r="S40" s="21"/>
      <c r="T40" s="21">
        <v>1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0">
        <v>28</v>
      </c>
      <c r="AO40" s="21"/>
      <c r="AP40" s="21"/>
      <c r="AQ40" s="21"/>
      <c r="AR40" s="21"/>
      <c r="AS40" s="21"/>
      <c r="AT40" s="21"/>
      <c r="AU40" s="21"/>
      <c r="AV40" s="22"/>
      <c r="AW40" s="82">
        <f t="shared" si="0"/>
        <v>32</v>
      </c>
      <c r="AX40" s="88">
        <f>AN40/AW40</f>
        <v>0.875</v>
      </c>
      <c r="AY40" s="88">
        <f t="shared" si="1"/>
        <v>0.763202712480576</v>
      </c>
      <c r="AZ40" s="89">
        <f t="shared" si="2"/>
        <v>0.986797287519424</v>
      </c>
      <c r="BA40" s="17"/>
    </row>
    <row r="41" spans="2:53" s="18" customFormat="1" ht="15" customHeight="1">
      <c r="B41" s="74" t="s">
        <v>19</v>
      </c>
      <c r="C41" s="66"/>
      <c r="D41" s="23">
        <v>1</v>
      </c>
      <c r="E41" s="24"/>
      <c r="F41" s="24">
        <v>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>
        <v>2</v>
      </c>
      <c r="AJ41" s="24"/>
      <c r="AK41" s="24"/>
      <c r="AL41" s="24"/>
      <c r="AM41" s="24"/>
      <c r="AN41" s="24"/>
      <c r="AO41" s="20">
        <v>27</v>
      </c>
      <c r="AP41" s="24">
        <v>1</v>
      </c>
      <c r="AQ41" s="24"/>
      <c r="AR41" s="24">
        <v>2</v>
      </c>
      <c r="AS41" s="24"/>
      <c r="AT41" s="24"/>
      <c r="AU41" s="24"/>
      <c r="AV41" s="25"/>
      <c r="AW41" s="83">
        <f t="shared" si="0"/>
        <v>34</v>
      </c>
      <c r="AX41" s="90">
        <f>AO41/AW41</f>
        <v>0.7941176470588235</v>
      </c>
      <c r="AY41" s="90">
        <f t="shared" si="1"/>
        <v>0.6653399294456673</v>
      </c>
      <c r="AZ41" s="91">
        <f t="shared" si="2"/>
        <v>0.9228953646719796</v>
      </c>
      <c r="BA41" s="17"/>
    </row>
    <row r="42" spans="2:53" s="18" customFormat="1" ht="15" customHeight="1">
      <c r="B42" s="73" t="s">
        <v>20</v>
      </c>
      <c r="C42" s="65"/>
      <c r="D42" s="19"/>
      <c r="E42" s="21"/>
      <c r="F42" s="21"/>
      <c r="G42" s="21">
        <v>1</v>
      </c>
      <c r="H42" s="21">
        <v>5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0">
        <v>22</v>
      </c>
      <c r="AQ42" s="21"/>
      <c r="AR42" s="21"/>
      <c r="AS42" s="21"/>
      <c r="AT42" s="21"/>
      <c r="AU42" s="21"/>
      <c r="AV42" s="22"/>
      <c r="AW42" s="82">
        <f t="shared" si="0"/>
        <v>28</v>
      </c>
      <c r="AX42" s="88">
        <f>AP42/AW42</f>
        <v>0.7857142857142857</v>
      </c>
      <c r="AY42" s="88">
        <f t="shared" si="1"/>
        <v>0.6402967579968176</v>
      </c>
      <c r="AZ42" s="89">
        <f t="shared" si="2"/>
        <v>0.9311318134317538</v>
      </c>
      <c r="BA42" s="17"/>
    </row>
    <row r="43" spans="2:53" s="18" customFormat="1" ht="15" customHeight="1">
      <c r="B43" s="74" t="s">
        <v>29</v>
      </c>
      <c r="C43" s="66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>
        <v>1</v>
      </c>
      <c r="AM43" s="24"/>
      <c r="AN43" s="24"/>
      <c r="AO43" s="24"/>
      <c r="AP43" s="24">
        <v>3</v>
      </c>
      <c r="AQ43" s="20">
        <v>26</v>
      </c>
      <c r="AR43" s="24">
        <v>1</v>
      </c>
      <c r="AS43" s="24"/>
      <c r="AT43" s="24"/>
      <c r="AU43" s="24"/>
      <c r="AV43" s="25"/>
      <c r="AW43" s="83">
        <f t="shared" si="0"/>
        <v>31</v>
      </c>
      <c r="AX43" s="90">
        <f>AQ43/AW43</f>
        <v>0.8387096774193549</v>
      </c>
      <c r="AY43" s="90">
        <f t="shared" si="1"/>
        <v>0.7139143056893617</v>
      </c>
      <c r="AZ43" s="91">
        <f t="shared" si="2"/>
        <v>0.9635050491493481</v>
      </c>
      <c r="BA43" s="17"/>
    </row>
    <row r="44" spans="2:53" s="18" customFormat="1" ht="15" customHeight="1">
      <c r="B44" s="73" t="s">
        <v>21</v>
      </c>
      <c r="C44" s="65"/>
      <c r="D44" s="19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>
        <v>2</v>
      </c>
      <c r="AR44" s="20">
        <v>22</v>
      </c>
      <c r="AS44" s="21"/>
      <c r="AT44" s="21"/>
      <c r="AU44" s="21"/>
      <c r="AV44" s="22">
        <v>1</v>
      </c>
      <c r="AW44" s="82">
        <f t="shared" si="0"/>
        <v>25</v>
      </c>
      <c r="AX44" s="88">
        <f>AR44/AW44</f>
        <v>0.88</v>
      </c>
      <c r="AY44" s="88">
        <f>$AX44-(1.645*($AX44*(1-$AX44)/$AW32)^0.5+1/(2*$AW44))</f>
        <v>0.7571235476678728</v>
      </c>
      <c r="AZ44" s="89">
        <f t="shared" si="2"/>
        <v>1.0069123454050093</v>
      </c>
      <c r="BA44" s="17"/>
    </row>
    <row r="45" spans="2:53" s="18" customFormat="1" ht="15" customHeight="1">
      <c r="B45" s="74" t="s">
        <v>47</v>
      </c>
      <c r="C45" s="66"/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>
        <v>1</v>
      </c>
      <c r="AG45" s="24"/>
      <c r="AH45" s="24"/>
      <c r="AI45" s="24"/>
      <c r="AJ45" s="24">
        <v>2</v>
      </c>
      <c r="AK45" s="24"/>
      <c r="AL45" s="24"/>
      <c r="AM45" s="24"/>
      <c r="AN45" s="24"/>
      <c r="AO45" s="24"/>
      <c r="AP45" s="24"/>
      <c r="AQ45" s="24"/>
      <c r="AR45" s="24"/>
      <c r="AS45" s="20">
        <v>17</v>
      </c>
      <c r="AT45" s="24"/>
      <c r="AU45" s="24">
        <v>1</v>
      </c>
      <c r="AV45" s="25"/>
      <c r="AW45" s="83">
        <f t="shared" si="0"/>
        <v>21</v>
      </c>
      <c r="AX45" s="90">
        <f>AS45/AW45</f>
        <v>0.8095238095238095</v>
      </c>
      <c r="AY45" s="90">
        <f>$AX45-(1.645*($AX45*(1-$AX45)/$AW45)^0.5+1/(2*$AW45))</f>
        <v>0.6447557380156372</v>
      </c>
      <c r="AZ45" s="91">
        <f t="shared" si="2"/>
        <v>0.9742918810319818</v>
      </c>
      <c r="BA45" s="17"/>
    </row>
    <row r="46" spans="2:53" s="18" customFormat="1" ht="15" customHeight="1">
      <c r="B46" s="73" t="s">
        <v>48</v>
      </c>
      <c r="C46" s="65"/>
      <c r="D46" s="19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>
        <v>3</v>
      </c>
      <c r="AH46" s="21"/>
      <c r="AI46" s="21">
        <v>1</v>
      </c>
      <c r="AJ46" s="21"/>
      <c r="AK46" s="21"/>
      <c r="AL46" s="21"/>
      <c r="AM46" s="21"/>
      <c r="AN46" s="21"/>
      <c r="AO46" s="21">
        <v>1</v>
      </c>
      <c r="AP46" s="21"/>
      <c r="AQ46" s="21"/>
      <c r="AR46" s="21"/>
      <c r="AS46" s="21"/>
      <c r="AT46" s="20">
        <v>24</v>
      </c>
      <c r="AU46" s="21"/>
      <c r="AV46" s="22">
        <v>2</v>
      </c>
      <c r="AW46" s="82">
        <f t="shared" si="0"/>
        <v>31</v>
      </c>
      <c r="AX46" s="88">
        <f>AT46/AW46</f>
        <v>0.7741935483870968</v>
      </c>
      <c r="AY46" s="88">
        <f>$AX46-(1.645*($AX46*(1-$AX46)/$AW46)^0.5+1/(2*$AW46))</f>
        <v>0.634532934363621</v>
      </c>
      <c r="AZ46" s="89">
        <f t="shared" si="2"/>
        <v>0.9138541624105725</v>
      </c>
      <c r="BA46" s="17"/>
    </row>
    <row r="47" spans="2:53" s="18" customFormat="1" ht="15" customHeight="1">
      <c r="B47" s="74" t="s">
        <v>49</v>
      </c>
      <c r="C47" s="66"/>
      <c r="D47" s="23"/>
      <c r="E47" s="24"/>
      <c r="F47" s="24"/>
      <c r="G47" s="24"/>
      <c r="H47" s="24"/>
      <c r="I47" s="24"/>
      <c r="J47" s="24"/>
      <c r="K47" s="24"/>
      <c r="L47" s="24">
        <v>2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>
        <v>4</v>
      </c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>
        <v>1</v>
      </c>
      <c r="AT47" s="24"/>
      <c r="AU47" s="20">
        <v>15</v>
      </c>
      <c r="AV47" s="25"/>
      <c r="AW47" s="83">
        <f t="shared" si="0"/>
        <v>22</v>
      </c>
      <c r="AX47" s="90">
        <f>AU47/AW47</f>
        <v>0.6818181818181818</v>
      </c>
      <c r="AY47" s="90">
        <f>$AX47-(1.645*($AX47*(1-$AX47)/$AW47)^0.5+1/(2*$AW47))</f>
        <v>0.4957381288186109</v>
      </c>
      <c r="AZ47" s="91">
        <f t="shared" si="2"/>
        <v>0.8678982348177526</v>
      </c>
      <c r="BA47" s="17"/>
    </row>
    <row r="48" spans="2:53" s="18" customFormat="1" ht="15" customHeight="1" thickBot="1">
      <c r="B48" s="73" t="s">
        <v>50</v>
      </c>
      <c r="C48" s="65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>
        <v>1</v>
      </c>
      <c r="V48" s="27"/>
      <c r="W48" s="27"/>
      <c r="X48" s="27"/>
      <c r="Y48" s="27">
        <v>1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8">
        <v>34</v>
      </c>
      <c r="AW48" s="82">
        <f t="shared" si="0"/>
        <v>36</v>
      </c>
      <c r="AX48" s="88">
        <f>AV48/AW48</f>
        <v>0.9444444444444444</v>
      </c>
      <c r="AY48" s="88">
        <f t="shared" si="1"/>
        <v>0.867754548572768</v>
      </c>
      <c r="AZ48" s="89">
        <f t="shared" si="2"/>
        <v>1.0211343403161208</v>
      </c>
      <c r="BA48" s="17"/>
    </row>
    <row r="49" spans="2:53" ht="19.5" customHeight="1">
      <c r="B49" s="79" t="s">
        <v>43</v>
      </c>
      <c r="C49" s="78"/>
      <c r="D49" s="84">
        <f aca="true" t="shared" si="3" ref="D49:AI49">SUM(D4:D48)</f>
        <v>48</v>
      </c>
      <c r="E49" s="84">
        <f t="shared" si="3"/>
        <v>20</v>
      </c>
      <c r="F49" s="84">
        <f t="shared" si="3"/>
        <v>20</v>
      </c>
      <c r="G49" s="84">
        <f t="shared" si="3"/>
        <v>34</v>
      </c>
      <c r="H49" s="84">
        <f t="shared" si="3"/>
        <v>31</v>
      </c>
      <c r="I49" s="84">
        <f t="shared" si="3"/>
        <v>20</v>
      </c>
      <c r="J49" s="84">
        <f t="shared" si="3"/>
        <v>2</v>
      </c>
      <c r="K49" s="84">
        <f t="shared" si="3"/>
        <v>23</v>
      </c>
      <c r="L49" s="84">
        <f t="shared" si="3"/>
        <v>3</v>
      </c>
      <c r="M49" s="84">
        <f t="shared" si="3"/>
        <v>30</v>
      </c>
      <c r="N49" s="84">
        <f t="shared" si="3"/>
        <v>21</v>
      </c>
      <c r="O49" s="84">
        <f t="shared" si="3"/>
        <v>21</v>
      </c>
      <c r="P49" s="84">
        <f t="shared" si="3"/>
        <v>29</v>
      </c>
      <c r="Q49" s="84">
        <f t="shared" si="3"/>
        <v>83</v>
      </c>
      <c r="R49" s="84">
        <f t="shared" si="3"/>
        <v>21</v>
      </c>
      <c r="S49" s="84">
        <f t="shared" si="3"/>
        <v>32</v>
      </c>
      <c r="T49" s="84">
        <f t="shared" si="3"/>
        <v>27</v>
      </c>
      <c r="U49" s="84">
        <f t="shared" si="3"/>
        <v>29</v>
      </c>
      <c r="V49" s="84">
        <f t="shared" si="3"/>
        <v>27</v>
      </c>
      <c r="W49" s="84">
        <f t="shared" si="3"/>
        <v>16</v>
      </c>
      <c r="X49" s="84">
        <f t="shared" si="3"/>
        <v>72</v>
      </c>
      <c r="Y49" s="84">
        <f t="shared" si="3"/>
        <v>53</v>
      </c>
      <c r="Z49" s="84">
        <f t="shared" si="3"/>
        <v>30</v>
      </c>
      <c r="AA49" s="84">
        <f t="shared" si="3"/>
        <v>24</v>
      </c>
      <c r="AB49" s="84">
        <f t="shared" si="3"/>
        <v>21</v>
      </c>
      <c r="AC49" s="84">
        <f t="shared" si="3"/>
        <v>3</v>
      </c>
      <c r="AD49" s="84">
        <f t="shared" si="3"/>
        <v>5</v>
      </c>
      <c r="AE49" s="84">
        <f t="shared" si="3"/>
        <v>6</v>
      </c>
      <c r="AF49" s="84">
        <f t="shared" si="3"/>
        <v>17</v>
      </c>
      <c r="AG49" s="84">
        <f t="shared" si="3"/>
        <v>27</v>
      </c>
      <c r="AH49" s="84">
        <f t="shared" si="3"/>
        <v>24</v>
      </c>
      <c r="AI49" s="84">
        <f t="shared" si="3"/>
        <v>48</v>
      </c>
      <c r="AJ49" s="84">
        <f aca="true" t="shared" si="4" ref="AJ49:AU49">SUM(AJ4:AJ48)</f>
        <v>43</v>
      </c>
      <c r="AK49" s="84">
        <f t="shared" si="4"/>
        <v>8</v>
      </c>
      <c r="AL49" s="84">
        <f t="shared" si="4"/>
        <v>52</v>
      </c>
      <c r="AM49" s="84">
        <f t="shared" si="4"/>
        <v>10</v>
      </c>
      <c r="AN49" s="84">
        <f t="shared" si="4"/>
        <v>31</v>
      </c>
      <c r="AO49" s="84">
        <f t="shared" si="4"/>
        <v>29</v>
      </c>
      <c r="AP49" s="84">
        <f t="shared" si="4"/>
        <v>27</v>
      </c>
      <c r="AQ49" s="84">
        <f t="shared" si="4"/>
        <v>38</v>
      </c>
      <c r="AR49" s="84">
        <f t="shared" si="4"/>
        <v>25</v>
      </c>
      <c r="AS49" s="84">
        <f t="shared" si="4"/>
        <v>37</v>
      </c>
      <c r="AT49" s="84">
        <f t="shared" si="4"/>
        <v>27</v>
      </c>
      <c r="AU49" s="84">
        <f t="shared" si="4"/>
        <v>17</v>
      </c>
      <c r="AV49" s="84">
        <f>SUM(AV4:AV48)</f>
        <v>40</v>
      </c>
      <c r="AW49" s="85">
        <f>SUM(D4:AV48)</f>
        <v>1251</v>
      </c>
      <c r="AX49" s="15"/>
      <c r="AY49" s="15"/>
      <c r="AZ49" s="92"/>
      <c r="BA49" s="3"/>
    </row>
    <row r="50" spans="2:53" s="10" customFormat="1" ht="22.5">
      <c r="B50" s="77" t="s">
        <v>33</v>
      </c>
      <c r="C50" s="78"/>
      <c r="D50" s="11">
        <f>D4/D49</f>
        <v>0.6458333333333334</v>
      </c>
      <c r="E50" s="11">
        <f>E5/E49</f>
        <v>0.85</v>
      </c>
      <c r="F50" s="11">
        <f>F6/F49</f>
        <v>0.75</v>
      </c>
      <c r="G50" s="11">
        <f>G7/G49</f>
        <v>0.7941176470588235</v>
      </c>
      <c r="H50" s="11">
        <f>H8/H49</f>
        <v>0.7096774193548387</v>
      </c>
      <c r="I50" s="11">
        <f>I9/I49</f>
        <v>0.95</v>
      </c>
      <c r="J50" s="11">
        <f>J10/J49</f>
        <v>1</v>
      </c>
      <c r="K50" s="11">
        <f>K11/K49</f>
        <v>0.9565217391304348</v>
      </c>
      <c r="L50" s="11">
        <f>L12/L49</f>
        <v>0.3333333333333333</v>
      </c>
      <c r="M50" s="11">
        <f>M13/M49</f>
        <v>0.9333333333333333</v>
      </c>
      <c r="N50" s="11">
        <f>N14/N49</f>
        <v>0.7619047619047619</v>
      </c>
      <c r="O50" s="11">
        <f>O15/O49</f>
        <v>0.9523809523809523</v>
      </c>
      <c r="P50" s="11">
        <f>P16/P49</f>
        <v>0.7931034482758621</v>
      </c>
      <c r="Q50" s="11">
        <f>Q17/Q49</f>
        <v>0.7710843373493976</v>
      </c>
      <c r="R50" s="11">
        <f>R18/R49</f>
        <v>1</v>
      </c>
      <c r="S50" s="11">
        <f>S19/S49</f>
        <v>0.96875</v>
      </c>
      <c r="T50" s="11">
        <f>T20/T49</f>
        <v>0.8518518518518519</v>
      </c>
      <c r="U50" s="11">
        <f>U21/U49</f>
        <v>0.8275862068965517</v>
      </c>
      <c r="V50" s="11">
        <f>V22/V49</f>
        <v>0.9259259259259259</v>
      </c>
      <c r="W50" s="11">
        <f>W23/W49</f>
        <v>1</v>
      </c>
      <c r="X50" s="11">
        <f>X24/X49</f>
        <v>0.9861111111111112</v>
      </c>
      <c r="Y50" s="11">
        <f>Y25/Y49</f>
        <v>0.7169811320754716</v>
      </c>
      <c r="Z50" s="11">
        <f>Z26/Z49</f>
        <v>0.7333333333333333</v>
      </c>
      <c r="AA50" s="11">
        <f>AA27/AA49</f>
        <v>0.875</v>
      </c>
      <c r="AB50" s="11">
        <f>AB28/AB49</f>
        <v>0.9047619047619048</v>
      </c>
      <c r="AC50" s="11">
        <f>AC29/AC49</f>
        <v>1</v>
      </c>
      <c r="AD50" s="11">
        <f>AD30/AD49</f>
        <v>0.8</v>
      </c>
      <c r="AE50" s="11">
        <f>AE31/AE49</f>
        <v>0.6666666666666666</v>
      </c>
      <c r="AF50" s="11">
        <f>AF32/AF49</f>
        <v>0.7058823529411765</v>
      </c>
      <c r="AG50" s="11">
        <f>AG33/AG49</f>
        <v>0.8518518518518519</v>
      </c>
      <c r="AH50" s="11">
        <f>AH34/AH49</f>
        <v>0.9166666666666666</v>
      </c>
      <c r="AI50" s="11">
        <f>AI35/AI49</f>
        <v>0.6666666666666666</v>
      </c>
      <c r="AJ50" s="11">
        <f>AJ36/AJ49</f>
        <v>0.6744186046511628</v>
      </c>
      <c r="AK50" s="11">
        <f>AK37/AK49</f>
        <v>1</v>
      </c>
      <c r="AL50" s="11">
        <f>AL38/AL49</f>
        <v>0.9807692307692307</v>
      </c>
      <c r="AM50" s="11">
        <f>AM39/AM49</f>
        <v>1</v>
      </c>
      <c r="AN50" s="11">
        <f>AN40/AN49</f>
        <v>0.9032258064516129</v>
      </c>
      <c r="AO50" s="11">
        <f>AO41/AO49</f>
        <v>0.9310344827586207</v>
      </c>
      <c r="AP50" s="11">
        <f>AP42/AP49</f>
        <v>0.8148148148148148</v>
      </c>
      <c r="AQ50" s="11">
        <f>AQ43/AQ49</f>
        <v>0.6842105263157895</v>
      </c>
      <c r="AR50" s="11">
        <f>AR44/AR49</f>
        <v>0.88</v>
      </c>
      <c r="AS50" s="11">
        <f>AS45/AS49</f>
        <v>0.4594594594594595</v>
      </c>
      <c r="AT50" s="11">
        <f>AT46/AT49</f>
        <v>0.8888888888888888</v>
      </c>
      <c r="AU50" s="11">
        <f>AU47/AU49</f>
        <v>0.8823529411764706</v>
      </c>
      <c r="AV50" s="11">
        <f>AV48/AV49</f>
        <v>0.85</v>
      </c>
      <c r="AW50" s="15"/>
      <c r="AX50" s="15"/>
      <c r="AY50" s="15"/>
      <c r="AZ50" s="92"/>
      <c r="BA50" s="8"/>
    </row>
    <row r="51" spans="2:53" s="5" customFormat="1" ht="22.5">
      <c r="B51" s="77" t="s">
        <v>168</v>
      </c>
      <c r="C51" s="78"/>
      <c r="D51" s="11">
        <f aca="true" t="shared" si="5" ref="D51:AV51">D$50-(1.645*(D$50*(1-D$50)/D$49)^0.5+1/(2*D$49))</f>
        <v>0.5218608581452887</v>
      </c>
      <c r="E51" s="11">
        <f t="shared" si="5"/>
        <v>0.6936572827485284</v>
      </c>
      <c r="F51" s="11">
        <f t="shared" si="5"/>
        <v>0.56572355988722</v>
      </c>
      <c r="G51" s="11">
        <f t="shared" si="5"/>
        <v>0.6653399294456673</v>
      </c>
      <c r="H51" s="11">
        <f t="shared" si="5"/>
        <v>0.5594399946508117</v>
      </c>
      <c r="I51" s="11">
        <f t="shared" si="5"/>
        <v>0.8448326165139461</v>
      </c>
      <c r="J51" s="11">
        <f t="shared" si="5"/>
        <v>0.75</v>
      </c>
      <c r="K51" s="11">
        <f t="shared" si="5"/>
        <v>0.8648329678968345</v>
      </c>
      <c r="L51" s="11">
        <f t="shared" si="5"/>
        <v>-0.2810456252087031</v>
      </c>
      <c r="M51" s="11">
        <f t="shared" si="5"/>
        <v>0.841750071066651</v>
      </c>
      <c r="N51" s="11">
        <f t="shared" si="5"/>
        <v>0.5852042266666345</v>
      </c>
      <c r="O51" s="11">
        <f t="shared" si="5"/>
        <v>0.8521259228571267</v>
      </c>
      <c r="P51" s="11">
        <f t="shared" si="5"/>
        <v>0.6521225428027463</v>
      </c>
      <c r="Q51" s="11">
        <f t="shared" si="5"/>
        <v>0.6891997671023636</v>
      </c>
      <c r="R51" s="11">
        <f t="shared" si="5"/>
        <v>0.9761904761904762</v>
      </c>
      <c r="S51" s="11">
        <f t="shared" si="5"/>
        <v>0.9025283478408226</v>
      </c>
      <c r="T51" s="11">
        <f t="shared" si="5"/>
        <v>0.7208691666296277</v>
      </c>
      <c r="U51" s="11">
        <f t="shared" si="5"/>
        <v>0.6949571244700448</v>
      </c>
      <c r="V51" s="11">
        <f t="shared" si="5"/>
        <v>0.8244977237267834</v>
      </c>
      <c r="W51" s="11">
        <f t="shared" si="5"/>
        <v>0.96875</v>
      </c>
      <c r="X51" s="11">
        <f t="shared" si="5"/>
        <v>0.9564786604763283</v>
      </c>
      <c r="Y51" s="11">
        <f t="shared" si="5"/>
        <v>0.6057608234141947</v>
      </c>
      <c r="Z51" s="11">
        <f t="shared" si="5"/>
        <v>0.5838537378002566</v>
      </c>
      <c r="AA51" s="11">
        <f t="shared" si="5"/>
        <v>0.7431164744908236</v>
      </c>
      <c r="AB51" s="11">
        <f t="shared" si="5"/>
        <v>0.7755795231879683</v>
      </c>
      <c r="AC51" s="11">
        <f t="shared" si="5"/>
        <v>0.8333333333333334</v>
      </c>
      <c r="AD51" s="11">
        <f t="shared" si="5"/>
        <v>0.4057334541610278</v>
      </c>
      <c r="AE51" s="11">
        <f t="shared" si="5"/>
        <v>0.2667529357276885</v>
      </c>
      <c r="AF51" s="11">
        <f t="shared" si="5"/>
        <v>0.49468136020557574</v>
      </c>
      <c r="AG51" s="11">
        <f t="shared" si="5"/>
        <v>0.7208691666296277</v>
      </c>
      <c r="AH51" s="11">
        <f t="shared" si="5"/>
        <v>0.8030274779470405</v>
      </c>
      <c r="AI51" s="11">
        <f t="shared" si="5"/>
        <v>0.5443219270311576</v>
      </c>
      <c r="AJ51" s="11">
        <f t="shared" si="5"/>
        <v>0.5452397226549661</v>
      </c>
      <c r="AK51" s="11">
        <f t="shared" si="5"/>
        <v>0.9375</v>
      </c>
      <c r="AL51" s="11">
        <f t="shared" si="5"/>
        <v>0.9398248863951697</v>
      </c>
      <c r="AM51" s="11">
        <f t="shared" si="5"/>
        <v>0.95</v>
      </c>
      <c r="AN51" s="11">
        <f t="shared" si="5"/>
        <v>0.7997467550365256</v>
      </c>
      <c r="AO51" s="11">
        <f t="shared" si="5"/>
        <v>0.836388679067685</v>
      </c>
      <c r="AP51" s="11">
        <f t="shared" si="5"/>
        <v>0.6733213621607315</v>
      </c>
      <c r="AQ51" s="11">
        <f t="shared" si="5"/>
        <v>0.547010904522977</v>
      </c>
      <c r="AR51" s="11">
        <f t="shared" si="5"/>
        <v>0.7530876545949907</v>
      </c>
      <c r="AS51" s="11">
        <f t="shared" si="5"/>
        <v>0.31117298349935796</v>
      </c>
      <c r="AT51" s="11">
        <f t="shared" si="5"/>
        <v>0.7708787499536215</v>
      </c>
      <c r="AU51" s="11">
        <f t="shared" si="5"/>
        <v>0.7243967805841067</v>
      </c>
      <c r="AV51" s="11">
        <f t="shared" si="5"/>
        <v>0.7446266739720171</v>
      </c>
      <c r="AW51" s="15"/>
      <c r="AX51" s="15"/>
      <c r="AY51" s="15"/>
      <c r="AZ51" s="92"/>
      <c r="BA51" s="4"/>
    </row>
    <row r="52" spans="2:53" s="5" customFormat="1" ht="22.5">
      <c r="B52" s="77" t="s">
        <v>169</v>
      </c>
      <c r="C52" s="78"/>
      <c r="D52" s="11">
        <f aca="true" t="shared" si="6" ref="D52:AV52">D$50+(1.645*(D$50*(1-D$50)/D$49)^0.5+1/(2*D$49))</f>
        <v>0.769805808521378</v>
      </c>
      <c r="E52" s="11">
        <f t="shared" si="6"/>
        <v>1.0063427172514716</v>
      </c>
      <c r="F52" s="11">
        <f t="shared" si="6"/>
        <v>0.93427644011278</v>
      </c>
      <c r="G52" s="11">
        <f t="shared" si="6"/>
        <v>0.9228953646719796</v>
      </c>
      <c r="H52" s="11">
        <f t="shared" si="6"/>
        <v>0.8599148440588658</v>
      </c>
      <c r="I52" s="11">
        <f t="shared" si="6"/>
        <v>1.0551673834860538</v>
      </c>
      <c r="J52" s="11">
        <f t="shared" si="6"/>
        <v>1.25</v>
      </c>
      <c r="K52" s="11">
        <f t="shared" si="6"/>
        <v>1.0482105103640351</v>
      </c>
      <c r="L52" s="11">
        <f t="shared" si="6"/>
        <v>0.9477122918753698</v>
      </c>
      <c r="M52" s="11">
        <f t="shared" si="6"/>
        <v>1.0249165956000157</v>
      </c>
      <c r="N52" s="11">
        <f t="shared" si="6"/>
        <v>0.9386052971428892</v>
      </c>
      <c r="O52" s="11">
        <f t="shared" si="6"/>
        <v>1.052635981904778</v>
      </c>
      <c r="P52" s="11">
        <f t="shared" si="6"/>
        <v>0.9340843537489779</v>
      </c>
      <c r="Q52" s="11">
        <f t="shared" si="6"/>
        <v>0.8529689075964316</v>
      </c>
      <c r="R52" s="11">
        <f t="shared" si="6"/>
        <v>1.0238095238095237</v>
      </c>
      <c r="S52" s="11">
        <f t="shared" si="6"/>
        <v>1.0349716521591774</v>
      </c>
      <c r="T52" s="11">
        <f t="shared" si="6"/>
        <v>0.982834537074076</v>
      </c>
      <c r="U52" s="11">
        <f t="shared" si="6"/>
        <v>0.9602152893230587</v>
      </c>
      <c r="V52" s="11">
        <f t="shared" si="6"/>
        <v>1.0273541281250684</v>
      </c>
      <c r="W52" s="11">
        <f t="shared" si="6"/>
        <v>1.03125</v>
      </c>
      <c r="X52" s="11">
        <f t="shared" si="6"/>
        <v>1.0157435617458939</v>
      </c>
      <c r="Y52" s="11">
        <f t="shared" si="6"/>
        <v>0.8282014407367486</v>
      </c>
      <c r="Z52" s="11">
        <f t="shared" si="6"/>
        <v>0.8828129288664099</v>
      </c>
      <c r="AA52" s="11">
        <f t="shared" si="6"/>
        <v>1.0068835255091764</v>
      </c>
      <c r="AB52" s="11">
        <f t="shared" si="6"/>
        <v>1.0339442863358412</v>
      </c>
      <c r="AC52" s="11">
        <f t="shared" si="6"/>
        <v>1.1666666666666667</v>
      </c>
      <c r="AD52" s="11">
        <f t="shared" si="6"/>
        <v>1.1942665458389723</v>
      </c>
      <c r="AE52" s="11">
        <f t="shared" si="6"/>
        <v>1.0665803976056447</v>
      </c>
      <c r="AF52" s="11">
        <f t="shared" si="6"/>
        <v>0.9170833456767773</v>
      </c>
      <c r="AG52" s="11">
        <f t="shared" si="6"/>
        <v>0.982834537074076</v>
      </c>
      <c r="AH52" s="11">
        <f t="shared" si="6"/>
        <v>1.0303058553862927</v>
      </c>
      <c r="AI52" s="11">
        <f t="shared" si="6"/>
        <v>0.7890114063021757</v>
      </c>
      <c r="AJ52" s="11">
        <f t="shared" si="6"/>
        <v>0.8035974866473594</v>
      </c>
      <c r="AK52" s="11">
        <f t="shared" si="6"/>
        <v>1.0625</v>
      </c>
      <c r="AL52" s="11">
        <f t="shared" si="6"/>
        <v>1.0217135751432918</v>
      </c>
      <c r="AM52" s="11">
        <f t="shared" si="6"/>
        <v>1.05</v>
      </c>
      <c r="AN52" s="11">
        <f t="shared" si="6"/>
        <v>1.0067048578667002</v>
      </c>
      <c r="AO52" s="11">
        <f t="shared" si="6"/>
        <v>1.0256802864495562</v>
      </c>
      <c r="AP52" s="11">
        <f t="shared" si="6"/>
        <v>0.9563082674688981</v>
      </c>
      <c r="AQ52" s="11">
        <f t="shared" si="6"/>
        <v>0.821410148108602</v>
      </c>
      <c r="AR52" s="11">
        <f t="shared" si="6"/>
        <v>1.0069123454050093</v>
      </c>
      <c r="AS52" s="11">
        <f t="shared" si="6"/>
        <v>0.607745935419561</v>
      </c>
      <c r="AT52" s="11">
        <f t="shared" si="6"/>
        <v>1.0068990278241563</v>
      </c>
      <c r="AU52" s="11">
        <f t="shared" si="6"/>
        <v>1.0403091017688344</v>
      </c>
      <c r="AV52" s="11">
        <f t="shared" si="6"/>
        <v>0.9553733260279829</v>
      </c>
      <c r="AW52" s="15"/>
      <c r="AX52" s="15"/>
      <c r="AY52" s="15"/>
      <c r="AZ52" s="92"/>
      <c r="BA52" s="4"/>
    </row>
    <row r="53" spans="2:53" ht="15" customHeight="1">
      <c r="B53" s="57" t="s">
        <v>63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7"/>
      <c r="BA53"/>
    </row>
    <row r="54" spans="2:53" ht="12.75"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2.75">
      <c r="B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.75">
      <c r="B56"/>
      <c r="D56"/>
      <c r="E56"/>
      <c r="F56"/>
      <c r="G56" s="60" t="s">
        <v>170</v>
      </c>
      <c r="H56" s="42"/>
      <c r="I56" s="42"/>
      <c r="J56" s="42"/>
      <c r="K56" s="42"/>
      <c r="L56" s="42"/>
      <c r="M56" s="42"/>
      <c r="N56" s="42"/>
      <c r="O56" s="49"/>
      <c r="P56" s="49"/>
      <c r="Q56" s="42"/>
      <c r="R56" s="42"/>
      <c r="S56" s="42"/>
      <c r="T56" s="42"/>
      <c r="U56" s="42"/>
      <c r="V56" s="42"/>
      <c r="W56" s="50"/>
      <c r="X56" s="50"/>
      <c r="Y56" s="50"/>
      <c r="Z56" s="50"/>
      <c r="AA56" s="50"/>
      <c r="AB56" s="50"/>
      <c r="AC56" s="51"/>
      <c r="AD56"/>
      <c r="AE56" s="60" t="s">
        <v>171</v>
      </c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3"/>
      <c r="AV56"/>
      <c r="AW56"/>
      <c r="AX56"/>
      <c r="AY56"/>
      <c r="AZ56"/>
      <c r="BA56"/>
    </row>
    <row r="57" spans="2:53" ht="12.75">
      <c r="B57"/>
      <c r="D57"/>
      <c r="E57"/>
      <c r="F57"/>
      <c r="G57" s="58" t="s">
        <v>166</v>
      </c>
      <c r="H57" s="61" t="s">
        <v>167</v>
      </c>
      <c r="I57" s="30"/>
      <c r="J57" s="30"/>
      <c r="K57" s="4"/>
      <c r="L57" s="4"/>
      <c r="M57" s="4"/>
      <c r="N57" s="30"/>
      <c r="O57" s="30"/>
      <c r="P57" s="30"/>
      <c r="Q57" s="30"/>
      <c r="R57" s="59" t="s">
        <v>166</v>
      </c>
      <c r="S57" s="61" t="s">
        <v>167</v>
      </c>
      <c r="T57" s="4"/>
      <c r="U57" s="30"/>
      <c r="V57" s="4"/>
      <c r="W57" s="12"/>
      <c r="X57" s="30"/>
      <c r="Y57" s="30"/>
      <c r="Z57" s="30"/>
      <c r="AA57" s="30"/>
      <c r="AB57" s="30"/>
      <c r="AC57" s="44"/>
      <c r="AD57"/>
      <c r="AE57" s="58" t="s">
        <v>64</v>
      </c>
      <c r="AF57" s="64" t="s">
        <v>115</v>
      </c>
      <c r="AG57" s="39"/>
      <c r="AH57" s="39"/>
      <c r="AI57" s="39"/>
      <c r="AJ57" s="39"/>
      <c r="AK57" s="39"/>
      <c r="AL57" s="39"/>
      <c r="AM57" s="59" t="s">
        <v>64</v>
      </c>
      <c r="AN57" s="64" t="s">
        <v>115</v>
      </c>
      <c r="AO57" s="39"/>
      <c r="AP57" s="39"/>
      <c r="AQ57" s="39"/>
      <c r="AR57" s="39"/>
      <c r="AS57" s="4"/>
      <c r="AT57" s="30"/>
      <c r="AU57" s="44"/>
      <c r="AV57"/>
      <c r="AW57"/>
      <c r="AX57"/>
      <c r="AY57"/>
      <c r="AZ57"/>
      <c r="BA57"/>
    </row>
    <row r="58" spans="2:53" ht="12.75">
      <c r="B58"/>
      <c r="D58"/>
      <c r="E58"/>
      <c r="F58"/>
      <c r="G58" s="52" t="s">
        <v>37</v>
      </c>
      <c r="H58" s="62" t="s">
        <v>116</v>
      </c>
      <c r="I58" s="30"/>
      <c r="J58" s="30"/>
      <c r="K58" s="30"/>
      <c r="L58" s="4"/>
      <c r="M58" s="4"/>
      <c r="N58" s="30"/>
      <c r="O58" s="30"/>
      <c r="P58" s="30"/>
      <c r="Q58" s="30"/>
      <c r="R58" s="53" t="s">
        <v>11</v>
      </c>
      <c r="S58" s="62" t="s">
        <v>141</v>
      </c>
      <c r="T58" s="4"/>
      <c r="U58" s="30"/>
      <c r="V58" s="4"/>
      <c r="W58" s="30"/>
      <c r="X58" s="30"/>
      <c r="Y58" s="30"/>
      <c r="Z58" s="30"/>
      <c r="AA58" s="30"/>
      <c r="AB58" s="30"/>
      <c r="AC58" s="44"/>
      <c r="AD58"/>
      <c r="AE58" s="45">
        <v>2072</v>
      </c>
      <c r="AF58" s="62" t="s">
        <v>65</v>
      </c>
      <c r="AG58" s="41"/>
      <c r="AH58" s="39"/>
      <c r="AI58" s="39"/>
      <c r="AJ58" s="39"/>
      <c r="AK58" s="39"/>
      <c r="AL58" s="39"/>
      <c r="AM58" s="12">
        <v>2475</v>
      </c>
      <c r="AN58" s="62" t="s">
        <v>90</v>
      </c>
      <c r="AO58" s="39"/>
      <c r="AP58" s="41"/>
      <c r="AQ58" s="39"/>
      <c r="AR58" s="39"/>
      <c r="AS58" s="4"/>
      <c r="AT58" s="30"/>
      <c r="AU58" s="44"/>
      <c r="AV58"/>
      <c r="AW58"/>
      <c r="AX58"/>
      <c r="AY58"/>
      <c r="AZ58"/>
      <c r="BA58"/>
    </row>
    <row r="59" spans="2:53" ht="12.75">
      <c r="B59"/>
      <c r="D59"/>
      <c r="E59"/>
      <c r="F59"/>
      <c r="G59" s="52" t="s">
        <v>1</v>
      </c>
      <c r="H59" s="62" t="s">
        <v>94</v>
      </c>
      <c r="I59" s="30"/>
      <c r="J59" s="30"/>
      <c r="K59" s="30"/>
      <c r="L59" s="4"/>
      <c r="M59" s="4"/>
      <c r="N59" s="30"/>
      <c r="O59" s="30"/>
      <c r="P59" s="30"/>
      <c r="Q59" s="30"/>
      <c r="R59" s="53" t="s">
        <v>12</v>
      </c>
      <c r="S59" s="62" t="s">
        <v>142</v>
      </c>
      <c r="T59" s="4"/>
      <c r="U59" s="30"/>
      <c r="V59" s="4"/>
      <c r="W59" s="30"/>
      <c r="X59" s="30"/>
      <c r="Y59" s="30"/>
      <c r="Z59" s="30"/>
      <c r="AA59" s="30"/>
      <c r="AB59" s="30"/>
      <c r="AC59" s="44"/>
      <c r="AD59"/>
      <c r="AE59" s="45">
        <v>2105</v>
      </c>
      <c r="AF59" s="62" t="s">
        <v>66</v>
      </c>
      <c r="AG59" s="41"/>
      <c r="AH59" s="39"/>
      <c r="AI59" s="39"/>
      <c r="AJ59" s="39"/>
      <c r="AK59" s="39"/>
      <c r="AL59" s="39"/>
      <c r="AM59" s="12">
        <v>2479</v>
      </c>
      <c r="AN59" s="62" t="s">
        <v>91</v>
      </c>
      <c r="AO59" s="39"/>
      <c r="AP59" s="41"/>
      <c r="AQ59" s="39"/>
      <c r="AR59" s="39"/>
      <c r="AS59" s="4"/>
      <c r="AT59" s="30"/>
      <c r="AU59" s="44"/>
      <c r="AV59"/>
      <c r="AW59"/>
      <c r="AX59"/>
      <c r="AY59"/>
      <c r="AZ59"/>
      <c r="BA59"/>
    </row>
    <row r="60" spans="2:53" ht="12.75">
      <c r="B60"/>
      <c r="D60"/>
      <c r="E60"/>
      <c r="F60"/>
      <c r="G60" s="52" t="s">
        <v>2</v>
      </c>
      <c r="H60" s="62" t="s">
        <v>117</v>
      </c>
      <c r="I60" s="30"/>
      <c r="J60" s="30"/>
      <c r="K60" s="30"/>
      <c r="L60" s="4"/>
      <c r="M60" s="4"/>
      <c r="N60" s="30"/>
      <c r="O60" s="30"/>
      <c r="P60" s="30"/>
      <c r="Q60" s="30"/>
      <c r="R60" s="53" t="s">
        <v>13</v>
      </c>
      <c r="S60" s="62" t="s">
        <v>104</v>
      </c>
      <c r="T60" s="4"/>
      <c r="U60" s="30"/>
      <c r="V60" s="4"/>
      <c r="W60" s="30"/>
      <c r="X60" s="30"/>
      <c r="Y60" s="30"/>
      <c r="Z60" s="30"/>
      <c r="AA60" s="30"/>
      <c r="AB60" s="30"/>
      <c r="AC60" s="44"/>
      <c r="AD60"/>
      <c r="AE60" s="45">
        <v>2186</v>
      </c>
      <c r="AF60" s="62" t="s">
        <v>67</v>
      </c>
      <c r="AG60" s="41"/>
      <c r="AH60" s="39"/>
      <c r="AI60" s="39"/>
      <c r="AJ60" s="39"/>
      <c r="AK60" s="39"/>
      <c r="AL60" s="39"/>
      <c r="AM60" s="12">
        <v>2483</v>
      </c>
      <c r="AN60" s="62" t="s">
        <v>92</v>
      </c>
      <c r="AO60" s="39"/>
      <c r="AP60" s="41"/>
      <c r="AQ60" s="39"/>
      <c r="AR60" s="39"/>
      <c r="AS60" s="4"/>
      <c r="AT60" s="30"/>
      <c r="AU60" s="44"/>
      <c r="AV60"/>
      <c r="AW60"/>
      <c r="AX60"/>
      <c r="AY60"/>
      <c r="AZ60"/>
      <c r="BA60"/>
    </row>
    <row r="61" spans="2:53" ht="12.75">
      <c r="B61"/>
      <c r="D61"/>
      <c r="E61"/>
      <c r="F61"/>
      <c r="G61" s="52" t="s">
        <v>3</v>
      </c>
      <c r="H61" s="62" t="s">
        <v>118</v>
      </c>
      <c r="I61" s="30"/>
      <c r="J61" s="30"/>
      <c r="K61" s="30"/>
      <c r="L61" s="4"/>
      <c r="M61" s="4"/>
      <c r="N61" s="30"/>
      <c r="O61" s="30"/>
      <c r="P61" s="30"/>
      <c r="Q61" s="30"/>
      <c r="R61" s="53" t="s">
        <v>143</v>
      </c>
      <c r="S61" s="62" t="s">
        <v>144</v>
      </c>
      <c r="T61" s="4"/>
      <c r="U61" s="30"/>
      <c r="V61" s="4"/>
      <c r="W61" s="30"/>
      <c r="X61" s="30"/>
      <c r="Y61" s="30"/>
      <c r="Z61" s="30"/>
      <c r="AA61" s="30"/>
      <c r="AB61" s="30"/>
      <c r="AC61" s="44"/>
      <c r="AD61"/>
      <c r="AE61" s="45">
        <v>2225</v>
      </c>
      <c r="AF61" s="62" t="s">
        <v>68</v>
      </c>
      <c r="AG61" s="41"/>
      <c r="AH61" s="39"/>
      <c r="AI61" s="39"/>
      <c r="AJ61" s="39"/>
      <c r="AK61" s="39"/>
      <c r="AL61" s="39"/>
      <c r="AM61" s="12">
        <v>2485</v>
      </c>
      <c r="AN61" s="62" t="s">
        <v>93</v>
      </c>
      <c r="AO61" s="39"/>
      <c r="AP61" s="41"/>
      <c r="AQ61" s="39"/>
      <c r="AR61" s="39"/>
      <c r="AS61" s="4"/>
      <c r="AT61" s="30"/>
      <c r="AU61" s="44"/>
      <c r="AV61"/>
      <c r="AW61"/>
      <c r="AX61"/>
      <c r="AY61"/>
      <c r="AZ61"/>
      <c r="BA61"/>
    </row>
    <row r="62" spans="2:53" ht="12.75">
      <c r="B62"/>
      <c r="D62"/>
      <c r="E62"/>
      <c r="F62"/>
      <c r="G62" s="52" t="s">
        <v>4</v>
      </c>
      <c r="H62" s="62" t="s">
        <v>119</v>
      </c>
      <c r="I62" s="30"/>
      <c r="J62" s="30"/>
      <c r="K62" s="30"/>
      <c r="L62" s="4"/>
      <c r="M62" s="4"/>
      <c r="N62" s="30"/>
      <c r="O62" s="30"/>
      <c r="P62" s="30"/>
      <c r="Q62" s="30"/>
      <c r="R62" s="53" t="s">
        <v>145</v>
      </c>
      <c r="S62" s="62" t="s">
        <v>146</v>
      </c>
      <c r="T62" s="4"/>
      <c r="U62" s="30"/>
      <c r="V62" s="4"/>
      <c r="W62" s="30"/>
      <c r="X62" s="30"/>
      <c r="Y62" s="30"/>
      <c r="Z62" s="30"/>
      <c r="AA62" s="30"/>
      <c r="AB62" s="30"/>
      <c r="AC62" s="44"/>
      <c r="AD62"/>
      <c r="AE62" s="45">
        <v>2233</v>
      </c>
      <c r="AF62" s="62" t="s">
        <v>69</v>
      </c>
      <c r="AG62" s="41"/>
      <c r="AH62" s="41"/>
      <c r="AI62" s="41"/>
      <c r="AJ62" s="41"/>
      <c r="AK62" s="41"/>
      <c r="AL62" s="41"/>
      <c r="AM62" s="12">
        <v>2487</v>
      </c>
      <c r="AN62" s="62" t="s">
        <v>94</v>
      </c>
      <c r="AO62" s="41"/>
      <c r="AP62" s="41"/>
      <c r="AQ62" s="41"/>
      <c r="AR62" s="41"/>
      <c r="AS62" s="4"/>
      <c r="AT62" s="30"/>
      <c r="AU62" s="44"/>
      <c r="AV62"/>
      <c r="AW62"/>
      <c r="AX62"/>
      <c r="AY62"/>
      <c r="AZ62"/>
      <c r="BA62"/>
    </row>
    <row r="63" spans="2:53" ht="12.75">
      <c r="B63"/>
      <c r="D63"/>
      <c r="E63"/>
      <c r="F63"/>
      <c r="G63" s="52" t="s">
        <v>5</v>
      </c>
      <c r="H63" s="62" t="s">
        <v>120</v>
      </c>
      <c r="I63" s="30"/>
      <c r="J63" s="30"/>
      <c r="K63" s="30"/>
      <c r="L63" s="4"/>
      <c r="M63" s="4"/>
      <c r="N63" s="30"/>
      <c r="O63" s="30"/>
      <c r="P63" s="30"/>
      <c r="Q63" s="30"/>
      <c r="R63" s="53" t="s">
        <v>14</v>
      </c>
      <c r="S63" s="62" t="s">
        <v>147</v>
      </c>
      <c r="T63" s="4"/>
      <c r="U63" s="30"/>
      <c r="V63" s="4"/>
      <c r="W63" s="30"/>
      <c r="X63" s="30"/>
      <c r="Y63" s="30"/>
      <c r="Z63" s="30"/>
      <c r="AA63" s="30"/>
      <c r="AB63" s="30"/>
      <c r="AC63" s="44"/>
      <c r="AD63"/>
      <c r="AE63" s="45">
        <v>2257</v>
      </c>
      <c r="AF63" s="62" t="s">
        <v>70</v>
      </c>
      <c r="AG63" s="41"/>
      <c r="AH63" s="41"/>
      <c r="AI63" s="41"/>
      <c r="AJ63" s="41"/>
      <c r="AK63" s="41"/>
      <c r="AL63" s="41"/>
      <c r="AM63" s="12">
        <v>2491</v>
      </c>
      <c r="AN63" s="62" t="s">
        <v>95</v>
      </c>
      <c r="AO63" s="41"/>
      <c r="AP63" s="41"/>
      <c r="AQ63" s="41"/>
      <c r="AR63" s="41"/>
      <c r="AS63" s="4"/>
      <c r="AT63" s="30"/>
      <c r="AU63" s="44"/>
      <c r="AV63"/>
      <c r="AW63"/>
      <c r="AX63"/>
      <c r="AY63"/>
      <c r="AZ63"/>
      <c r="BA63"/>
    </row>
    <row r="64" spans="2:53" ht="12.75">
      <c r="B64"/>
      <c r="D64"/>
      <c r="E64"/>
      <c r="F64"/>
      <c r="G64" s="54" t="s">
        <v>54</v>
      </c>
      <c r="H64" s="62" t="s">
        <v>165</v>
      </c>
      <c r="I64" s="30"/>
      <c r="J64" s="30"/>
      <c r="K64" s="30"/>
      <c r="L64" s="4"/>
      <c r="M64" s="4"/>
      <c r="N64" s="30"/>
      <c r="O64" s="30"/>
      <c r="P64" s="30"/>
      <c r="Q64" s="30"/>
      <c r="R64" s="53" t="s">
        <v>61</v>
      </c>
      <c r="S64" s="62" t="s">
        <v>102</v>
      </c>
      <c r="T64" s="4"/>
      <c r="U64" s="30"/>
      <c r="V64" s="4"/>
      <c r="W64" s="30"/>
      <c r="X64" s="30"/>
      <c r="Y64" s="30"/>
      <c r="Z64" s="30"/>
      <c r="AA64" s="30"/>
      <c r="AB64" s="30"/>
      <c r="AC64" s="44"/>
      <c r="AD64"/>
      <c r="AE64" s="45">
        <v>2265</v>
      </c>
      <c r="AF64" s="62" t="s">
        <v>71</v>
      </c>
      <c r="AG64" s="41"/>
      <c r="AH64" s="41"/>
      <c r="AI64" s="41"/>
      <c r="AJ64" s="41"/>
      <c r="AK64" s="41"/>
      <c r="AL64" s="41"/>
      <c r="AM64" s="12">
        <v>2494</v>
      </c>
      <c r="AN64" s="62" t="s">
        <v>96</v>
      </c>
      <c r="AO64" s="41"/>
      <c r="AP64" s="41"/>
      <c r="AQ64" s="41"/>
      <c r="AR64" s="41"/>
      <c r="AS64" s="4"/>
      <c r="AT64" s="30"/>
      <c r="AU64" s="44"/>
      <c r="AV64"/>
      <c r="AW64"/>
      <c r="AX64"/>
      <c r="AY64"/>
      <c r="AZ64"/>
      <c r="BA64"/>
    </row>
    <row r="65" spans="2:53" ht="12.75">
      <c r="B65"/>
      <c r="D65"/>
      <c r="E65"/>
      <c r="F65"/>
      <c r="G65" s="52" t="s">
        <v>38</v>
      </c>
      <c r="H65" s="62" t="s">
        <v>106</v>
      </c>
      <c r="I65" s="30"/>
      <c r="J65" s="30"/>
      <c r="K65" s="30"/>
      <c r="L65" s="4"/>
      <c r="M65" s="4"/>
      <c r="N65" s="30"/>
      <c r="O65" s="30"/>
      <c r="P65" s="30"/>
      <c r="Q65" s="30"/>
      <c r="R65" s="53" t="s">
        <v>44</v>
      </c>
      <c r="S65" s="62" t="s">
        <v>148</v>
      </c>
      <c r="T65" s="4"/>
      <c r="U65" s="30"/>
      <c r="V65" s="4"/>
      <c r="W65" s="30"/>
      <c r="X65" s="30"/>
      <c r="Y65" s="30"/>
      <c r="Z65" s="30"/>
      <c r="AA65" s="30"/>
      <c r="AB65" s="30"/>
      <c r="AC65" s="44"/>
      <c r="AD65"/>
      <c r="AE65" s="45">
        <v>2282</v>
      </c>
      <c r="AF65" s="62" t="s">
        <v>72</v>
      </c>
      <c r="AG65" s="41"/>
      <c r="AH65" s="41"/>
      <c r="AI65" s="41"/>
      <c r="AJ65" s="41"/>
      <c r="AK65" s="41"/>
      <c r="AL65" s="41"/>
      <c r="AM65" s="12">
        <v>2498</v>
      </c>
      <c r="AN65" s="62" t="s">
        <v>97</v>
      </c>
      <c r="AO65" s="41"/>
      <c r="AP65" s="41"/>
      <c r="AQ65" s="41"/>
      <c r="AR65" s="41"/>
      <c r="AS65" s="4"/>
      <c r="AT65" s="30"/>
      <c r="AU65" s="44"/>
      <c r="AV65"/>
      <c r="AW65"/>
      <c r="AX65"/>
      <c r="AY65"/>
      <c r="AZ65"/>
      <c r="BA65"/>
    </row>
    <row r="66" spans="2:53" ht="12.75">
      <c r="B66"/>
      <c r="D66"/>
      <c r="E66"/>
      <c r="F66"/>
      <c r="G66" s="52" t="s">
        <v>51</v>
      </c>
      <c r="H66" s="62" t="s">
        <v>121</v>
      </c>
      <c r="I66" s="30"/>
      <c r="J66" s="30"/>
      <c r="K66" s="30"/>
      <c r="L66" s="4"/>
      <c r="M66" s="4"/>
      <c r="N66" s="30"/>
      <c r="O66" s="30"/>
      <c r="P66" s="30"/>
      <c r="Q66" s="30"/>
      <c r="R66" s="53" t="s">
        <v>45</v>
      </c>
      <c r="S66" s="62" t="s">
        <v>149</v>
      </c>
      <c r="T66" s="4"/>
      <c r="U66" s="30"/>
      <c r="V66" s="4"/>
      <c r="W66" s="30"/>
      <c r="X66" s="30"/>
      <c r="Y66" s="30"/>
      <c r="Z66" s="30"/>
      <c r="AA66" s="30"/>
      <c r="AB66" s="30"/>
      <c r="AC66" s="44"/>
      <c r="AD66"/>
      <c r="AE66" s="45">
        <v>2381</v>
      </c>
      <c r="AF66" s="62" t="s">
        <v>73</v>
      </c>
      <c r="AG66" s="41"/>
      <c r="AH66" s="41"/>
      <c r="AI66" s="41"/>
      <c r="AJ66" s="41"/>
      <c r="AK66" s="41"/>
      <c r="AL66" s="41"/>
      <c r="AM66" s="12">
        <v>2516</v>
      </c>
      <c r="AN66" s="62" t="s">
        <v>98</v>
      </c>
      <c r="AO66" s="41"/>
      <c r="AP66" s="41"/>
      <c r="AQ66" s="41"/>
      <c r="AR66" s="41"/>
      <c r="AS66" s="4"/>
      <c r="AT66" s="30"/>
      <c r="AU66" s="44"/>
      <c r="AV66"/>
      <c r="AW66"/>
      <c r="AX66"/>
      <c r="AY66"/>
      <c r="AZ66"/>
      <c r="BA66"/>
    </row>
    <row r="67" spans="2:53" ht="12.75">
      <c r="B67"/>
      <c r="D67"/>
      <c r="E67"/>
      <c r="F67"/>
      <c r="G67" s="52" t="s">
        <v>24</v>
      </c>
      <c r="H67" s="62" t="s">
        <v>65</v>
      </c>
      <c r="I67" s="30"/>
      <c r="J67" s="30"/>
      <c r="K67" s="30"/>
      <c r="L67" s="4"/>
      <c r="M67" s="4"/>
      <c r="N67" s="30"/>
      <c r="O67" s="30"/>
      <c r="P67" s="30"/>
      <c r="Q67" s="30"/>
      <c r="R67" s="53" t="s">
        <v>22</v>
      </c>
      <c r="S67" s="62" t="s">
        <v>150</v>
      </c>
      <c r="T67" s="4"/>
      <c r="U67" s="30"/>
      <c r="V67" s="4"/>
      <c r="W67" s="30"/>
      <c r="X67" s="30"/>
      <c r="Y67" s="30"/>
      <c r="Z67" s="30"/>
      <c r="AA67" s="30"/>
      <c r="AB67" s="30"/>
      <c r="AC67" s="44"/>
      <c r="AD67"/>
      <c r="AE67" s="45">
        <v>2382</v>
      </c>
      <c r="AF67" s="62" t="s">
        <v>74</v>
      </c>
      <c r="AG67" s="41"/>
      <c r="AH67" s="41"/>
      <c r="AI67" s="41"/>
      <c r="AJ67" s="41"/>
      <c r="AK67" s="41"/>
      <c r="AL67" s="41"/>
      <c r="AM67" s="12">
        <v>2518</v>
      </c>
      <c r="AN67" s="62" t="s">
        <v>99</v>
      </c>
      <c r="AO67" s="41"/>
      <c r="AP67" s="41"/>
      <c r="AQ67" s="41"/>
      <c r="AR67" s="41"/>
      <c r="AS67" s="4"/>
      <c r="AT67" s="30"/>
      <c r="AU67" s="44"/>
      <c r="AV67"/>
      <c r="AW67"/>
      <c r="AX67"/>
      <c r="AY67"/>
      <c r="AZ67"/>
      <c r="BA67"/>
    </row>
    <row r="68" spans="2:53" ht="12.75">
      <c r="B68"/>
      <c r="D68"/>
      <c r="E68"/>
      <c r="F68"/>
      <c r="G68" s="52" t="s">
        <v>23</v>
      </c>
      <c r="H68" s="62" t="s">
        <v>122</v>
      </c>
      <c r="I68" s="30"/>
      <c r="J68" s="30"/>
      <c r="K68" s="30"/>
      <c r="L68" s="4"/>
      <c r="M68" s="4"/>
      <c r="N68" s="30"/>
      <c r="O68" s="30"/>
      <c r="P68" s="30"/>
      <c r="Q68" s="30"/>
      <c r="R68" s="53" t="s">
        <v>0</v>
      </c>
      <c r="S68" s="62" t="s">
        <v>151</v>
      </c>
      <c r="T68" s="4"/>
      <c r="U68" s="30"/>
      <c r="V68" s="4"/>
      <c r="W68" s="30"/>
      <c r="X68" s="30"/>
      <c r="Y68" s="30"/>
      <c r="Z68" s="30"/>
      <c r="AA68" s="30"/>
      <c r="AB68" s="30"/>
      <c r="AC68" s="44"/>
      <c r="AD68"/>
      <c r="AE68" s="45">
        <v>2437</v>
      </c>
      <c r="AF68" s="62" t="s">
        <v>75</v>
      </c>
      <c r="AG68" s="41"/>
      <c r="AH68" s="41"/>
      <c r="AI68" s="41"/>
      <c r="AJ68" s="41"/>
      <c r="AK68" s="41"/>
      <c r="AL68" s="41"/>
      <c r="AM68" s="12">
        <v>2520</v>
      </c>
      <c r="AN68" s="62" t="s">
        <v>100</v>
      </c>
      <c r="AO68" s="41"/>
      <c r="AP68" s="41"/>
      <c r="AQ68" s="41"/>
      <c r="AR68" s="41"/>
      <c r="AS68" s="4"/>
      <c r="AT68" s="30"/>
      <c r="AU68" s="44"/>
      <c r="AV68"/>
      <c r="AW68"/>
      <c r="AX68"/>
      <c r="AY68"/>
      <c r="AZ68"/>
      <c r="BA68"/>
    </row>
    <row r="69" spans="2:53" ht="12.75">
      <c r="B69"/>
      <c r="D69"/>
      <c r="E69"/>
      <c r="F69"/>
      <c r="G69" s="52" t="s">
        <v>6</v>
      </c>
      <c r="H69" s="62" t="s">
        <v>123</v>
      </c>
      <c r="I69" s="30"/>
      <c r="J69" s="30"/>
      <c r="K69" s="30"/>
      <c r="L69" s="4"/>
      <c r="M69" s="4"/>
      <c r="N69" s="30"/>
      <c r="O69" s="30"/>
      <c r="P69" s="30"/>
      <c r="Q69" s="30"/>
      <c r="R69" s="53" t="s">
        <v>46</v>
      </c>
      <c r="S69" s="62" t="s">
        <v>152</v>
      </c>
      <c r="T69" s="4"/>
      <c r="U69" s="30"/>
      <c r="V69" s="4"/>
      <c r="W69" s="30"/>
      <c r="X69" s="30"/>
      <c r="Y69" s="30"/>
      <c r="Z69" s="30"/>
      <c r="AA69" s="30"/>
      <c r="AB69" s="30"/>
      <c r="AC69" s="44"/>
      <c r="AD69"/>
      <c r="AE69" s="45">
        <v>2443</v>
      </c>
      <c r="AF69" s="62" t="s">
        <v>76</v>
      </c>
      <c r="AG69" s="41"/>
      <c r="AH69" s="41"/>
      <c r="AI69" s="41"/>
      <c r="AJ69" s="41"/>
      <c r="AK69" s="41"/>
      <c r="AL69" s="41"/>
      <c r="AM69" s="12">
        <v>2562</v>
      </c>
      <c r="AN69" s="62" t="s">
        <v>101</v>
      </c>
      <c r="AO69" s="41"/>
      <c r="AP69" s="41"/>
      <c r="AQ69" s="41"/>
      <c r="AR69" s="41"/>
      <c r="AS69" s="4"/>
      <c r="AT69" s="30"/>
      <c r="AU69" s="44"/>
      <c r="AV69"/>
      <c r="AW69"/>
      <c r="AX69"/>
      <c r="AY69"/>
      <c r="AZ69"/>
      <c r="BA69"/>
    </row>
    <row r="70" spans="2:53" ht="12.75">
      <c r="B70"/>
      <c r="D70"/>
      <c r="E70"/>
      <c r="F70"/>
      <c r="G70" s="52" t="s">
        <v>7</v>
      </c>
      <c r="H70" s="62" t="s">
        <v>124</v>
      </c>
      <c r="I70" s="30"/>
      <c r="J70" s="30"/>
      <c r="K70" s="30"/>
      <c r="L70" s="4"/>
      <c r="M70" s="4"/>
      <c r="N70" s="30"/>
      <c r="O70" s="30"/>
      <c r="P70" s="30"/>
      <c r="Q70" s="30"/>
      <c r="R70" s="53" t="s">
        <v>15</v>
      </c>
      <c r="S70" s="62" t="s">
        <v>71</v>
      </c>
      <c r="T70" s="4"/>
      <c r="U70" s="30"/>
      <c r="V70" s="4"/>
      <c r="W70" s="30"/>
      <c r="X70" s="30"/>
      <c r="Y70" s="30"/>
      <c r="Z70" s="30"/>
      <c r="AA70" s="30"/>
      <c r="AB70" s="30"/>
      <c r="AC70" s="44"/>
      <c r="AD70"/>
      <c r="AE70" s="45">
        <v>2445</v>
      </c>
      <c r="AF70" s="62" t="s">
        <v>77</v>
      </c>
      <c r="AG70" s="41"/>
      <c r="AH70" s="41"/>
      <c r="AI70" s="41"/>
      <c r="AJ70" s="41"/>
      <c r="AK70" s="41"/>
      <c r="AL70" s="41"/>
      <c r="AM70" s="12">
        <v>4141</v>
      </c>
      <c r="AN70" s="62" t="s">
        <v>102</v>
      </c>
      <c r="AO70" s="41"/>
      <c r="AP70" s="41"/>
      <c r="AQ70" s="41"/>
      <c r="AR70" s="41"/>
      <c r="AS70" s="4"/>
      <c r="AT70" s="30"/>
      <c r="AU70" s="44"/>
      <c r="AV70"/>
      <c r="AW70"/>
      <c r="AX70"/>
      <c r="AY70"/>
      <c r="AZ70"/>
      <c r="BA70"/>
    </row>
    <row r="71" spans="2:53" ht="12.75">
      <c r="B71"/>
      <c r="D71"/>
      <c r="E71"/>
      <c r="F71"/>
      <c r="G71" s="52" t="s">
        <v>125</v>
      </c>
      <c r="H71" s="62" t="s">
        <v>126</v>
      </c>
      <c r="I71" s="30"/>
      <c r="J71" s="30"/>
      <c r="K71" s="30"/>
      <c r="L71" s="4"/>
      <c r="M71" s="4"/>
      <c r="N71" s="30"/>
      <c r="O71" s="30"/>
      <c r="P71" s="30"/>
      <c r="Q71" s="30"/>
      <c r="R71" s="53" t="s">
        <v>16</v>
      </c>
      <c r="S71" s="62" t="s">
        <v>153</v>
      </c>
      <c r="T71" s="4"/>
      <c r="U71" s="30"/>
      <c r="V71" s="4"/>
      <c r="W71" s="30"/>
      <c r="X71" s="30"/>
      <c r="Y71" s="30"/>
      <c r="Z71" s="30"/>
      <c r="AA71" s="30"/>
      <c r="AB71" s="30"/>
      <c r="AC71" s="44"/>
      <c r="AD71"/>
      <c r="AE71" s="45">
        <v>2446</v>
      </c>
      <c r="AF71" s="62" t="s">
        <v>78</v>
      </c>
      <c r="AG71" s="41"/>
      <c r="AH71" s="41"/>
      <c r="AI71" s="41"/>
      <c r="AJ71" s="41"/>
      <c r="AK71" s="41"/>
      <c r="AL71" s="41"/>
      <c r="AM71" s="12">
        <v>5036</v>
      </c>
      <c r="AN71" s="62" t="s">
        <v>103</v>
      </c>
      <c r="AO71" s="41"/>
      <c r="AP71" s="41"/>
      <c r="AQ71" s="41"/>
      <c r="AR71" s="41"/>
      <c r="AS71" s="4"/>
      <c r="AT71" s="30"/>
      <c r="AU71" s="44"/>
      <c r="AV71"/>
      <c r="AW71"/>
      <c r="AX71"/>
      <c r="AY71"/>
      <c r="AZ71"/>
      <c r="BA71"/>
    </row>
    <row r="72" spans="2:53" ht="12.75">
      <c r="B72"/>
      <c r="D72"/>
      <c r="E72"/>
      <c r="F72"/>
      <c r="G72" s="52" t="s">
        <v>127</v>
      </c>
      <c r="H72" s="62" t="s">
        <v>128</v>
      </c>
      <c r="I72" s="30"/>
      <c r="J72" s="30"/>
      <c r="K72" s="30"/>
      <c r="L72" s="4"/>
      <c r="M72" s="4"/>
      <c r="N72" s="30"/>
      <c r="O72" s="30"/>
      <c r="P72" s="30"/>
      <c r="Q72" s="30"/>
      <c r="R72" s="53" t="s">
        <v>17</v>
      </c>
      <c r="S72" s="62" t="s">
        <v>154</v>
      </c>
      <c r="T72" s="4"/>
      <c r="U72" s="30"/>
      <c r="V72" s="4"/>
      <c r="W72" s="30"/>
      <c r="X72" s="30"/>
      <c r="Y72" s="30"/>
      <c r="Z72" s="30"/>
      <c r="AA72" s="30"/>
      <c r="AB72" s="30"/>
      <c r="AC72" s="44"/>
      <c r="AD72"/>
      <c r="AE72" s="45">
        <v>2447</v>
      </c>
      <c r="AF72" s="62" t="s">
        <v>79</v>
      </c>
      <c r="AG72" s="41"/>
      <c r="AH72" s="41"/>
      <c r="AI72" s="41"/>
      <c r="AJ72" s="41"/>
      <c r="AK72" s="41"/>
      <c r="AL72" s="41"/>
      <c r="AM72" s="12">
        <v>5157</v>
      </c>
      <c r="AN72" s="62" t="s">
        <v>104</v>
      </c>
      <c r="AO72" s="41"/>
      <c r="AP72" s="41"/>
      <c r="AQ72" s="41"/>
      <c r="AR72" s="41"/>
      <c r="AS72" s="4"/>
      <c r="AT72" s="30"/>
      <c r="AU72" s="44"/>
      <c r="AV72"/>
      <c r="AW72"/>
      <c r="AX72"/>
      <c r="AY72"/>
      <c r="AZ72"/>
      <c r="BA72"/>
    </row>
    <row r="73" spans="2:53" ht="12.75">
      <c r="B73"/>
      <c r="D73"/>
      <c r="E73"/>
      <c r="F73"/>
      <c r="G73" s="52" t="s">
        <v>39</v>
      </c>
      <c r="H73" s="62" t="s">
        <v>69</v>
      </c>
      <c r="I73" s="30"/>
      <c r="J73" s="30"/>
      <c r="K73" s="30"/>
      <c r="L73" s="4"/>
      <c r="M73" s="4"/>
      <c r="N73" s="30"/>
      <c r="O73" s="30"/>
      <c r="P73" s="30"/>
      <c r="Q73" s="30"/>
      <c r="R73" s="53" t="s">
        <v>18</v>
      </c>
      <c r="S73" s="62" t="s">
        <v>155</v>
      </c>
      <c r="T73" s="4"/>
      <c r="U73" s="30"/>
      <c r="V73" s="4"/>
      <c r="W73" s="30"/>
      <c r="X73" s="30"/>
      <c r="Y73" s="30"/>
      <c r="Z73" s="30"/>
      <c r="AA73" s="30"/>
      <c r="AB73" s="30"/>
      <c r="AC73" s="44"/>
      <c r="AD73"/>
      <c r="AE73" s="45">
        <v>2449</v>
      </c>
      <c r="AF73" s="62" t="s">
        <v>80</v>
      </c>
      <c r="AG73" s="41"/>
      <c r="AH73" s="41"/>
      <c r="AI73" s="41"/>
      <c r="AJ73" s="41"/>
      <c r="AK73" s="41"/>
      <c r="AL73" s="41"/>
      <c r="AM73" s="12">
        <v>5165</v>
      </c>
      <c r="AN73" s="62" t="s">
        <v>105</v>
      </c>
      <c r="AO73" s="41"/>
      <c r="AP73" s="41"/>
      <c r="AQ73" s="41"/>
      <c r="AR73" s="41"/>
      <c r="AS73" s="4"/>
      <c r="AT73" s="30"/>
      <c r="AU73" s="44"/>
      <c r="AV73"/>
      <c r="AW73"/>
      <c r="AX73"/>
      <c r="AY73"/>
      <c r="AZ73"/>
      <c r="BA73"/>
    </row>
    <row r="74" spans="2:53" ht="12.75">
      <c r="B74"/>
      <c r="D74"/>
      <c r="E74"/>
      <c r="F74"/>
      <c r="G74" s="52" t="s">
        <v>40</v>
      </c>
      <c r="H74" s="62" t="s">
        <v>129</v>
      </c>
      <c r="I74" s="30"/>
      <c r="J74" s="30"/>
      <c r="K74" s="30"/>
      <c r="L74" s="4"/>
      <c r="M74" s="4"/>
      <c r="N74" s="30"/>
      <c r="O74" s="30"/>
      <c r="P74" s="30"/>
      <c r="Q74" s="30"/>
      <c r="R74" s="53" t="s">
        <v>19</v>
      </c>
      <c r="S74" s="62" t="s">
        <v>156</v>
      </c>
      <c r="T74" s="4"/>
      <c r="U74" s="30"/>
      <c r="V74" s="4"/>
      <c r="W74" s="30"/>
      <c r="X74" s="30"/>
      <c r="Y74" s="30"/>
      <c r="Z74" s="30"/>
      <c r="AA74" s="30"/>
      <c r="AB74" s="30"/>
      <c r="AC74" s="44"/>
      <c r="AD74"/>
      <c r="AE74" s="45">
        <v>2450</v>
      </c>
      <c r="AF74" s="62" t="s">
        <v>81</v>
      </c>
      <c r="AG74" s="41"/>
      <c r="AH74" s="41"/>
      <c r="AI74" s="41"/>
      <c r="AJ74" s="41"/>
      <c r="AK74" s="41"/>
      <c r="AL74" s="41"/>
      <c r="AM74" s="12">
        <v>5174</v>
      </c>
      <c r="AN74" s="62" t="s">
        <v>106</v>
      </c>
      <c r="AO74" s="41"/>
      <c r="AP74" s="41"/>
      <c r="AQ74" s="41"/>
      <c r="AR74" s="41"/>
      <c r="AS74" s="4"/>
      <c r="AT74" s="30"/>
      <c r="AU74" s="44"/>
      <c r="AV74"/>
      <c r="AW74"/>
      <c r="AX74"/>
      <c r="AY74"/>
      <c r="AZ74"/>
      <c r="BA74"/>
    </row>
    <row r="75" spans="2:53" ht="12.75">
      <c r="B75"/>
      <c r="D75"/>
      <c r="E75"/>
      <c r="F75"/>
      <c r="G75" s="52" t="s">
        <v>8</v>
      </c>
      <c r="H75" s="62" t="s">
        <v>130</v>
      </c>
      <c r="I75" s="30"/>
      <c r="J75" s="30"/>
      <c r="K75" s="30"/>
      <c r="L75" s="4"/>
      <c r="M75" s="4"/>
      <c r="N75" s="30"/>
      <c r="O75" s="30"/>
      <c r="P75" s="30"/>
      <c r="Q75" s="30"/>
      <c r="R75" s="53" t="s">
        <v>20</v>
      </c>
      <c r="S75" s="62" t="s">
        <v>157</v>
      </c>
      <c r="T75" s="4"/>
      <c r="U75" s="30"/>
      <c r="V75" s="4"/>
      <c r="W75" s="30"/>
      <c r="X75" s="30"/>
      <c r="Y75" s="30"/>
      <c r="Z75" s="30"/>
      <c r="AA75" s="30"/>
      <c r="AB75" s="30"/>
      <c r="AC75" s="44"/>
      <c r="AD75"/>
      <c r="AE75" s="45">
        <v>2452</v>
      </c>
      <c r="AF75" s="62" t="s">
        <v>82</v>
      </c>
      <c r="AG75" s="41"/>
      <c r="AH75" s="41"/>
      <c r="AI75" s="41"/>
      <c r="AJ75" s="41"/>
      <c r="AK75" s="41"/>
      <c r="AL75" s="41"/>
      <c r="AM75" s="12">
        <v>5197</v>
      </c>
      <c r="AN75" s="62" t="s">
        <v>107</v>
      </c>
      <c r="AO75" s="41"/>
      <c r="AP75" s="41"/>
      <c r="AQ75" s="41"/>
      <c r="AR75" s="41"/>
      <c r="AS75" s="4"/>
      <c r="AT75" s="30"/>
      <c r="AU75" s="44"/>
      <c r="AV75"/>
      <c r="AW75"/>
      <c r="AX75"/>
      <c r="AY75"/>
      <c r="AZ75"/>
      <c r="BA75"/>
    </row>
    <row r="76" spans="2:53" ht="12.75">
      <c r="B76"/>
      <c r="D76"/>
      <c r="E76"/>
      <c r="F76"/>
      <c r="G76" s="52" t="s">
        <v>41</v>
      </c>
      <c r="H76" s="62" t="s">
        <v>131</v>
      </c>
      <c r="I76" s="30"/>
      <c r="J76" s="30"/>
      <c r="K76" s="30"/>
      <c r="L76" s="4"/>
      <c r="M76" s="4"/>
      <c r="N76" s="30"/>
      <c r="O76" s="30"/>
      <c r="P76" s="30"/>
      <c r="Q76" s="30"/>
      <c r="R76" s="53" t="s">
        <v>158</v>
      </c>
      <c r="S76" s="62" t="s">
        <v>159</v>
      </c>
      <c r="T76" s="4"/>
      <c r="U76" s="30"/>
      <c r="V76" s="4"/>
      <c r="W76" s="30"/>
      <c r="X76" s="30"/>
      <c r="Y76" s="30"/>
      <c r="Z76" s="30"/>
      <c r="AA76" s="30"/>
      <c r="AB76" s="30"/>
      <c r="AC76" s="44"/>
      <c r="AD76"/>
      <c r="AE76" s="45">
        <v>2454</v>
      </c>
      <c r="AF76" s="62" t="s">
        <v>83</v>
      </c>
      <c r="AG76" s="41"/>
      <c r="AH76" s="41"/>
      <c r="AI76" s="41"/>
      <c r="AJ76" s="41"/>
      <c r="AK76" s="41"/>
      <c r="AL76" s="41"/>
      <c r="AM76" s="12">
        <v>5218</v>
      </c>
      <c r="AN76" s="62" t="s">
        <v>108</v>
      </c>
      <c r="AO76" s="41"/>
      <c r="AP76" s="41"/>
      <c r="AQ76" s="41"/>
      <c r="AR76" s="41"/>
      <c r="AS76" s="4"/>
      <c r="AT76" s="30"/>
      <c r="AU76" s="44"/>
      <c r="AV76"/>
      <c r="AW76"/>
      <c r="AX76"/>
      <c r="AY76"/>
      <c r="AZ76"/>
      <c r="BA76"/>
    </row>
    <row r="77" spans="2:53" ht="12.75">
      <c r="B77"/>
      <c r="D77"/>
      <c r="E77"/>
      <c r="F77"/>
      <c r="G77" s="52" t="s">
        <v>42</v>
      </c>
      <c r="H77" s="62" t="s">
        <v>132</v>
      </c>
      <c r="I77" s="30"/>
      <c r="J77" s="30"/>
      <c r="K77" s="30"/>
      <c r="L77" s="4"/>
      <c r="M77" s="4"/>
      <c r="N77" s="30"/>
      <c r="O77" s="30"/>
      <c r="P77" s="30"/>
      <c r="Q77" s="30"/>
      <c r="R77" s="53" t="s">
        <v>160</v>
      </c>
      <c r="S77" s="62" t="s">
        <v>161</v>
      </c>
      <c r="T77" s="4"/>
      <c r="U77" s="30"/>
      <c r="V77" s="4"/>
      <c r="W77" s="30"/>
      <c r="X77" s="30"/>
      <c r="Y77" s="30"/>
      <c r="Z77" s="30"/>
      <c r="AA77" s="30"/>
      <c r="AB77" s="30"/>
      <c r="AC77" s="44"/>
      <c r="AD77"/>
      <c r="AE77" s="45">
        <v>2456</v>
      </c>
      <c r="AF77" s="62" t="s">
        <v>84</v>
      </c>
      <c r="AG77" s="41"/>
      <c r="AH77" s="41"/>
      <c r="AI77" s="41"/>
      <c r="AJ77" s="41"/>
      <c r="AK77" s="41"/>
      <c r="AL77" s="41"/>
      <c r="AM77" s="12">
        <v>5226</v>
      </c>
      <c r="AN77" s="62" t="s">
        <v>109</v>
      </c>
      <c r="AO77" s="41"/>
      <c r="AP77" s="41"/>
      <c r="AQ77" s="41"/>
      <c r="AR77" s="41"/>
      <c r="AS77" s="4"/>
      <c r="AT77" s="30"/>
      <c r="AU77" s="44"/>
      <c r="AV77"/>
      <c r="AW77"/>
      <c r="AX77"/>
      <c r="AY77"/>
      <c r="AZ77"/>
      <c r="BA77"/>
    </row>
    <row r="78" spans="2:53" ht="12.75">
      <c r="B78"/>
      <c r="D78"/>
      <c r="E78"/>
      <c r="F78"/>
      <c r="G78" s="52" t="s">
        <v>9</v>
      </c>
      <c r="H78" s="62" t="s">
        <v>133</v>
      </c>
      <c r="I78" s="30"/>
      <c r="J78" s="30"/>
      <c r="K78" s="30"/>
      <c r="L78" s="4"/>
      <c r="M78" s="4"/>
      <c r="N78" s="30"/>
      <c r="O78" s="30"/>
      <c r="P78" s="30"/>
      <c r="Q78" s="30"/>
      <c r="R78" s="53" t="s">
        <v>21</v>
      </c>
      <c r="S78" s="62" t="s">
        <v>162</v>
      </c>
      <c r="T78" s="4"/>
      <c r="U78" s="30"/>
      <c r="V78" s="4"/>
      <c r="W78" s="30"/>
      <c r="X78" s="30"/>
      <c r="Y78" s="30"/>
      <c r="Z78" s="30"/>
      <c r="AA78" s="30"/>
      <c r="AB78" s="30"/>
      <c r="AC78" s="44"/>
      <c r="AD78"/>
      <c r="AE78" s="45">
        <v>2463</v>
      </c>
      <c r="AF78" s="62" t="s">
        <v>85</v>
      </c>
      <c r="AG78" s="41"/>
      <c r="AH78" s="41"/>
      <c r="AI78" s="41"/>
      <c r="AJ78" s="41"/>
      <c r="AK78" s="41"/>
      <c r="AL78" s="41"/>
      <c r="AM78" s="12">
        <v>5227</v>
      </c>
      <c r="AN78" s="62" t="s">
        <v>110</v>
      </c>
      <c r="AO78" s="41"/>
      <c r="AP78" s="41"/>
      <c r="AQ78" s="41"/>
      <c r="AR78" s="41"/>
      <c r="AS78" s="4"/>
      <c r="AT78" s="30"/>
      <c r="AU78" s="44"/>
      <c r="AV78"/>
      <c r="AW78"/>
      <c r="AX78"/>
      <c r="AY78"/>
      <c r="AZ78"/>
      <c r="BA78"/>
    </row>
    <row r="79" spans="2:53" ht="12.75">
      <c r="B79"/>
      <c r="D79"/>
      <c r="E79"/>
      <c r="F79"/>
      <c r="G79" s="52" t="s">
        <v>134</v>
      </c>
      <c r="H79" s="62" t="s">
        <v>135</v>
      </c>
      <c r="I79" s="30"/>
      <c r="J79" s="30"/>
      <c r="K79" s="30"/>
      <c r="L79" s="4"/>
      <c r="M79" s="4"/>
      <c r="N79" s="30"/>
      <c r="O79" s="30"/>
      <c r="P79" s="30"/>
      <c r="Q79" s="30"/>
      <c r="R79" s="53" t="s">
        <v>47</v>
      </c>
      <c r="S79" s="62" t="s">
        <v>101</v>
      </c>
      <c r="T79" s="4"/>
      <c r="U79" s="30"/>
      <c r="V79" s="4"/>
      <c r="W79" s="30"/>
      <c r="X79" s="30"/>
      <c r="Y79" s="30"/>
      <c r="Z79" s="30"/>
      <c r="AA79" s="30"/>
      <c r="AB79" s="30"/>
      <c r="AC79" s="44"/>
      <c r="AD79"/>
      <c r="AE79" s="45">
        <v>2466</v>
      </c>
      <c r="AF79" s="62" t="s">
        <v>86</v>
      </c>
      <c r="AG79" s="41"/>
      <c r="AH79" s="41"/>
      <c r="AI79" s="41"/>
      <c r="AJ79" s="41"/>
      <c r="AK79" s="41"/>
      <c r="AL79" s="41"/>
      <c r="AM79" s="12">
        <v>5228</v>
      </c>
      <c r="AN79" s="62" t="s">
        <v>111</v>
      </c>
      <c r="AO79" s="41"/>
      <c r="AP79" s="41"/>
      <c r="AQ79" s="41"/>
      <c r="AR79" s="41"/>
      <c r="AS79" s="4"/>
      <c r="AT79" s="30"/>
      <c r="AU79" s="44"/>
      <c r="AV79"/>
      <c r="AW79"/>
      <c r="AX79"/>
      <c r="AY79"/>
      <c r="AZ79"/>
      <c r="BA79"/>
    </row>
    <row r="80" spans="2:53" ht="12.75">
      <c r="B80"/>
      <c r="D80"/>
      <c r="E80"/>
      <c r="F80"/>
      <c r="G80" s="52" t="s">
        <v>136</v>
      </c>
      <c r="H80" s="62" t="s">
        <v>137</v>
      </c>
      <c r="I80" s="30"/>
      <c r="J80" s="30"/>
      <c r="K80" s="30"/>
      <c r="L80" s="4"/>
      <c r="M80" s="4"/>
      <c r="N80" s="30"/>
      <c r="O80" s="30"/>
      <c r="P80" s="30"/>
      <c r="Q80" s="30"/>
      <c r="R80" s="53" t="s">
        <v>48</v>
      </c>
      <c r="S80" s="62" t="s">
        <v>163</v>
      </c>
      <c r="T80" s="4"/>
      <c r="U80" s="30"/>
      <c r="V80" s="4"/>
      <c r="W80" s="30"/>
      <c r="X80" s="30"/>
      <c r="Y80" s="30"/>
      <c r="Z80" s="30"/>
      <c r="AA80" s="30"/>
      <c r="AB80" s="30"/>
      <c r="AC80" s="44"/>
      <c r="AD80"/>
      <c r="AE80" s="45">
        <v>2467</v>
      </c>
      <c r="AF80" s="62" t="s">
        <v>87</v>
      </c>
      <c r="AG80" s="41"/>
      <c r="AH80" s="41"/>
      <c r="AI80" s="41"/>
      <c r="AJ80" s="41"/>
      <c r="AK80" s="41"/>
      <c r="AL80" s="41"/>
      <c r="AM80" s="12">
        <v>5229</v>
      </c>
      <c r="AN80" s="62" t="s">
        <v>112</v>
      </c>
      <c r="AO80" s="41"/>
      <c r="AP80" s="41"/>
      <c r="AQ80" s="41"/>
      <c r="AR80" s="41"/>
      <c r="AS80" s="4"/>
      <c r="AT80" s="30"/>
      <c r="AU80" s="44"/>
      <c r="AV80"/>
      <c r="AW80"/>
      <c r="AX80"/>
      <c r="AY80"/>
      <c r="AZ80"/>
      <c r="BA80"/>
    </row>
    <row r="81" spans="2:53" ht="12.75">
      <c r="B81"/>
      <c r="D81"/>
      <c r="E81"/>
      <c r="F81"/>
      <c r="G81" s="52" t="s">
        <v>138</v>
      </c>
      <c r="H81" s="62" t="s">
        <v>139</v>
      </c>
      <c r="I81" s="30"/>
      <c r="J81" s="30"/>
      <c r="K81" s="30"/>
      <c r="L81" s="4"/>
      <c r="M81" s="4"/>
      <c r="N81" s="30"/>
      <c r="O81" s="30"/>
      <c r="P81" s="30"/>
      <c r="Q81" s="30"/>
      <c r="R81" s="53" t="s">
        <v>49</v>
      </c>
      <c r="S81" s="62" t="s">
        <v>74</v>
      </c>
      <c r="T81" s="4"/>
      <c r="U81" s="30"/>
      <c r="V81" s="4"/>
      <c r="W81" s="30"/>
      <c r="X81" s="30"/>
      <c r="Y81" s="30"/>
      <c r="Z81" s="30"/>
      <c r="AA81" s="30"/>
      <c r="AB81" s="30"/>
      <c r="AC81" s="44"/>
      <c r="AD81"/>
      <c r="AE81" s="45">
        <v>2471</v>
      </c>
      <c r="AF81" s="62" t="s">
        <v>88</v>
      </c>
      <c r="AG81" s="41"/>
      <c r="AH81" s="41"/>
      <c r="AI81" s="41"/>
      <c r="AJ81" s="41"/>
      <c r="AK81" s="41"/>
      <c r="AL81" s="41"/>
      <c r="AM81" s="12">
        <v>5246</v>
      </c>
      <c r="AN81" s="62" t="s">
        <v>113</v>
      </c>
      <c r="AO81" s="41"/>
      <c r="AP81" s="41"/>
      <c r="AQ81" s="41"/>
      <c r="AR81" s="41"/>
      <c r="AS81" s="4"/>
      <c r="AT81" s="30"/>
      <c r="AU81" s="44"/>
      <c r="AV81"/>
      <c r="AW81"/>
      <c r="AX81"/>
      <c r="AY81"/>
      <c r="AZ81"/>
      <c r="BA81"/>
    </row>
    <row r="82" spans="2:53" ht="12.75">
      <c r="B82"/>
      <c r="D82"/>
      <c r="E82"/>
      <c r="F82"/>
      <c r="G82" s="55" t="s">
        <v>10</v>
      </c>
      <c r="H82" s="63" t="s">
        <v>140</v>
      </c>
      <c r="I82" s="29"/>
      <c r="J82" s="29"/>
      <c r="K82" s="29"/>
      <c r="L82" s="14"/>
      <c r="M82" s="14"/>
      <c r="N82" s="29"/>
      <c r="O82" s="29"/>
      <c r="P82" s="29"/>
      <c r="Q82" s="29"/>
      <c r="R82" s="56" t="s">
        <v>50</v>
      </c>
      <c r="S82" s="63" t="s">
        <v>164</v>
      </c>
      <c r="T82" s="14"/>
      <c r="U82" s="29"/>
      <c r="V82" s="14"/>
      <c r="W82" s="29"/>
      <c r="X82" s="29"/>
      <c r="Y82" s="29"/>
      <c r="Z82" s="29"/>
      <c r="AA82" s="29"/>
      <c r="AB82" s="29"/>
      <c r="AC82" s="48"/>
      <c r="AD82"/>
      <c r="AE82" s="46">
        <v>2474</v>
      </c>
      <c r="AF82" s="63" t="s">
        <v>89</v>
      </c>
      <c r="AG82" s="47"/>
      <c r="AH82" s="47"/>
      <c r="AI82" s="47"/>
      <c r="AJ82" s="47"/>
      <c r="AK82" s="47"/>
      <c r="AL82" s="47"/>
      <c r="AM82" s="13">
        <v>5258</v>
      </c>
      <c r="AN82" s="63" t="s">
        <v>114</v>
      </c>
      <c r="AO82" s="47"/>
      <c r="AP82" s="47"/>
      <c r="AQ82" s="47"/>
      <c r="AR82" s="47"/>
      <c r="AS82" s="14"/>
      <c r="AT82" s="29"/>
      <c r="AU82" s="48"/>
      <c r="AV82"/>
      <c r="AW82"/>
      <c r="AX82"/>
      <c r="AY82"/>
      <c r="AZ82"/>
      <c r="BA82"/>
    </row>
    <row r="83" spans="2:53" ht="12.75">
      <c r="B83"/>
      <c r="D83"/>
      <c r="E83"/>
      <c r="F83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/>
      <c r="S83"/>
      <c r="T83"/>
      <c r="U83" s="7"/>
      <c r="V83" s="7"/>
      <c r="W83" s="40"/>
      <c r="X83" s="40"/>
      <c r="Y83" s="40"/>
      <c r="Z83" s="7"/>
      <c r="AA83" s="7"/>
      <c r="AB83" s="40"/>
      <c r="AC83" s="40"/>
      <c r="AD83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2.75">
      <c r="B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2.75">
      <c r="B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2.75">
      <c r="B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2.75">
      <c r="B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2.75">
      <c r="B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2.75">
      <c r="B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2.75">
      <c r="B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2.75">
      <c r="B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2.75"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2.75">
      <c r="B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2.75">
      <c r="B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2.75">
      <c r="B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2.75">
      <c r="B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2.75">
      <c r="B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2.75">
      <c r="B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2.75"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2.75">
      <c r="B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2.75"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2.75">
      <c r="B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2.75"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2.75">
      <c r="B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2.75"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2.75">
      <c r="B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2.75">
      <c r="B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2.75">
      <c r="B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2.75">
      <c r="B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2.75">
      <c r="B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2.75">
      <c r="B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2.75">
      <c r="B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2.75">
      <c r="B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2.75">
      <c r="B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2.75">
      <c r="B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2.75">
      <c r="B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2.75">
      <c r="B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7"/>
      <c r="V117" s="7"/>
      <c r="W117" s="7"/>
      <c r="X117" s="7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/>
      <c r="AW117"/>
      <c r="AX117"/>
      <c r="AY117"/>
      <c r="AZ117"/>
      <c r="BA117"/>
    </row>
    <row r="118" spans="2:53" ht="12.75">
      <c r="B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7"/>
      <c r="V118" s="7"/>
      <c r="W118" s="7"/>
      <c r="X118" s="7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/>
    </row>
    <row r="119" spans="2:53" ht="12.75"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/>
    </row>
    <row r="120" spans="2:53" ht="12.75">
      <c r="B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/>
    </row>
    <row r="121" spans="2:53" ht="12.75"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/>
    </row>
    <row r="122" spans="2:53" ht="12.75">
      <c r="B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/>
    </row>
    <row r="123" spans="2:53" ht="12.75"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/>
    </row>
    <row r="124" spans="2:53" ht="12.75"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/>
    </row>
    <row r="125" spans="2:53" ht="12.75">
      <c r="B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/>
    </row>
    <row r="126" spans="2:53" ht="12.75">
      <c r="B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/>
    </row>
    <row r="127" spans="2:53" ht="12.75">
      <c r="B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/>
    </row>
    <row r="128" spans="2:53" ht="12.75">
      <c r="B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/>
    </row>
    <row r="129" spans="2:53" ht="12.75">
      <c r="B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/>
    </row>
    <row r="130" spans="2:53" ht="12.75">
      <c r="B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/>
    </row>
    <row r="131" spans="2:53" ht="12.75">
      <c r="B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/>
    </row>
    <row r="132" spans="2:53" ht="12.75">
      <c r="B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/>
    </row>
    <row r="133" spans="2:53" ht="12.75">
      <c r="B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/>
    </row>
    <row r="134" spans="2:53" ht="12.75">
      <c r="B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/>
    </row>
    <row r="135" spans="2:53" ht="12.75">
      <c r="B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/>
    </row>
    <row r="136" spans="2:53" ht="12.75">
      <c r="B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/>
    </row>
    <row r="137" spans="2:53" ht="12.75">
      <c r="B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/>
    </row>
    <row r="138" spans="2:53" ht="12.75">
      <c r="B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/>
    </row>
    <row r="139" spans="2:53" ht="12.75">
      <c r="B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/>
    </row>
    <row r="140" spans="2:53" ht="12.75">
      <c r="B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/>
    </row>
    <row r="141" spans="2:53" ht="12.75">
      <c r="B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/>
    </row>
    <row r="142" spans="2:53" ht="12.75">
      <c r="B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/>
    </row>
    <row r="143" spans="2:53" ht="12.75">
      <c r="B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/>
    </row>
    <row r="144" spans="2:53" ht="12.75">
      <c r="B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/>
    </row>
    <row r="145" spans="2:53" ht="12.75">
      <c r="B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/>
    </row>
    <row r="146" spans="2:53" ht="12.75">
      <c r="B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/>
    </row>
    <row r="147" spans="2:53" ht="12.75">
      <c r="B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/>
    </row>
    <row r="148" spans="2:53" ht="12.75">
      <c r="B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/>
    </row>
    <row r="149" spans="2:53" ht="12.75">
      <c r="B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/>
    </row>
    <row r="150" spans="2:53" ht="12.75">
      <c r="B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/>
    </row>
    <row r="151" spans="2:53" ht="12.75">
      <c r="B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/>
    </row>
    <row r="152" spans="2:53" ht="12.75"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/>
    </row>
    <row r="153" spans="2:53" ht="12.75">
      <c r="B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/>
    </row>
    <row r="154" spans="2:53" ht="12.75">
      <c r="B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/>
    </row>
    <row r="155" spans="2:53" ht="12.75">
      <c r="B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/>
    </row>
    <row r="156" spans="2:53" ht="12.75">
      <c r="B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/>
    </row>
    <row r="157" spans="2:53" ht="12.75">
      <c r="B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/>
    </row>
    <row r="158" spans="2:53" ht="12.75">
      <c r="B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/>
    </row>
    <row r="159" spans="2:53" ht="12.75">
      <c r="B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/>
    </row>
    <row r="160" spans="2:53" ht="12.75">
      <c r="B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/>
    </row>
    <row r="161" spans="2:53" ht="12.75">
      <c r="B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/>
    </row>
    <row r="162" spans="2:53" ht="12.75">
      <c r="B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/>
    </row>
    <row r="163" spans="2:53" ht="12.75">
      <c r="B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/>
    </row>
    <row r="164" spans="2:53" ht="12.75">
      <c r="B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/>
    </row>
    <row r="165" spans="2:53" ht="12.75">
      <c r="B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/>
    </row>
    <row r="166" spans="2:53" ht="12.75">
      <c r="B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/>
    </row>
    <row r="167" spans="2:53" ht="12.75">
      <c r="B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/>
    </row>
    <row r="168" spans="2:53" ht="12.75">
      <c r="B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/>
    </row>
    <row r="169" spans="2:53" ht="12.75">
      <c r="B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/>
    </row>
    <row r="170" spans="2:53" ht="12.75">
      <c r="B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/>
    </row>
    <row r="171" spans="2:53" ht="12.75">
      <c r="B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/>
    </row>
    <row r="172" spans="2:53" ht="12.75">
      <c r="B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/>
    </row>
    <row r="173" spans="2:53" ht="12.75">
      <c r="B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/>
    </row>
    <row r="174" spans="2:53" ht="12.75">
      <c r="B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/>
    </row>
    <row r="175" spans="2:53" ht="12.75">
      <c r="B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/>
    </row>
    <row r="176" spans="2:53" ht="12.75">
      <c r="B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/>
    </row>
    <row r="177" spans="2:53" ht="12.75">
      <c r="B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/>
    </row>
    <row r="178" spans="2:53" ht="12.75">
      <c r="B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/>
    </row>
    <row r="179" spans="2:53" ht="12.75">
      <c r="B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/>
    </row>
    <row r="180" spans="2:53" ht="12.75">
      <c r="B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/>
    </row>
    <row r="181" spans="2:53" ht="12.75">
      <c r="B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/>
    </row>
    <row r="182" spans="2:53" ht="12.75">
      <c r="B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/>
    </row>
    <row r="183" spans="2:53" ht="12.75">
      <c r="B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/>
    </row>
    <row r="184" spans="2:53" ht="12.75">
      <c r="B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/>
    </row>
    <row r="185" spans="2:53" ht="12.75">
      <c r="B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/>
    </row>
    <row r="186" spans="2:53" ht="12.75">
      <c r="B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/>
    </row>
    <row r="187" spans="2:53" ht="12.75">
      <c r="B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/>
    </row>
    <row r="188" spans="2:53" ht="12.75">
      <c r="B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/>
    </row>
    <row r="189" spans="2:53" ht="12.75">
      <c r="B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/>
    </row>
    <row r="190" spans="2:53" ht="12.75">
      <c r="B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/>
    </row>
    <row r="191" spans="2:53" ht="12.75">
      <c r="B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/>
    </row>
    <row r="192" spans="2:53" ht="12.75">
      <c r="B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/>
    </row>
    <row r="193" spans="2:53" ht="12.75">
      <c r="B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/>
    </row>
    <row r="194" spans="2:53" ht="12.75">
      <c r="B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/>
    </row>
    <row r="195" spans="2:53" ht="12.75">
      <c r="B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/>
    </row>
    <row r="196" spans="2:53" ht="12.75">
      <c r="B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/>
    </row>
    <row r="197" spans="2:53" ht="12.75">
      <c r="B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/>
    </row>
    <row r="198" spans="2:53" ht="12.75">
      <c r="B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/>
    </row>
    <row r="199" spans="2:53" ht="12.75">
      <c r="B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/>
    </row>
    <row r="200" spans="2:53" ht="12.75">
      <c r="B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/>
    </row>
    <row r="201" spans="2:53" ht="12.75">
      <c r="B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/>
    </row>
    <row r="202" spans="2:53" ht="12.75">
      <c r="B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/>
    </row>
    <row r="203" spans="2:53" ht="12.75">
      <c r="B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/>
    </row>
    <row r="204" spans="2:53" ht="12.75">
      <c r="B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/>
    </row>
    <row r="205" spans="2:53" ht="12.75">
      <c r="B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/>
    </row>
    <row r="206" spans="2:53" ht="12.75">
      <c r="B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/>
    </row>
    <row r="207" spans="2:53" ht="12.75">
      <c r="B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/>
    </row>
    <row r="208" spans="2:53" ht="12.75">
      <c r="B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/>
    </row>
    <row r="209" spans="2:53" ht="12.75">
      <c r="B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/>
    </row>
    <row r="210" spans="2:53" ht="12.75">
      <c r="B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/>
    </row>
    <row r="211" spans="2:53" ht="12.75">
      <c r="B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/>
    </row>
    <row r="212" spans="2:53" ht="12.75">
      <c r="B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/>
    </row>
    <row r="213" spans="2:53" ht="12.75">
      <c r="B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/>
    </row>
    <row r="214" spans="2:53" ht="12.75">
      <c r="B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/>
    </row>
    <row r="215" spans="2:53" ht="12.75">
      <c r="B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/>
    </row>
    <row r="216" spans="2:53" ht="12.75">
      <c r="B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/>
    </row>
    <row r="217" spans="2:53" ht="12.75">
      <c r="B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/>
    </row>
    <row r="218" spans="2:53" ht="12.75">
      <c r="B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/>
    </row>
    <row r="219" spans="2:53" ht="12.75">
      <c r="B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/>
    </row>
    <row r="220" spans="2:53" ht="12.75">
      <c r="B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/>
    </row>
    <row r="221" spans="2:53" ht="12.75">
      <c r="B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/>
    </row>
    <row r="222" spans="2:53" ht="12.75">
      <c r="B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/>
    </row>
    <row r="223" spans="2:53" ht="12.75">
      <c r="B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/>
    </row>
    <row r="224" spans="2:53" ht="12.75">
      <c r="B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/>
    </row>
    <row r="225" spans="2:53" ht="12.75">
      <c r="B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/>
    </row>
    <row r="226" spans="2:53" ht="12.75">
      <c r="B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/>
    </row>
    <row r="227" spans="2:53" ht="12.75">
      <c r="B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/>
    </row>
    <row r="228" spans="2:53" ht="12.75">
      <c r="B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/>
    </row>
    <row r="229" spans="2:53" ht="12.75">
      <c r="B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/>
    </row>
    <row r="230" spans="2:53" ht="12.75">
      <c r="B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/>
    </row>
    <row r="231" spans="2:53" ht="12.75">
      <c r="B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/>
    </row>
    <row r="232" spans="2:53" ht="12.75">
      <c r="B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/>
    </row>
    <row r="233" spans="2:53" ht="12.75">
      <c r="B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/>
    </row>
    <row r="234" spans="2:53" ht="12.75">
      <c r="B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/>
    </row>
    <row r="235" spans="2:53" ht="12.75">
      <c r="B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/>
    </row>
    <row r="236" spans="2:53" ht="12.75">
      <c r="B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/>
    </row>
    <row r="237" spans="2:53" ht="12.75">
      <c r="B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/>
    </row>
    <row r="238" spans="2:53" ht="12.75">
      <c r="B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/>
    </row>
    <row r="239" spans="2:53" ht="12.75">
      <c r="B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/>
    </row>
    <row r="240" spans="2:53" ht="12.75">
      <c r="B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/>
    </row>
    <row r="241" spans="2:53" ht="12.75">
      <c r="B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/>
    </row>
    <row r="242" spans="2:53" ht="12.75">
      <c r="B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/>
    </row>
    <row r="243" spans="2:53" ht="12.75">
      <c r="B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/>
    </row>
    <row r="244" spans="2:53" ht="12.75">
      <c r="B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/>
    </row>
    <row r="245" spans="2:53" ht="12.75">
      <c r="B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/>
    </row>
    <row r="246" spans="2:53" ht="12.75">
      <c r="B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/>
    </row>
    <row r="247" spans="2:53" ht="12.75">
      <c r="B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/>
    </row>
    <row r="248" spans="2:53" ht="12.75">
      <c r="B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/>
    </row>
    <row r="249" spans="2:53" ht="12.75">
      <c r="B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/>
    </row>
    <row r="250" spans="2:53" ht="12.75">
      <c r="B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/>
    </row>
    <row r="251" spans="2:53" ht="12.75">
      <c r="B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/>
    </row>
    <row r="252" spans="2:53" ht="12.75"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/>
    </row>
    <row r="253" spans="2:53" ht="12.75">
      <c r="B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/>
    </row>
    <row r="254" spans="2:53" ht="12.75">
      <c r="B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/>
    </row>
    <row r="255" spans="2:53" ht="12.75">
      <c r="B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/>
    </row>
    <row r="256" spans="2:53" ht="12.75">
      <c r="B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/>
    </row>
    <row r="257" spans="2:53" ht="12.75">
      <c r="B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/>
    </row>
    <row r="258" spans="2:53" ht="12.75">
      <c r="B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/>
    </row>
    <row r="259" spans="2:53" ht="12.75">
      <c r="B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/>
    </row>
    <row r="260" spans="2:53" ht="12.75">
      <c r="B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/>
    </row>
    <row r="261" spans="2:53" ht="12.75">
      <c r="B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/>
    </row>
    <row r="262" spans="2:53" ht="12.75">
      <c r="B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/>
    </row>
    <row r="263" spans="2:53" ht="12.75">
      <c r="B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/>
    </row>
    <row r="264" spans="2:53" ht="12.75">
      <c r="B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/>
    </row>
    <row r="265" spans="2:53" ht="12.75">
      <c r="B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/>
    </row>
    <row r="266" spans="2:53" ht="12.75">
      <c r="B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/>
    </row>
    <row r="267" spans="2:53" ht="12.75">
      <c r="B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/>
    </row>
    <row r="268" spans="2:53" ht="12.75">
      <c r="B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/>
    </row>
    <row r="269" spans="2:53" ht="12.75">
      <c r="B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/>
    </row>
    <row r="270" spans="2:53" ht="12.75">
      <c r="B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/>
    </row>
    <row r="271" spans="2:53" ht="12.75">
      <c r="B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/>
    </row>
    <row r="272" spans="2:53" ht="12.75">
      <c r="B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/>
    </row>
    <row r="273" spans="2:53" ht="12.75">
      <c r="B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/>
    </row>
    <row r="274" spans="2:53" ht="12.75">
      <c r="B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/>
    </row>
    <row r="275" spans="2:53" ht="12.75">
      <c r="B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/>
    </row>
    <row r="276" spans="2:53" ht="12.75">
      <c r="B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/>
    </row>
    <row r="277" spans="2:53" ht="12.75">
      <c r="B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/>
    </row>
    <row r="278" spans="2:53" ht="12.75">
      <c r="B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/>
    </row>
    <row r="279" spans="2:53" ht="12.75">
      <c r="B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/>
    </row>
    <row r="280" spans="2:53" ht="12.75">
      <c r="B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/>
    </row>
    <row r="281" spans="2:53" ht="12.75">
      <c r="B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/>
    </row>
    <row r="282" spans="2:53" ht="12.75">
      <c r="B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/>
    </row>
    <row r="283" spans="2:53" ht="12.75">
      <c r="B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/>
    </row>
    <row r="284" spans="2:53" ht="12.75">
      <c r="B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/>
    </row>
    <row r="285" spans="2:53" ht="12.75">
      <c r="B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/>
    </row>
    <row r="286" spans="2:53" ht="12.75">
      <c r="B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/>
    </row>
    <row r="287" spans="2:53" ht="12.75">
      <c r="B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/>
    </row>
    <row r="288" spans="2:53" ht="12.75">
      <c r="B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/>
    </row>
    <row r="289" spans="2:53" ht="12.75">
      <c r="B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/>
    </row>
    <row r="290" spans="2:53" ht="12.75">
      <c r="B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/>
    </row>
    <row r="291" spans="2:53" ht="12.75">
      <c r="B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/>
    </row>
    <row r="292" spans="2:53" ht="12.75">
      <c r="B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/>
    </row>
    <row r="293" spans="2:53" ht="12.75">
      <c r="B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/>
    </row>
    <row r="294" spans="2:53" ht="12.75">
      <c r="B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/>
    </row>
    <row r="295" spans="2:53" ht="12.75">
      <c r="B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/>
    </row>
    <row r="296" spans="2:53" ht="12.75">
      <c r="B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/>
    </row>
    <row r="297" spans="2:53" ht="12.75">
      <c r="B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/>
    </row>
    <row r="298" spans="2:53" ht="12.75">
      <c r="B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/>
    </row>
    <row r="299" spans="2:53" ht="12.75">
      <c r="B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/>
    </row>
    <row r="300" spans="2:53" ht="12.75">
      <c r="B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/>
    </row>
    <row r="301" spans="2:53" ht="12.75">
      <c r="B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/>
    </row>
    <row r="302" spans="2:53" ht="12.75">
      <c r="B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/>
    </row>
    <row r="303" spans="2:53" ht="12.75">
      <c r="B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/>
    </row>
    <row r="304" spans="2:53" ht="12.75">
      <c r="B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/>
    </row>
    <row r="305" spans="2:53" ht="12.75">
      <c r="B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/>
    </row>
    <row r="306" spans="2:53" ht="12.75">
      <c r="B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/>
    </row>
    <row r="307" spans="2:53" ht="12.75">
      <c r="B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/>
    </row>
    <row r="308" spans="2:53" ht="12.75">
      <c r="B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/>
    </row>
    <row r="309" spans="2:53" ht="12.75">
      <c r="B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/>
    </row>
    <row r="310" spans="2:53" ht="12.75">
      <c r="B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/>
    </row>
    <row r="311" spans="2:53" ht="12.75">
      <c r="B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/>
    </row>
    <row r="312" spans="2:53" ht="12.75">
      <c r="B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/>
    </row>
    <row r="313" spans="2:53" ht="12.75">
      <c r="B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/>
    </row>
    <row r="314" spans="2:53" ht="12.75">
      <c r="B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/>
    </row>
    <row r="315" spans="2:53" ht="12.75">
      <c r="B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/>
    </row>
    <row r="316" spans="2:53" ht="12.75">
      <c r="B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/>
    </row>
    <row r="317" spans="2:53" ht="12.75">
      <c r="B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/>
    </row>
    <row r="318" spans="2:53" ht="12.75">
      <c r="B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/>
    </row>
    <row r="319" spans="2:53" ht="12.75">
      <c r="B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/>
    </row>
    <row r="320" spans="2:53" ht="12.75">
      <c r="B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/>
    </row>
    <row r="321" spans="2:53" ht="12.75">
      <c r="B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/>
    </row>
    <row r="322" spans="2:53" ht="12.75">
      <c r="B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/>
    </row>
    <row r="323" spans="2:53" ht="12.75">
      <c r="B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/>
    </row>
    <row r="324" spans="2:53" ht="12.75">
      <c r="B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/>
    </row>
    <row r="325" spans="2:53" ht="12.75">
      <c r="B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/>
    </row>
    <row r="326" spans="2:53" ht="12.75">
      <c r="B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/>
    </row>
    <row r="327" spans="2:53" ht="12.75">
      <c r="B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/>
    </row>
    <row r="328" spans="2:53" ht="12.75">
      <c r="B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/>
    </row>
    <row r="329" spans="2:53" ht="12.75">
      <c r="B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/>
    </row>
    <row r="330" spans="2:53" ht="12.75">
      <c r="B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/>
    </row>
    <row r="331" spans="2:53" ht="12.75">
      <c r="B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/>
    </row>
    <row r="332" spans="2:53" ht="12.75">
      <c r="B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/>
    </row>
    <row r="333" spans="2:53" ht="12.75">
      <c r="B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/>
    </row>
    <row r="334" spans="2:53" ht="12.75">
      <c r="B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/>
    </row>
    <row r="335" spans="2:53" ht="12.75">
      <c r="B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/>
    </row>
    <row r="336" spans="2:53" ht="12.75">
      <c r="B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/>
    </row>
    <row r="337" spans="2:53" ht="12.75">
      <c r="B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/>
    </row>
    <row r="338" spans="2:53" ht="12.75">
      <c r="B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/>
    </row>
    <row r="339" spans="2:53" ht="12.75">
      <c r="B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/>
    </row>
    <row r="340" spans="2:53" ht="12.75">
      <c r="B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/>
    </row>
    <row r="341" spans="2:53" ht="12.75">
      <c r="B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/>
    </row>
    <row r="342" spans="2:53" ht="12.75">
      <c r="B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/>
    </row>
    <row r="343" spans="2:53" ht="12.75">
      <c r="B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/>
    </row>
    <row r="344" spans="2:53" ht="12.75">
      <c r="B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/>
    </row>
    <row r="345" spans="2:53" ht="12.75">
      <c r="B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/>
    </row>
    <row r="346" spans="2:53" ht="12.75">
      <c r="B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/>
    </row>
    <row r="347" spans="2:53" ht="12.75">
      <c r="B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/>
    </row>
    <row r="348" spans="2:53" ht="12.75">
      <c r="B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/>
    </row>
    <row r="349" spans="2:53" ht="12.75">
      <c r="B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/>
    </row>
    <row r="350" spans="2:53" ht="12.75">
      <c r="B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/>
    </row>
    <row r="351" spans="2:53" ht="12.75">
      <c r="B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/>
    </row>
    <row r="352" spans="2:53" ht="12.75">
      <c r="B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/>
    </row>
    <row r="353" spans="2:53" ht="12.75">
      <c r="B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/>
    </row>
    <row r="354" spans="2:53" ht="12.75">
      <c r="B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/>
    </row>
    <row r="355" spans="2:53" ht="12.75">
      <c r="B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/>
    </row>
    <row r="356" spans="2:53" ht="12.75">
      <c r="B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/>
    </row>
    <row r="357" spans="2:53" ht="12.75">
      <c r="B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/>
    </row>
    <row r="358" spans="2:53" ht="12.75">
      <c r="B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/>
    </row>
    <row r="359" spans="2:53" ht="12.75">
      <c r="B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/>
    </row>
    <row r="360" spans="2:53" ht="12.75">
      <c r="B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/>
    </row>
    <row r="361" spans="2:53" ht="12.75">
      <c r="B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/>
    </row>
    <row r="362" spans="2:53" ht="12.75">
      <c r="B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/>
    </row>
    <row r="363" spans="2:53" ht="12.75">
      <c r="B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/>
    </row>
    <row r="364" spans="2:53" ht="12.75">
      <c r="B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/>
    </row>
    <row r="365" spans="2:53" ht="12.75">
      <c r="B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/>
    </row>
    <row r="366" spans="2:53" ht="12.75">
      <c r="B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/>
    </row>
    <row r="367" spans="2:53" ht="12.75">
      <c r="B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/>
    </row>
    <row r="368" spans="2:53" ht="12.75">
      <c r="B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/>
    </row>
    <row r="369" spans="2:53" ht="12.75">
      <c r="B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/>
    </row>
    <row r="370" spans="2:53" ht="12.75">
      <c r="B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/>
    </row>
    <row r="371" spans="2:53" ht="12.75">
      <c r="B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/>
    </row>
    <row r="372" spans="2:53" ht="12.75">
      <c r="B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/>
    </row>
    <row r="373" spans="2:53" ht="12.75">
      <c r="B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/>
    </row>
    <row r="374" spans="2:53" ht="12.75">
      <c r="B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/>
    </row>
    <row r="375" spans="2:53" ht="12.75">
      <c r="B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/>
    </row>
    <row r="376" spans="2:53" ht="12.75">
      <c r="B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/>
    </row>
    <row r="377" spans="2:53" ht="12.75">
      <c r="B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/>
    </row>
    <row r="378" spans="2:53" ht="12.75">
      <c r="B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/>
    </row>
    <row r="379" spans="2:53" ht="12.75">
      <c r="B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/>
    </row>
    <row r="380" spans="2:53" ht="12.75">
      <c r="B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/>
    </row>
    <row r="381" spans="2:53" ht="12.75">
      <c r="B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/>
    </row>
    <row r="382" spans="2:53" ht="12.75">
      <c r="B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/>
    </row>
    <row r="383" spans="2:53" ht="12.75">
      <c r="B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/>
    </row>
    <row r="384" spans="2:53" ht="12.75">
      <c r="B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/>
    </row>
    <row r="385" spans="2:53" ht="12.75">
      <c r="B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/>
    </row>
    <row r="386" spans="2:53" ht="12.75">
      <c r="B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/>
    </row>
    <row r="387" spans="2:53" ht="12.75">
      <c r="B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/>
    </row>
    <row r="388" spans="2:53" ht="12.75">
      <c r="B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/>
    </row>
    <row r="389" spans="2:53" ht="12.75">
      <c r="B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/>
    </row>
    <row r="390" spans="2:53" ht="12.75">
      <c r="B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/>
    </row>
    <row r="391" spans="2:53" ht="12.75">
      <c r="B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/>
    </row>
    <row r="392" spans="2:53" ht="12.75">
      <c r="B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/>
    </row>
    <row r="393" spans="2:53" ht="12.75">
      <c r="B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/>
    </row>
    <row r="394" spans="2:53" ht="12.75">
      <c r="B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/>
    </row>
    <row r="395" spans="2:53" ht="12.75">
      <c r="B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/>
    </row>
    <row r="396" spans="2:53" ht="12.75">
      <c r="B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/>
    </row>
    <row r="397" spans="2:53" ht="12.75">
      <c r="B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/>
    </row>
    <row r="398" spans="2:53" ht="12.75">
      <c r="B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/>
    </row>
    <row r="399" spans="2:53" ht="12.75">
      <c r="B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/>
    </row>
    <row r="400" spans="2:53" ht="12.75">
      <c r="B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/>
    </row>
    <row r="401" spans="2:53" ht="12.75">
      <c r="B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/>
    </row>
    <row r="402" spans="2:53" ht="12.75">
      <c r="B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/>
    </row>
    <row r="403" spans="2:53" ht="12.75">
      <c r="B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/>
    </row>
    <row r="404" spans="2:53" ht="12.75">
      <c r="B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/>
    </row>
    <row r="405" spans="2:53" ht="12.75">
      <c r="B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/>
    </row>
    <row r="406" spans="2:53" ht="12.75">
      <c r="B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/>
    </row>
    <row r="407" spans="2:53" ht="12.75">
      <c r="B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/>
    </row>
    <row r="408" spans="2:53" ht="12.75">
      <c r="B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/>
    </row>
    <row r="409" spans="2:53" ht="12.75">
      <c r="B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/>
    </row>
    <row r="410" spans="2:53" ht="12.75">
      <c r="B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/>
    </row>
    <row r="411" spans="2:53" ht="12.75">
      <c r="B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/>
    </row>
    <row r="412" spans="2:53" ht="12.75">
      <c r="B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/>
    </row>
    <row r="413" spans="2:53" ht="12.75">
      <c r="B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/>
    </row>
    <row r="414" spans="2:53" ht="12.75">
      <c r="B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/>
    </row>
    <row r="415" spans="2:53" ht="12.75">
      <c r="B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/>
    </row>
    <row r="416" spans="2:53" ht="12.75">
      <c r="B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/>
    </row>
    <row r="417" spans="2:53" ht="12.75">
      <c r="B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/>
    </row>
    <row r="418" spans="2:53" ht="12.75">
      <c r="B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/>
    </row>
    <row r="419" spans="2:53" ht="12.75">
      <c r="B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/>
    </row>
    <row r="420" spans="2:53" ht="12.75">
      <c r="B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/>
    </row>
    <row r="421" spans="2:53" ht="12.75">
      <c r="B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/>
    </row>
    <row r="422" spans="2:53" ht="12.75">
      <c r="B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/>
    </row>
    <row r="423" spans="2:53" ht="12.75">
      <c r="B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/>
    </row>
    <row r="424" spans="2:53" ht="12.75">
      <c r="B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/>
    </row>
    <row r="425" spans="2:53" ht="12.75">
      <c r="B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/>
    </row>
    <row r="426" spans="2:53" ht="12.75">
      <c r="B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/>
    </row>
    <row r="427" spans="2:53" ht="12.75">
      <c r="B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/>
    </row>
    <row r="428" spans="2:53" ht="12.75">
      <c r="B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/>
    </row>
    <row r="429" spans="2:53" ht="12.75">
      <c r="B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/>
    </row>
    <row r="430" spans="2:53" ht="12.75">
      <c r="B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/>
    </row>
    <row r="431" spans="2:53" ht="12.75">
      <c r="B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/>
    </row>
    <row r="432" spans="2:53" ht="12.75">
      <c r="B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/>
    </row>
    <row r="433" spans="2:53" ht="12.75">
      <c r="B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/>
    </row>
    <row r="434" spans="2:53" ht="12.75">
      <c r="B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/>
    </row>
    <row r="435" spans="2:53" ht="12.75">
      <c r="B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/>
    </row>
    <row r="436" spans="2:53" ht="12.75">
      <c r="B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/>
    </row>
    <row r="437" spans="2:53" ht="12.75">
      <c r="B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/>
    </row>
    <row r="438" spans="2:53" ht="12.75">
      <c r="B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/>
    </row>
    <row r="439" spans="2:53" ht="12.75">
      <c r="B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/>
    </row>
    <row r="440" spans="2:53" ht="12.75">
      <c r="B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/>
    </row>
    <row r="441" spans="2:53" ht="12.75">
      <c r="B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/>
    </row>
    <row r="442" spans="2:53" ht="12.75">
      <c r="B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/>
    </row>
    <row r="443" spans="2:53" ht="12.75">
      <c r="B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/>
    </row>
    <row r="444" spans="2:53" ht="12.75">
      <c r="B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/>
    </row>
    <row r="445" spans="2:53" ht="12.75">
      <c r="B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/>
    </row>
    <row r="446" spans="2:53" ht="12.75">
      <c r="B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/>
    </row>
    <row r="447" spans="2:53" ht="12.75">
      <c r="B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/>
    </row>
    <row r="448" spans="2:53" ht="12.75">
      <c r="B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/>
    </row>
    <row r="449" spans="2:53" ht="12.75">
      <c r="B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/>
    </row>
    <row r="450" spans="2:53" ht="12.75">
      <c r="B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/>
    </row>
    <row r="451" spans="2:53" ht="12.75">
      <c r="B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/>
    </row>
    <row r="452" spans="2:53" ht="12.75">
      <c r="B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/>
    </row>
    <row r="453" spans="2:53" ht="12.75">
      <c r="B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/>
    </row>
    <row r="454" spans="2:53" ht="12.75">
      <c r="B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/>
    </row>
    <row r="455" spans="2:53" ht="12.75">
      <c r="B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/>
    </row>
    <row r="456" spans="2:53" ht="12.75">
      <c r="B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/>
    </row>
    <row r="457" spans="2:53" ht="12.75">
      <c r="B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/>
    </row>
    <row r="458" spans="2:53" ht="12.75">
      <c r="B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/>
    </row>
    <row r="459" spans="2:53" ht="12.75">
      <c r="B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/>
    </row>
    <row r="460" spans="2:53" ht="12.75">
      <c r="B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/>
    </row>
    <row r="461" spans="2:53" ht="12.75">
      <c r="B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/>
    </row>
    <row r="462" spans="2:53" ht="12.75">
      <c r="B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/>
    </row>
    <row r="463" spans="2:53" ht="12.75">
      <c r="B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/>
    </row>
    <row r="464" spans="2:53" ht="12.75">
      <c r="B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/>
    </row>
    <row r="465" spans="2:53" ht="12.75">
      <c r="B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/>
    </row>
    <row r="466" spans="2:53" ht="12.75">
      <c r="B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/>
    </row>
    <row r="467" spans="2:53" ht="12.75">
      <c r="B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/>
    </row>
    <row r="468" spans="2:53" ht="12.75">
      <c r="B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/>
    </row>
    <row r="469" spans="2:53" ht="12.75">
      <c r="B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/>
    </row>
    <row r="470" spans="2:53" ht="12.75">
      <c r="B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/>
    </row>
    <row r="471" spans="2:53" ht="12.75">
      <c r="B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/>
    </row>
    <row r="472" spans="2:53" ht="12.75">
      <c r="B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/>
    </row>
    <row r="473" spans="2:53" ht="12.75">
      <c r="B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/>
    </row>
    <row r="474" spans="2:53" ht="12.75">
      <c r="B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/>
    </row>
    <row r="475" spans="2:53" ht="12.75">
      <c r="B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/>
    </row>
    <row r="476" spans="2:53" ht="12.75">
      <c r="B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/>
    </row>
    <row r="477" spans="2:53" ht="12.75">
      <c r="B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/>
    </row>
    <row r="478" spans="2:53" ht="12.75">
      <c r="B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/>
    </row>
    <row r="479" spans="2:53" ht="12.75">
      <c r="B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/>
    </row>
    <row r="480" spans="2:53" ht="12.75">
      <c r="B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/>
    </row>
    <row r="481" spans="2:53" ht="12.75">
      <c r="B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/>
    </row>
    <row r="482" spans="2:53" ht="12.75">
      <c r="B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/>
    </row>
    <row r="483" spans="2:53" ht="12.75">
      <c r="B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/>
    </row>
    <row r="484" spans="2:53" ht="12.75">
      <c r="B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/>
    </row>
    <row r="485" spans="2:53" ht="12.75">
      <c r="B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/>
    </row>
    <row r="486" spans="2:53" ht="12.75">
      <c r="B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/>
    </row>
    <row r="487" spans="2:53" ht="12.75">
      <c r="B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/>
    </row>
    <row r="488" spans="2:53" ht="12.75">
      <c r="B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/>
    </row>
    <row r="489" spans="2:53" ht="12.75">
      <c r="B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/>
    </row>
    <row r="490" spans="2:53" ht="12.75">
      <c r="B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/>
    </row>
    <row r="491" spans="2:53" ht="12.75">
      <c r="B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/>
    </row>
    <row r="492" spans="2:53" ht="12.75">
      <c r="B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/>
    </row>
    <row r="493" spans="2:53" ht="12.75">
      <c r="B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/>
    </row>
    <row r="494" spans="2:53" ht="12.75">
      <c r="B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/>
    </row>
    <row r="495" spans="2:53" ht="12.75">
      <c r="B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/>
    </row>
    <row r="496" spans="2:53" ht="12.75">
      <c r="B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/>
    </row>
    <row r="497" spans="2:53" ht="12.75">
      <c r="B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/>
    </row>
    <row r="498" spans="2:53" ht="12.75">
      <c r="B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/>
    </row>
    <row r="499" spans="2:53" ht="12.75">
      <c r="B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/>
    </row>
    <row r="500" spans="2:53" ht="12.75">
      <c r="B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/>
    </row>
    <row r="501" spans="2:53" ht="12.75">
      <c r="B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/>
    </row>
    <row r="502" spans="2:53" ht="12.75">
      <c r="B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/>
    </row>
    <row r="503" spans="2:53" ht="12.75">
      <c r="B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/>
    </row>
    <row r="504" spans="2:53" ht="12.75">
      <c r="B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/>
    </row>
    <row r="505" spans="2:53" ht="12.75">
      <c r="B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/>
    </row>
    <row r="506" spans="2:53" ht="12.75">
      <c r="B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/>
    </row>
    <row r="507" spans="2:53" ht="12.75">
      <c r="B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/>
    </row>
    <row r="508" spans="2:53" ht="12.75">
      <c r="B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/>
    </row>
    <row r="509" spans="2:53" ht="12.75">
      <c r="B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/>
    </row>
    <row r="510" spans="2:53" ht="12.75">
      <c r="B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/>
    </row>
    <row r="511" spans="2:53" ht="12.75">
      <c r="B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/>
    </row>
    <row r="512" spans="2:53" ht="12.75">
      <c r="B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/>
    </row>
    <row r="513" spans="2:53" ht="12.75">
      <c r="B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/>
    </row>
    <row r="514" spans="2:53" ht="12.75">
      <c r="B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/>
    </row>
    <row r="515" spans="2:53" ht="12.75">
      <c r="B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/>
    </row>
    <row r="516" spans="2:53" ht="12.75">
      <c r="B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/>
    </row>
    <row r="517" spans="2:53" ht="12.75">
      <c r="B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/>
    </row>
    <row r="518" spans="2:53" ht="12.75">
      <c r="B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/>
    </row>
    <row r="519" spans="2:53" ht="12.75">
      <c r="B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/>
    </row>
    <row r="520" spans="2:53" ht="12.75">
      <c r="B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/>
    </row>
    <row r="521" spans="2:53" ht="12.75">
      <c r="B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/>
    </row>
    <row r="522" spans="2:53" ht="12.75">
      <c r="B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/>
    </row>
    <row r="523" spans="2:53" ht="12.75">
      <c r="B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/>
    </row>
    <row r="524" spans="2:53" ht="12.75">
      <c r="B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/>
    </row>
    <row r="525" spans="2:53" ht="12.75">
      <c r="B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/>
    </row>
    <row r="526" spans="2:53" ht="12.75">
      <c r="B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/>
    </row>
    <row r="527" spans="2:53" ht="12.75">
      <c r="B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/>
    </row>
    <row r="528" spans="2:53" ht="12.75">
      <c r="B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/>
    </row>
    <row r="529" spans="2:53" ht="12.75">
      <c r="B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/>
    </row>
    <row r="530" spans="2:53" ht="12.75">
      <c r="B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/>
    </row>
    <row r="531" spans="2:53" ht="12.75">
      <c r="B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/>
    </row>
    <row r="532" spans="2:53" ht="12.75">
      <c r="B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/>
    </row>
    <row r="533" spans="2:53" ht="12.75">
      <c r="B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/>
    </row>
    <row r="534" spans="2:53" ht="12.75">
      <c r="B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/>
    </row>
    <row r="535" spans="2:53" ht="12.75">
      <c r="B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/>
    </row>
    <row r="536" spans="2:53" ht="12.75">
      <c r="B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/>
    </row>
    <row r="537" spans="2:53" ht="12.75">
      <c r="B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/>
    </row>
    <row r="538" spans="2:53" ht="12.75">
      <c r="B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/>
    </row>
    <row r="539" spans="2:53" ht="12.75">
      <c r="B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/>
    </row>
    <row r="540" spans="2:53" ht="12.75">
      <c r="B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/>
    </row>
    <row r="541" spans="2:53" ht="12.75">
      <c r="B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/>
    </row>
    <row r="542" spans="2:53" ht="12.75">
      <c r="B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/>
    </row>
    <row r="543" spans="2:53" ht="12.75">
      <c r="B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/>
    </row>
    <row r="544" spans="2:53" ht="12.75">
      <c r="B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/>
    </row>
    <row r="545" spans="2:53" ht="12.75">
      <c r="B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/>
    </row>
    <row r="546" spans="2:53" ht="12.75">
      <c r="B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/>
    </row>
    <row r="547" spans="2:53" ht="12.75">
      <c r="B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/>
    </row>
    <row r="548" spans="2:53" ht="12.75">
      <c r="B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/>
    </row>
    <row r="549" spans="2:53" ht="12.75">
      <c r="B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/>
    </row>
    <row r="550" spans="2:53" ht="12.75">
      <c r="B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/>
    </row>
    <row r="551" spans="2:53" ht="12.75">
      <c r="B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/>
    </row>
    <row r="552" spans="2:53" ht="12.75">
      <c r="B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/>
    </row>
    <row r="553" spans="2:53" ht="12.75">
      <c r="B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/>
    </row>
    <row r="554" spans="2:53" ht="12.75">
      <c r="B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/>
    </row>
    <row r="555" spans="2:53" ht="12.75">
      <c r="B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/>
    </row>
    <row r="556" spans="2:53" ht="12.75">
      <c r="B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/>
    </row>
    <row r="557" spans="2:53" ht="12.75">
      <c r="B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/>
    </row>
    <row r="558" spans="2:53" ht="12.75">
      <c r="B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/>
    </row>
    <row r="559" spans="2:53" ht="12.75">
      <c r="B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/>
    </row>
    <row r="560" spans="2:53" ht="12.75">
      <c r="B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/>
    </row>
    <row r="561" spans="2:53" ht="12.75">
      <c r="B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/>
    </row>
    <row r="562" spans="2:53" ht="12.75">
      <c r="B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/>
    </row>
    <row r="563" spans="2:53" ht="12.75">
      <c r="B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/>
    </row>
    <row r="564" spans="2:53" ht="12.75">
      <c r="B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/>
    </row>
    <row r="565" spans="2:53" ht="12.75">
      <c r="B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/>
    </row>
    <row r="566" spans="2:53" ht="12.75">
      <c r="B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/>
    </row>
    <row r="567" spans="2:53" ht="12.75">
      <c r="B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/>
    </row>
    <row r="568" spans="2:53" ht="12.75">
      <c r="B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/>
    </row>
    <row r="569" spans="2:53" ht="12.75">
      <c r="B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/>
    </row>
    <row r="570" spans="2:53" ht="12.75">
      <c r="B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/>
    </row>
    <row r="571" spans="2:53" ht="12.75">
      <c r="B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/>
    </row>
    <row r="572" spans="2:53" ht="12.75">
      <c r="B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/>
    </row>
    <row r="573" spans="2:53" ht="12.75">
      <c r="B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/>
    </row>
    <row r="574" spans="2:53" ht="12.75">
      <c r="B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/>
    </row>
    <row r="575" spans="2:53" ht="12.75">
      <c r="B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/>
    </row>
    <row r="576" spans="2:53" ht="12.75">
      <c r="B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/>
    </row>
    <row r="577" spans="2:53" ht="12.75">
      <c r="B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/>
    </row>
    <row r="578" spans="2:53" ht="12.75">
      <c r="B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/>
    </row>
    <row r="579" spans="2:53" ht="12.75">
      <c r="B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/>
    </row>
    <row r="580" spans="2:53" ht="12.75">
      <c r="B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/>
    </row>
    <row r="581" spans="2:53" ht="12.75">
      <c r="B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/>
    </row>
    <row r="582" spans="2:53" ht="12.75">
      <c r="B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/>
    </row>
    <row r="583" spans="2:53" ht="12.75">
      <c r="B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/>
    </row>
    <row r="584" spans="2:53" ht="12.75">
      <c r="B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/>
    </row>
    <row r="585" spans="2:53" ht="12.75">
      <c r="B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/>
    </row>
    <row r="586" spans="2:53" ht="12.75">
      <c r="B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/>
    </row>
    <row r="587" spans="2:53" ht="12.75">
      <c r="B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/>
    </row>
    <row r="588" spans="2:53" ht="12.75">
      <c r="B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/>
    </row>
    <row r="589" spans="2:53" ht="12.75">
      <c r="B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/>
    </row>
    <row r="590" spans="2:53" ht="12.75">
      <c r="B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/>
    </row>
    <row r="591" spans="2:53" ht="12.75">
      <c r="B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/>
    </row>
    <row r="592" spans="2:53" ht="12.75">
      <c r="B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/>
    </row>
    <row r="593" spans="2:53" ht="12.75">
      <c r="B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/>
    </row>
    <row r="594" spans="2:53" ht="12.75">
      <c r="B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/>
    </row>
    <row r="595" spans="2:53" ht="12.75">
      <c r="B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/>
    </row>
    <row r="596" spans="2:53" ht="12.75">
      <c r="B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/>
    </row>
    <row r="597" spans="2:53" ht="12.75">
      <c r="B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/>
    </row>
    <row r="598" spans="2:53" ht="12.75">
      <c r="B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/>
    </row>
    <row r="599" spans="2:53" ht="12.75">
      <c r="B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/>
    </row>
    <row r="600" spans="2:53" ht="12.75">
      <c r="B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/>
    </row>
    <row r="601" spans="2:53" ht="12.75">
      <c r="B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/>
    </row>
    <row r="602" spans="2:53" ht="12.75">
      <c r="B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/>
    </row>
    <row r="603" spans="2:53" ht="12.75">
      <c r="B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/>
    </row>
    <row r="604" spans="2:53" ht="12.75">
      <c r="B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/>
    </row>
    <row r="605" spans="2:53" ht="12.75">
      <c r="B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/>
    </row>
    <row r="606" spans="2:53" ht="12.75">
      <c r="B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/>
    </row>
    <row r="607" spans="2:53" ht="12.75">
      <c r="B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/>
    </row>
    <row r="608" spans="2:53" ht="12.75">
      <c r="B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/>
    </row>
    <row r="609" spans="2:53" ht="12.75">
      <c r="B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/>
    </row>
    <row r="610" spans="2:53" ht="12.75">
      <c r="B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/>
    </row>
    <row r="611" spans="2:53" ht="12.75">
      <c r="B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/>
    </row>
    <row r="612" spans="2:53" ht="12.75">
      <c r="B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/>
    </row>
    <row r="613" spans="2:53" ht="12.75">
      <c r="B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/>
    </row>
    <row r="614" spans="2:53" ht="12.75">
      <c r="B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/>
    </row>
    <row r="615" spans="2:53" ht="12.75">
      <c r="B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/>
    </row>
    <row r="616" spans="2:53" ht="12.75">
      <c r="B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/>
    </row>
    <row r="617" spans="2:53" ht="12.75">
      <c r="B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/>
    </row>
    <row r="618" spans="2:53" ht="12.75">
      <c r="B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/>
    </row>
    <row r="619" spans="2:53" ht="12.75">
      <c r="B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/>
    </row>
    <row r="620" spans="2:53" ht="12.75">
      <c r="B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/>
    </row>
    <row r="621" spans="2:53" ht="12.75">
      <c r="B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/>
    </row>
    <row r="622" spans="2:53" ht="12.75">
      <c r="B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/>
    </row>
    <row r="623" spans="2:53" ht="12.75">
      <c r="B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/>
    </row>
    <row r="624" spans="2:53" ht="12.75">
      <c r="B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/>
    </row>
    <row r="625" spans="2:53" ht="12.75">
      <c r="B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/>
    </row>
    <row r="626" spans="2:53" ht="12.75">
      <c r="B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/>
    </row>
    <row r="627" spans="2:53" ht="12.75">
      <c r="B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/>
    </row>
    <row r="628" spans="2:53" ht="12.75">
      <c r="B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/>
    </row>
    <row r="629" spans="2:53" ht="12.75">
      <c r="B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/>
    </row>
    <row r="630" spans="2:53" ht="12.75">
      <c r="B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/>
    </row>
    <row r="631" spans="2:53" ht="12.75">
      <c r="B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/>
    </row>
    <row r="632" spans="2:53" ht="12.75">
      <c r="B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/>
    </row>
    <row r="633" spans="2:53" ht="12.75">
      <c r="B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/>
    </row>
    <row r="634" spans="2:53" ht="12.75">
      <c r="B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/>
    </row>
    <row r="635" spans="2:53" ht="12.75">
      <c r="B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/>
    </row>
    <row r="636" spans="2:53" ht="12.75">
      <c r="B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/>
    </row>
    <row r="637" spans="2:53" ht="12.75">
      <c r="B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/>
    </row>
    <row r="638" spans="2:53" ht="12.75">
      <c r="B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/>
    </row>
    <row r="639" spans="2:53" ht="12.75">
      <c r="B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/>
    </row>
    <row r="640" spans="2:53" ht="12.75">
      <c r="B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/>
    </row>
    <row r="641" spans="2:53" ht="12.75">
      <c r="B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/>
    </row>
    <row r="642" spans="2:53" ht="12.75">
      <c r="B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/>
    </row>
    <row r="643" spans="2:53" ht="12.75">
      <c r="B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/>
    </row>
    <row r="644" spans="2:53" ht="12.75">
      <c r="B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/>
    </row>
    <row r="645" spans="2:53" ht="12.75">
      <c r="B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/>
    </row>
    <row r="646" spans="2:53" ht="12.75">
      <c r="B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/>
    </row>
    <row r="647" spans="2:53" ht="12.75">
      <c r="B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/>
    </row>
    <row r="648" spans="2:53" ht="12.75">
      <c r="B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/>
    </row>
    <row r="649" spans="2:53" ht="12.75">
      <c r="B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/>
    </row>
    <row r="650" spans="2:53" ht="12.75">
      <c r="B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/>
    </row>
    <row r="651" spans="2:53" ht="12.75">
      <c r="B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/>
    </row>
    <row r="652" spans="2:53" ht="12.75">
      <c r="B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/>
    </row>
    <row r="653" spans="2:53" ht="12.75">
      <c r="B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/>
    </row>
    <row r="654" spans="2:53" ht="12.75">
      <c r="B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/>
    </row>
    <row r="655" spans="2:53" ht="12.75">
      <c r="B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/>
    </row>
    <row r="656" spans="2:53" ht="12.75">
      <c r="B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/>
    </row>
    <row r="657" spans="2:53" ht="12.75">
      <c r="B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/>
    </row>
    <row r="658" spans="2:53" ht="12.75">
      <c r="B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/>
    </row>
    <row r="659" spans="2:53" ht="12.75">
      <c r="B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/>
    </row>
    <row r="660" spans="2:53" ht="12.75">
      <c r="B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/>
    </row>
    <row r="661" spans="2:53" ht="12.75">
      <c r="B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/>
    </row>
    <row r="662" spans="2:53" ht="12.75">
      <c r="B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/>
    </row>
    <row r="663" spans="2:53" ht="12.75">
      <c r="B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/>
    </row>
    <row r="664" spans="2:53" ht="12.75">
      <c r="B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/>
    </row>
    <row r="665" spans="2:53" ht="12.75">
      <c r="B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/>
    </row>
    <row r="666" spans="2:53" ht="12.75">
      <c r="B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/>
    </row>
    <row r="667" spans="2:53" ht="12.75">
      <c r="B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/>
    </row>
    <row r="668" spans="2:53" ht="12.75">
      <c r="B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/>
    </row>
    <row r="669" spans="2:53" ht="12.75">
      <c r="B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/>
    </row>
    <row r="670" spans="2:53" ht="12.75">
      <c r="B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/>
    </row>
    <row r="671" spans="2:53" ht="12.75">
      <c r="B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/>
    </row>
    <row r="672" spans="2:53" ht="12.75">
      <c r="B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/>
    </row>
    <row r="673" spans="2:53" ht="12.75">
      <c r="B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/>
    </row>
    <row r="674" spans="2:53" ht="12.75">
      <c r="B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/>
    </row>
    <row r="675" spans="2:53" ht="12.75">
      <c r="B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/>
    </row>
    <row r="676" spans="2:53" ht="12.75">
      <c r="B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/>
    </row>
    <row r="677" spans="2:53" ht="12.75">
      <c r="B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/>
    </row>
    <row r="678" spans="2:53" ht="12.75">
      <c r="B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/>
    </row>
    <row r="679" spans="2:53" ht="12.75">
      <c r="B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/>
    </row>
    <row r="680" spans="2:53" ht="12.75">
      <c r="B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/>
    </row>
    <row r="681" spans="2:53" ht="12.75">
      <c r="B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/>
    </row>
    <row r="682" spans="2:53" ht="12.75">
      <c r="B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/>
    </row>
    <row r="683" spans="2:53" ht="12.75">
      <c r="B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/>
    </row>
    <row r="684" spans="2:53" ht="12.75">
      <c r="B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/>
    </row>
    <row r="685" spans="2:53" ht="12.75">
      <c r="B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/>
    </row>
    <row r="686" spans="2:53" ht="12.75">
      <c r="B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/>
    </row>
    <row r="687" spans="2:53" ht="12.75">
      <c r="B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/>
    </row>
    <row r="688" spans="2:53" ht="12.75">
      <c r="B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/>
    </row>
    <row r="689" spans="2:53" ht="12.75">
      <c r="B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/>
    </row>
    <row r="690" spans="2:53" ht="12.75">
      <c r="B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/>
    </row>
    <row r="691" spans="2:53" ht="12.75">
      <c r="B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/>
    </row>
    <row r="692" spans="2:53" ht="12.75">
      <c r="B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/>
    </row>
    <row r="693" spans="2:53" ht="12.75">
      <c r="B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/>
    </row>
    <row r="694" spans="2:53" ht="12.75">
      <c r="B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/>
    </row>
    <row r="695" spans="2:53" ht="12.75">
      <c r="B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/>
    </row>
    <row r="696" spans="2:53" ht="12.75">
      <c r="B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/>
    </row>
    <row r="697" spans="2:53" ht="12.75">
      <c r="B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/>
    </row>
    <row r="698" spans="2:53" ht="12.75">
      <c r="B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/>
    </row>
    <row r="699" spans="2:53" ht="12.75">
      <c r="B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/>
    </row>
    <row r="700" spans="2:53" ht="12.75">
      <c r="B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/>
    </row>
    <row r="701" spans="2:53" ht="12.75">
      <c r="B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/>
    </row>
    <row r="702" spans="2:53" ht="12.75">
      <c r="B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/>
    </row>
    <row r="703" spans="2:53" ht="12.75">
      <c r="B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/>
    </row>
    <row r="704" spans="2:53" ht="12.75">
      <c r="B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/>
    </row>
    <row r="705" spans="2:53" ht="12.75">
      <c r="B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/>
    </row>
    <row r="706" spans="2:53" ht="12.75">
      <c r="B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/>
    </row>
    <row r="707" spans="2:53" ht="12.75">
      <c r="B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/>
    </row>
    <row r="708" spans="2:53" ht="12.75">
      <c r="B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/>
    </row>
    <row r="709" spans="2:53" ht="12.75">
      <c r="B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/>
    </row>
    <row r="710" spans="2:53" ht="12.75">
      <c r="B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/>
    </row>
    <row r="711" spans="2:53" ht="12.75">
      <c r="B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/>
    </row>
    <row r="712" spans="2:53" ht="12.75">
      <c r="B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/>
    </row>
    <row r="713" spans="2:53" ht="12.75">
      <c r="B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/>
    </row>
    <row r="714" spans="2:53" ht="12.75">
      <c r="B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/>
    </row>
    <row r="715" spans="2:53" ht="12.75">
      <c r="B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/>
    </row>
    <row r="716" spans="2:53" ht="12.75">
      <c r="B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/>
    </row>
    <row r="717" spans="2:53" ht="12.75">
      <c r="B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/>
    </row>
    <row r="718" spans="2:53" ht="12.75">
      <c r="B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/>
    </row>
    <row r="719" spans="2:53" ht="12.75">
      <c r="B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/>
    </row>
    <row r="720" spans="2:53" ht="12.75">
      <c r="B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/>
    </row>
    <row r="721" spans="2:53" ht="12.75">
      <c r="B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/>
    </row>
    <row r="722" spans="2:53" ht="12.75">
      <c r="B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/>
    </row>
    <row r="723" spans="2:53" ht="12.75">
      <c r="B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/>
    </row>
    <row r="724" spans="2:53" ht="12.75">
      <c r="B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/>
    </row>
    <row r="725" spans="2:53" ht="12.75">
      <c r="B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/>
    </row>
    <row r="726" spans="2:53" ht="12.75">
      <c r="B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/>
    </row>
    <row r="727" spans="2:53" ht="12.75">
      <c r="B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/>
    </row>
    <row r="728" spans="2:53" ht="12.75">
      <c r="B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/>
    </row>
    <row r="729" spans="2:53" ht="12.75">
      <c r="B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/>
    </row>
    <row r="730" spans="2:53" ht="12.75">
      <c r="B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/>
    </row>
    <row r="731" spans="2:53" ht="12.75">
      <c r="B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/>
    </row>
    <row r="732" spans="2:53" ht="12.75">
      <c r="B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/>
    </row>
    <row r="733" spans="2:53" ht="12.75">
      <c r="B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/>
    </row>
    <row r="734" spans="2:53" ht="12.75">
      <c r="B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/>
    </row>
    <row r="735" spans="2:53" ht="12.75">
      <c r="B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/>
    </row>
    <row r="736" spans="2:53" ht="12.75">
      <c r="B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/>
    </row>
    <row r="737" spans="2:53" ht="12.75">
      <c r="B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/>
    </row>
    <row r="738" spans="2:53" ht="12.75">
      <c r="B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/>
    </row>
    <row r="739" spans="2:53" ht="12.75">
      <c r="B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/>
    </row>
    <row r="740" spans="2:53" ht="12.75">
      <c r="B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/>
    </row>
    <row r="741" spans="2:53" ht="12.75">
      <c r="B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/>
    </row>
    <row r="742" spans="2:53" ht="12.75">
      <c r="B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/>
    </row>
    <row r="743" spans="2:53" ht="12.75">
      <c r="B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/>
    </row>
    <row r="744" spans="2:53" ht="12.75">
      <c r="B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/>
    </row>
    <row r="745" spans="2:53" ht="12.75">
      <c r="B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/>
    </row>
    <row r="746" spans="2:53" ht="12.75">
      <c r="B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/>
    </row>
    <row r="747" spans="2:53" ht="12.75">
      <c r="B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/>
    </row>
    <row r="748" spans="2:53" ht="12.75">
      <c r="B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/>
    </row>
    <row r="749" spans="2:53" ht="12.75">
      <c r="B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/>
    </row>
    <row r="750" spans="2:53" ht="12.75">
      <c r="B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/>
    </row>
    <row r="751" spans="2:53" ht="12.75">
      <c r="B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/>
    </row>
    <row r="752" spans="2:53" ht="12.75">
      <c r="B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/>
    </row>
    <row r="753" spans="2:53" ht="12.75">
      <c r="B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/>
    </row>
    <row r="754" spans="2:53" ht="12.75">
      <c r="B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/>
    </row>
    <row r="755" spans="2:53" ht="12.75">
      <c r="B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/>
    </row>
    <row r="756" spans="2:53" ht="12.75">
      <c r="B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/>
    </row>
    <row r="757" spans="2:53" ht="12.75">
      <c r="B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/>
    </row>
    <row r="758" spans="2:53" ht="12.75">
      <c r="B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/>
    </row>
    <row r="759" spans="2:53" ht="12.75">
      <c r="B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/>
    </row>
    <row r="760" spans="2:53" ht="12.75">
      <c r="B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/>
    </row>
    <row r="761" spans="2:53" ht="12.75">
      <c r="B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/>
    </row>
    <row r="762" spans="2:53" ht="12.75">
      <c r="B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/>
    </row>
    <row r="763" spans="2:53" ht="12.75">
      <c r="B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/>
    </row>
    <row r="764" spans="2:53" ht="12.75">
      <c r="B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/>
    </row>
    <row r="765" spans="2:53" ht="12.75">
      <c r="B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/>
    </row>
    <row r="766" spans="2:53" ht="12.75">
      <c r="B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/>
    </row>
    <row r="767" spans="2:53" ht="12.75">
      <c r="B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/>
    </row>
    <row r="768" spans="2:53" ht="12.75">
      <c r="B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/>
    </row>
    <row r="769" spans="2:53" ht="12.75">
      <c r="B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/>
    </row>
    <row r="770" spans="2:53" ht="12.75">
      <c r="B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/>
    </row>
    <row r="771" spans="2:53" ht="12.75">
      <c r="B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/>
    </row>
    <row r="772" spans="2:53" ht="12.75">
      <c r="B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/>
    </row>
    <row r="773" spans="2:53" ht="12.75">
      <c r="B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/>
    </row>
    <row r="774" spans="2:53" ht="12.75">
      <c r="B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/>
    </row>
    <row r="775" spans="2:53" ht="12.75">
      <c r="B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/>
    </row>
    <row r="776" spans="2:53" ht="12.75">
      <c r="B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/>
    </row>
    <row r="777" spans="2:53" ht="12.75">
      <c r="B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/>
    </row>
    <row r="778" spans="2:53" ht="12.75">
      <c r="B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/>
    </row>
    <row r="779" spans="2:53" ht="12.75">
      <c r="B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/>
    </row>
    <row r="780" spans="2:53" ht="12.75">
      <c r="B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/>
    </row>
    <row r="781" spans="2:53" ht="12.75">
      <c r="B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/>
    </row>
    <row r="782" spans="2:53" ht="12.75">
      <c r="B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/>
    </row>
    <row r="783" spans="2:53" ht="12.75">
      <c r="B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/>
    </row>
    <row r="784" spans="2:53" ht="12.75">
      <c r="B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/>
    </row>
    <row r="785" spans="2:53" ht="12.75">
      <c r="B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/>
    </row>
    <row r="786" spans="2:53" ht="12.75">
      <c r="B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/>
    </row>
    <row r="787" spans="2:53" ht="12.75">
      <c r="B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/>
    </row>
    <row r="788" spans="2:53" ht="12.75">
      <c r="B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/>
    </row>
    <row r="789" spans="2:53" ht="12.75">
      <c r="B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/>
    </row>
    <row r="790" spans="2:53" ht="12.75">
      <c r="B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/>
    </row>
    <row r="791" spans="2:53" ht="12.75">
      <c r="B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/>
    </row>
    <row r="792" spans="2:53" ht="12.75">
      <c r="B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/>
    </row>
    <row r="793" spans="2:53" ht="12.75">
      <c r="B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/>
    </row>
    <row r="794" spans="2:53" ht="12.75">
      <c r="B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/>
    </row>
    <row r="795" spans="2:53" ht="12.75">
      <c r="B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/>
    </row>
    <row r="796" spans="2:53" ht="12.75">
      <c r="B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/>
    </row>
    <row r="797" spans="2:53" ht="12.75">
      <c r="B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/>
    </row>
    <row r="798" spans="2:53" ht="12.75">
      <c r="B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/>
    </row>
    <row r="799" spans="2:53" ht="12.75">
      <c r="B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/>
    </row>
    <row r="800" spans="2:53" ht="12.75">
      <c r="B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/>
    </row>
    <row r="801" spans="2:53" ht="12.75">
      <c r="B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/>
    </row>
    <row r="802" spans="2:53" ht="12.75">
      <c r="B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/>
    </row>
    <row r="803" spans="2:53" ht="12.75">
      <c r="B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/>
    </row>
    <row r="804" spans="2:53" ht="12.75">
      <c r="B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/>
    </row>
    <row r="805" spans="2:53" ht="12.75">
      <c r="B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/>
    </row>
    <row r="806" spans="2:53" ht="12.75">
      <c r="B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/>
    </row>
    <row r="807" spans="2:53" ht="12.75">
      <c r="B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/>
    </row>
    <row r="808" spans="2:53" ht="12.75">
      <c r="B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/>
    </row>
    <row r="809" spans="2:53" ht="12.75">
      <c r="B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/>
    </row>
    <row r="810" spans="2:53" ht="12.75">
      <c r="B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/>
    </row>
    <row r="811" spans="2:53" ht="12.75">
      <c r="B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/>
    </row>
    <row r="812" spans="2:53" ht="12.75">
      <c r="B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/>
    </row>
    <row r="813" spans="2:53" ht="12.75">
      <c r="B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/>
    </row>
    <row r="814" spans="2:53" ht="12.75">
      <c r="B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/>
    </row>
    <row r="815" spans="2:53" ht="12.75">
      <c r="B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/>
    </row>
    <row r="816" spans="2:53" ht="12.75">
      <c r="B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/>
    </row>
    <row r="817" spans="2:53" ht="12.75">
      <c r="B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/>
    </row>
    <row r="818" spans="2:53" ht="12.75">
      <c r="B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/>
    </row>
    <row r="819" spans="2:53" ht="12.75">
      <c r="B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/>
    </row>
    <row r="820" spans="2:53" ht="12.75">
      <c r="B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/>
    </row>
    <row r="821" spans="2:53" ht="12.75">
      <c r="B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/>
    </row>
    <row r="822" spans="2:53" ht="12.75">
      <c r="B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/>
    </row>
    <row r="823" spans="2:53" ht="12.75">
      <c r="B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/>
    </row>
    <row r="824" spans="2:53" ht="12.75">
      <c r="B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/>
    </row>
    <row r="825" spans="2:53" ht="12.75">
      <c r="B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/>
    </row>
    <row r="826" spans="2:53" ht="12.75">
      <c r="B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/>
    </row>
    <row r="827" spans="2:53" ht="12.75">
      <c r="B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/>
    </row>
    <row r="828" spans="2:53" ht="12.75">
      <c r="B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/>
    </row>
    <row r="829" spans="2:53" ht="12.75">
      <c r="B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/>
    </row>
    <row r="830" spans="2:53" ht="12.75">
      <c r="B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/>
    </row>
    <row r="831" spans="2:53" ht="12.75">
      <c r="B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/>
    </row>
    <row r="832" spans="2:53" ht="12.75">
      <c r="B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/>
    </row>
    <row r="833" spans="2:53" ht="12.75">
      <c r="B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/>
    </row>
    <row r="834" spans="2:53" ht="12.75">
      <c r="B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/>
    </row>
    <row r="835" spans="2:53" ht="12.75">
      <c r="B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/>
    </row>
    <row r="836" spans="2:53" ht="12.75">
      <c r="B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/>
    </row>
    <row r="837" spans="2:53" ht="12.75">
      <c r="B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/>
    </row>
    <row r="838" spans="2:53" ht="12.75">
      <c r="B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/>
    </row>
    <row r="839" spans="2:53" ht="12.75">
      <c r="B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/>
    </row>
    <row r="840" spans="2:53" ht="12.75">
      <c r="B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/>
    </row>
    <row r="841" spans="2:53" ht="12.75">
      <c r="B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/>
    </row>
    <row r="842" spans="2:53" ht="12.75">
      <c r="B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/>
    </row>
    <row r="843" spans="2:53" ht="12.75">
      <c r="B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/>
    </row>
    <row r="844" spans="2:53" ht="12.75">
      <c r="B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/>
    </row>
    <row r="845" spans="2:53" ht="12.75">
      <c r="B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/>
    </row>
    <row r="846" spans="2:53" ht="12.75">
      <c r="B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/>
    </row>
    <row r="847" spans="2:53" ht="12.75">
      <c r="B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/>
    </row>
    <row r="848" spans="2:53" ht="12.75">
      <c r="B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/>
    </row>
    <row r="849" spans="2:53" ht="12.75">
      <c r="B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/>
    </row>
    <row r="850" spans="2:53" ht="12.75">
      <c r="B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/>
    </row>
    <row r="851" spans="2:53" ht="12.75">
      <c r="B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/>
    </row>
    <row r="852" spans="2:53" ht="12.75">
      <c r="B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/>
    </row>
    <row r="853" spans="2:53" ht="12.75">
      <c r="B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/>
    </row>
    <row r="854" spans="2:53" ht="12.75">
      <c r="B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/>
    </row>
    <row r="855" spans="2:53" ht="12.75">
      <c r="B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/>
    </row>
    <row r="856" spans="2:53" ht="12.75">
      <c r="B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/>
    </row>
    <row r="857" spans="2:53" ht="12.75">
      <c r="B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/>
    </row>
    <row r="858" spans="2:53" ht="12.75">
      <c r="B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/>
    </row>
    <row r="859" spans="2:53" ht="12.75">
      <c r="B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/>
    </row>
    <row r="860" spans="2:53" ht="12.75">
      <c r="B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/>
    </row>
    <row r="861" spans="2:53" ht="12.75">
      <c r="B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/>
    </row>
    <row r="862" spans="2:53" ht="12.75">
      <c r="B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/>
    </row>
    <row r="863" spans="2:53" ht="12.75">
      <c r="B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/>
    </row>
    <row r="864" spans="2:53" ht="12.75">
      <c r="B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/>
    </row>
    <row r="865" spans="2:53" ht="12.75">
      <c r="B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/>
    </row>
    <row r="866" spans="2:53" ht="12.75">
      <c r="B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/>
    </row>
    <row r="867" spans="2:53" ht="12.75">
      <c r="B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/>
    </row>
    <row r="868" spans="2:53" ht="12.75">
      <c r="B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/>
    </row>
    <row r="869" spans="2:53" ht="12.75">
      <c r="B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/>
    </row>
    <row r="870" spans="2:53" ht="12.75">
      <c r="B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/>
    </row>
    <row r="871" spans="2:53" ht="12.75">
      <c r="B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/>
    </row>
    <row r="872" spans="2:53" ht="12.75">
      <c r="B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/>
    </row>
    <row r="873" spans="2:53" ht="12.75">
      <c r="B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/>
    </row>
    <row r="874" spans="2:53" ht="12.75">
      <c r="B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/>
    </row>
    <row r="875" spans="2:53" ht="12.75">
      <c r="B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/>
    </row>
    <row r="876" spans="2:53" ht="12.75">
      <c r="B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/>
    </row>
    <row r="877" spans="2:53" ht="12.75">
      <c r="B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/>
    </row>
    <row r="878" spans="2:53" ht="12.75">
      <c r="B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/>
    </row>
    <row r="879" spans="2:53" ht="12.75">
      <c r="B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/>
    </row>
    <row r="880" spans="2:53" ht="12.75">
      <c r="B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/>
    </row>
    <row r="881" spans="2:53" ht="12.75">
      <c r="B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/>
    </row>
    <row r="882" spans="2:53" ht="12.75">
      <c r="B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/>
    </row>
    <row r="883" spans="2:53" ht="12.75">
      <c r="B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/>
    </row>
    <row r="884" spans="2:53" ht="12.75">
      <c r="B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/>
    </row>
    <row r="885" spans="2:53" ht="12.75">
      <c r="B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/>
    </row>
    <row r="886" spans="2:53" ht="12.75">
      <c r="B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/>
    </row>
    <row r="887" spans="2:53" ht="12.75">
      <c r="B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/>
    </row>
    <row r="888" spans="2:53" ht="12.75">
      <c r="B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/>
    </row>
    <row r="889" spans="2:53" ht="12.75">
      <c r="B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/>
    </row>
    <row r="890" spans="2:53" ht="12.75">
      <c r="B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/>
    </row>
    <row r="891" spans="2:53" ht="12.75">
      <c r="B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/>
    </row>
    <row r="892" spans="2:53" ht="12.75">
      <c r="B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/>
    </row>
    <row r="893" spans="2:53" ht="12.75">
      <c r="B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/>
    </row>
    <row r="894" spans="2:53" ht="12.75">
      <c r="B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/>
    </row>
    <row r="895" spans="2:53" ht="12.75">
      <c r="B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/>
    </row>
    <row r="896" spans="2:53" ht="12.75">
      <c r="B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/>
    </row>
    <row r="897" spans="2:53" ht="12.75">
      <c r="B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/>
    </row>
    <row r="898" spans="2:53" ht="12.75">
      <c r="B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/>
    </row>
    <row r="899" spans="2:53" ht="12.75">
      <c r="B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/>
    </row>
    <row r="900" spans="2:53" ht="12.75">
      <c r="B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/>
    </row>
    <row r="901" spans="2:53" ht="12.75">
      <c r="B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/>
    </row>
    <row r="902" spans="2:53" ht="12.75">
      <c r="B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/>
    </row>
    <row r="903" spans="2:53" ht="12.75">
      <c r="B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/>
    </row>
    <row r="904" spans="2:53" ht="12.75">
      <c r="B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/>
    </row>
    <row r="905" spans="2:53" ht="12.75">
      <c r="B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/>
    </row>
    <row r="906" spans="2:53" ht="12.75">
      <c r="B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/>
    </row>
    <row r="907" spans="2:53" ht="12.75">
      <c r="B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/>
    </row>
    <row r="908" spans="2:53" ht="12.75">
      <c r="B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/>
    </row>
    <row r="909" spans="2:53" ht="12.75">
      <c r="B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/>
    </row>
    <row r="910" spans="2:53" ht="12.75">
      <c r="B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/>
    </row>
    <row r="911" spans="2:53" ht="12.75">
      <c r="B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/>
    </row>
    <row r="912" spans="2:53" ht="12.75">
      <c r="B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/>
    </row>
    <row r="913" spans="2:53" ht="12.75">
      <c r="B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/>
    </row>
    <row r="914" spans="2:53" ht="12.75">
      <c r="B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/>
    </row>
    <row r="915" spans="2:53" ht="12.75">
      <c r="B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/>
    </row>
    <row r="916" spans="2:53" ht="12.75">
      <c r="B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/>
    </row>
    <row r="917" spans="2:53" ht="12.75">
      <c r="B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/>
    </row>
    <row r="918" spans="2:53" ht="12.75">
      <c r="B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/>
    </row>
    <row r="919" spans="2:53" ht="12.75">
      <c r="B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/>
    </row>
    <row r="920" spans="2:53" ht="12.75">
      <c r="B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/>
    </row>
    <row r="921" spans="2:53" ht="12.75">
      <c r="B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/>
    </row>
    <row r="922" spans="2:53" ht="12.75">
      <c r="B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/>
    </row>
    <row r="923" spans="2:53" ht="12.75">
      <c r="B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/>
    </row>
    <row r="924" spans="2:53" ht="12.75">
      <c r="B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/>
    </row>
    <row r="925" spans="2:53" ht="12.75">
      <c r="B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/>
    </row>
    <row r="926" spans="2:53" ht="12.75">
      <c r="B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/>
    </row>
    <row r="927" spans="2:53" ht="12.75">
      <c r="B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/>
    </row>
    <row r="928" spans="2:53" ht="12.75">
      <c r="B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/>
    </row>
    <row r="929" spans="2:53" ht="12.75">
      <c r="B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/>
    </row>
    <row r="930" spans="2:53" ht="12.75">
      <c r="B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/>
    </row>
    <row r="931" spans="2:53" ht="12.75">
      <c r="B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/>
    </row>
    <row r="932" spans="2:53" ht="12.75">
      <c r="B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/>
    </row>
    <row r="933" spans="2:53" ht="12.75">
      <c r="B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/>
    </row>
    <row r="934" spans="2:53" ht="12.75">
      <c r="B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/>
    </row>
    <row r="935" spans="2:53" ht="12.75">
      <c r="B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/>
    </row>
    <row r="936" spans="2:53" ht="12.75">
      <c r="B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/>
    </row>
    <row r="937" spans="2:53" ht="12.75">
      <c r="B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/>
    </row>
    <row r="938" spans="2:53" ht="12.75">
      <c r="B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/>
    </row>
    <row r="939" spans="2:53" ht="12.75">
      <c r="B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/>
    </row>
    <row r="940" spans="2:53" ht="12.75">
      <c r="B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/>
    </row>
    <row r="941" spans="2:53" ht="12.75">
      <c r="B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/>
    </row>
    <row r="942" spans="2:53" ht="12.75">
      <c r="B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/>
    </row>
    <row r="943" spans="2:53" ht="12.75">
      <c r="B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/>
    </row>
    <row r="944" spans="2:53" ht="12.75">
      <c r="B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/>
    </row>
    <row r="945" spans="2:53" ht="12.75">
      <c r="B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/>
    </row>
    <row r="946" spans="2:53" ht="12.75">
      <c r="B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/>
    </row>
    <row r="947" spans="2:53" ht="12.75">
      <c r="B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/>
    </row>
    <row r="948" spans="2:53" ht="12.75">
      <c r="B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/>
    </row>
    <row r="949" spans="2:53" ht="12.75">
      <c r="B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/>
    </row>
    <row r="950" spans="2:53" ht="12.75">
      <c r="B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/>
    </row>
    <row r="951" spans="2:53" ht="12.75">
      <c r="B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/>
    </row>
    <row r="952" spans="2:53" ht="12.75">
      <c r="B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/>
    </row>
    <row r="953" spans="2:53" ht="12.75">
      <c r="B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/>
    </row>
    <row r="954" spans="2:53" ht="12.75">
      <c r="B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/>
    </row>
    <row r="955" spans="2:53" ht="12.75">
      <c r="B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/>
    </row>
    <row r="956" spans="2:53" ht="12.75">
      <c r="B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/>
    </row>
    <row r="957" spans="2:53" ht="12.75">
      <c r="B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/>
    </row>
    <row r="958" spans="2:53" ht="12.75">
      <c r="B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/>
    </row>
    <row r="959" spans="2:53" ht="12.75">
      <c r="B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/>
    </row>
    <row r="960" spans="2:53" ht="12.75">
      <c r="B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/>
    </row>
    <row r="961" spans="2:53" ht="12.75">
      <c r="B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/>
    </row>
    <row r="962" spans="2:53" ht="12.75">
      <c r="B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/>
    </row>
    <row r="963" spans="2:53" ht="12.75">
      <c r="B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/>
    </row>
    <row r="964" spans="2:53" ht="12.75">
      <c r="B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/>
    </row>
    <row r="965" spans="2:53" ht="12.75">
      <c r="B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/>
    </row>
    <row r="966" spans="2:53" ht="12.75">
      <c r="B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/>
    </row>
    <row r="967" spans="2:53" ht="12.75">
      <c r="B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/>
    </row>
    <row r="968" spans="2:53" ht="12.75">
      <c r="B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/>
    </row>
    <row r="969" spans="2:53" ht="12.75">
      <c r="B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/>
    </row>
    <row r="970" spans="2:53" ht="12.75">
      <c r="B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/>
    </row>
    <row r="971" spans="2:53" ht="12.75">
      <c r="B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/>
    </row>
    <row r="972" spans="2:53" ht="12.75">
      <c r="B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/>
    </row>
    <row r="973" spans="2:53" ht="12.75">
      <c r="B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/>
    </row>
    <row r="974" spans="2:53" ht="12.75">
      <c r="B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/>
    </row>
    <row r="975" spans="2:53" ht="12.75">
      <c r="B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/>
    </row>
    <row r="976" spans="2:53" ht="12.75">
      <c r="B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/>
    </row>
    <row r="977" spans="2:53" ht="12.75">
      <c r="B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/>
    </row>
    <row r="978" spans="2:53" ht="12.75">
      <c r="B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/>
    </row>
    <row r="979" spans="2:53" ht="12.75">
      <c r="B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/>
    </row>
    <row r="980" spans="2:53" ht="12.75">
      <c r="B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/>
    </row>
    <row r="981" spans="2:53" ht="12.75">
      <c r="B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/>
    </row>
    <row r="982" spans="2:53" ht="12.75">
      <c r="B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/>
    </row>
    <row r="983" spans="2:53" ht="12.75">
      <c r="B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/>
    </row>
    <row r="984" spans="2:53" ht="12.75">
      <c r="B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/>
    </row>
    <row r="985" spans="2:53" ht="12.75">
      <c r="B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/>
    </row>
    <row r="986" spans="2:53" ht="12.75">
      <c r="B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/>
    </row>
    <row r="987" spans="2:53" ht="12.75">
      <c r="B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/>
    </row>
    <row r="988" spans="2:53" ht="12.75">
      <c r="B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/>
    </row>
    <row r="989" spans="2:53" ht="12.75">
      <c r="B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/>
    </row>
    <row r="990" spans="2:53" ht="12.75">
      <c r="B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/>
    </row>
    <row r="991" spans="2:53" ht="12.75">
      <c r="B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/>
    </row>
    <row r="992" spans="2:53" ht="12.75">
      <c r="B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/>
    </row>
    <row r="993" spans="2:53" ht="12.75">
      <c r="B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/>
    </row>
    <row r="994" spans="2:53" ht="12.75">
      <c r="B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/>
    </row>
    <row r="995" spans="2:53" ht="12.75">
      <c r="B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/>
    </row>
    <row r="996" spans="2:53" ht="12.75">
      <c r="B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/>
    </row>
    <row r="997" spans="2:53" ht="12.75">
      <c r="B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/>
    </row>
    <row r="998" spans="2:53" ht="12.75">
      <c r="B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/>
    </row>
    <row r="999" spans="2:53" ht="12.75">
      <c r="B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/>
    </row>
    <row r="1000" spans="2:53" ht="12.75">
      <c r="B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/>
    </row>
    <row r="1001" spans="2:53" ht="12.75">
      <c r="B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/>
    </row>
    <row r="1002" spans="2:53" ht="12.75">
      <c r="B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/>
    </row>
    <row r="1003" spans="2:53" ht="12.75">
      <c r="B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/>
    </row>
    <row r="1004" spans="2:53" ht="12.75">
      <c r="B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/>
    </row>
    <row r="1005" spans="2:53" ht="12.75">
      <c r="B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/>
    </row>
    <row r="1006" spans="2:53" ht="12.75">
      <c r="B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/>
    </row>
    <row r="1007" spans="2:53" ht="12.75">
      <c r="B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/>
    </row>
    <row r="1008" spans="2:53" ht="12.75">
      <c r="B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/>
    </row>
    <row r="1009" spans="2:53" ht="12.75">
      <c r="B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/>
    </row>
    <row r="1010" spans="2:53" ht="12.75">
      <c r="B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/>
    </row>
    <row r="1011" spans="2:53" ht="12.75">
      <c r="B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/>
    </row>
    <row r="1012" spans="2:53" ht="12.75">
      <c r="B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/>
    </row>
    <row r="1013" spans="2:53" ht="12.75">
      <c r="B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/>
    </row>
    <row r="1014" spans="2:53" ht="12.75">
      <c r="B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/>
    </row>
    <row r="1015" spans="2:53" ht="12.75">
      <c r="B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/>
    </row>
    <row r="1016" spans="2:53" ht="12.75">
      <c r="B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/>
    </row>
    <row r="1017" spans="2:53" ht="12.75">
      <c r="B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/>
    </row>
    <row r="1018" spans="2:53" ht="12.75">
      <c r="B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/>
    </row>
    <row r="1019" spans="2:53" ht="12.75">
      <c r="B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/>
    </row>
    <row r="1020" spans="2:53" ht="12.75">
      <c r="B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/>
    </row>
    <row r="1021" spans="2:53" ht="12.75">
      <c r="B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/>
    </row>
    <row r="1022" spans="2:53" ht="12.75">
      <c r="B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/>
    </row>
    <row r="1023" spans="2:53" ht="12.75">
      <c r="B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/>
    </row>
    <row r="1024" spans="2:53" ht="12.75">
      <c r="B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/>
    </row>
    <row r="1025" spans="2:53" ht="12.75">
      <c r="B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/>
    </row>
    <row r="1026" spans="2:53" ht="12.75">
      <c r="B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/>
    </row>
    <row r="1027" spans="2:53" ht="12.75">
      <c r="B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/>
    </row>
    <row r="1028" spans="2:53" ht="12.75">
      <c r="B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/>
    </row>
    <row r="1029" spans="2:53" ht="12.75">
      <c r="B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/>
    </row>
    <row r="1030" spans="2:53" ht="12.75">
      <c r="B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/>
    </row>
    <row r="1031" spans="2:53" ht="12.75">
      <c r="B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/>
    </row>
    <row r="1032" spans="2:53" ht="12.75">
      <c r="B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/>
    </row>
    <row r="1033" spans="2:53" ht="12.75">
      <c r="B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/>
    </row>
    <row r="1034" spans="2:53" ht="12.75">
      <c r="B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/>
    </row>
    <row r="1035" spans="2:53" ht="12.75">
      <c r="B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/>
    </row>
    <row r="1036" spans="2:53" ht="12.75">
      <c r="B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/>
    </row>
    <row r="1037" spans="2:53" ht="12.75">
      <c r="B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/>
    </row>
    <row r="1038" spans="2:53" ht="12.75">
      <c r="B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/>
    </row>
    <row r="1039" spans="2:53" ht="12.75">
      <c r="B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/>
    </row>
    <row r="1040" spans="2:53" ht="12.75">
      <c r="B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/>
    </row>
    <row r="1041" spans="2:53" ht="12.75">
      <c r="B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/>
    </row>
    <row r="1042" spans="2:53" ht="12.75">
      <c r="B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/>
    </row>
    <row r="1043" spans="2:53" ht="12.75">
      <c r="B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/>
    </row>
    <row r="1044" spans="2:53" ht="12.75">
      <c r="B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/>
    </row>
    <row r="1045" spans="2:53" ht="12.75">
      <c r="B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/>
    </row>
    <row r="1046" spans="2:53" ht="12.75">
      <c r="B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/>
    </row>
    <row r="1047" spans="2:53" ht="12.75">
      <c r="B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/>
    </row>
    <row r="1048" spans="2:53" ht="12.75">
      <c r="B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/>
    </row>
    <row r="1049" spans="2:53" ht="12.75">
      <c r="B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/>
    </row>
    <row r="1050" spans="2:53" ht="12.75">
      <c r="B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/>
    </row>
    <row r="1051" spans="2:53" ht="12.75">
      <c r="B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/>
    </row>
    <row r="1052" spans="2:53" ht="12.75">
      <c r="B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/>
    </row>
    <row r="1053" spans="2:53" ht="12.75">
      <c r="B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/>
    </row>
    <row r="1054" spans="2:53" ht="12.75">
      <c r="B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/>
    </row>
    <row r="1055" spans="2:53" ht="12.75">
      <c r="B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/>
    </row>
    <row r="1056" spans="2:53" ht="12.75">
      <c r="B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/>
    </row>
    <row r="1057" spans="2:53" ht="12.75">
      <c r="B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/>
    </row>
    <row r="1058" spans="2:53" ht="12.75">
      <c r="B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/>
    </row>
    <row r="1059" spans="2:53" ht="12.75">
      <c r="B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/>
    </row>
    <row r="1060" spans="2:53" ht="12.75">
      <c r="B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/>
    </row>
    <row r="1061" spans="2:53" ht="12.75">
      <c r="B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/>
    </row>
    <row r="1062" spans="2:53" ht="12.75">
      <c r="B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/>
    </row>
    <row r="1063" spans="2:53" ht="12.75">
      <c r="B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/>
    </row>
    <row r="1064" spans="2:53" ht="12.75">
      <c r="B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/>
    </row>
    <row r="1065" spans="2:53" ht="12.75">
      <c r="B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/>
    </row>
    <row r="1066" spans="2:53" ht="12.75">
      <c r="B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/>
    </row>
    <row r="1067" spans="2:53" ht="12.75">
      <c r="B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/>
    </row>
    <row r="1068" spans="2:53" ht="12.75">
      <c r="B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/>
    </row>
    <row r="1069" spans="2:53" ht="12.75">
      <c r="B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/>
    </row>
    <row r="1070" spans="2:53" ht="12.75">
      <c r="B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/>
    </row>
    <row r="1071" spans="2:53" ht="12.75">
      <c r="B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/>
    </row>
    <row r="1072" spans="2:53" ht="12.75">
      <c r="B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/>
    </row>
    <row r="1073" spans="2:53" ht="12.75">
      <c r="B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/>
    </row>
    <row r="1074" spans="2:53" ht="12.75">
      <c r="B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/>
    </row>
    <row r="1075" spans="2:53" ht="12.75">
      <c r="B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/>
    </row>
    <row r="1076" spans="2:53" ht="12.75">
      <c r="B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/>
    </row>
    <row r="1077" spans="2:53" ht="12.75">
      <c r="B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/>
    </row>
    <row r="1078" spans="2:53" ht="12.75">
      <c r="B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/>
    </row>
    <row r="1079" spans="2:53" ht="12.75">
      <c r="B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/>
    </row>
    <row r="1080" spans="2:53" ht="12.75">
      <c r="B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/>
    </row>
    <row r="1081" spans="2:53" ht="12.75">
      <c r="B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/>
    </row>
    <row r="1082" spans="2:53" ht="12.75">
      <c r="B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/>
    </row>
    <row r="1083" spans="2:53" ht="12.75">
      <c r="B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/>
    </row>
    <row r="1084" spans="2:53" ht="12.75">
      <c r="B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/>
    </row>
    <row r="1085" spans="2:53" ht="12.75">
      <c r="B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/>
    </row>
    <row r="1086" spans="2:53" ht="12.75">
      <c r="B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/>
    </row>
    <row r="1087" spans="2:53" ht="12.75">
      <c r="B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/>
    </row>
    <row r="1088" spans="2:53" ht="12.75">
      <c r="B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/>
    </row>
    <row r="1089" spans="2:53" ht="12.75">
      <c r="B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/>
    </row>
    <row r="1090" spans="2:53" ht="12.75">
      <c r="B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/>
    </row>
    <row r="1091" spans="2:53" ht="12.75">
      <c r="B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/>
    </row>
    <row r="1092" spans="2:53" ht="12.75">
      <c r="B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/>
    </row>
    <row r="1093" spans="2:53" ht="12.75">
      <c r="B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/>
    </row>
    <row r="1094" spans="2:53" ht="12.75">
      <c r="B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/>
    </row>
    <row r="1095" spans="2:53" ht="12.75">
      <c r="B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/>
    </row>
    <row r="1096" spans="2:53" ht="12.75">
      <c r="B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/>
    </row>
    <row r="1097" spans="2:53" ht="12.75">
      <c r="B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/>
    </row>
    <row r="1098" spans="2:53" ht="12.75">
      <c r="B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/>
    </row>
    <row r="1099" spans="2:53" ht="12.75">
      <c r="B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/>
    </row>
    <row r="1100" spans="2:53" ht="12.75">
      <c r="B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/>
    </row>
    <row r="1101" spans="2:53" ht="12.75">
      <c r="B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/>
    </row>
    <row r="1102" spans="2:53" ht="12.75">
      <c r="B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/>
    </row>
    <row r="1103" spans="2:53" ht="12.75">
      <c r="B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/>
    </row>
    <row r="1104" spans="2:53" ht="12.75">
      <c r="B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/>
    </row>
    <row r="1105" spans="2:53" ht="12.75">
      <c r="B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/>
    </row>
    <row r="1106" spans="2:53" ht="12.75">
      <c r="B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/>
    </row>
    <row r="1107" spans="2:53" ht="12.75">
      <c r="B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/>
    </row>
    <row r="1108" spans="2:53" ht="12.75">
      <c r="B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/>
    </row>
    <row r="1109" spans="2:53" ht="12.75">
      <c r="B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/>
    </row>
    <row r="1110" spans="2:53" ht="12.75">
      <c r="B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/>
    </row>
    <row r="1111" spans="2:53" ht="12.75">
      <c r="B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/>
    </row>
    <row r="1112" spans="2:53" ht="12.75">
      <c r="B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/>
    </row>
    <row r="1113" spans="2:53" ht="12.75">
      <c r="B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/>
    </row>
    <row r="1114" spans="2:53" ht="12.75">
      <c r="B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/>
    </row>
    <row r="1115" spans="2:53" ht="12.75">
      <c r="B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/>
    </row>
    <row r="1116" spans="2:53" ht="12.75">
      <c r="B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/>
    </row>
    <row r="1117" spans="2:53" ht="12.75">
      <c r="B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/>
    </row>
    <row r="1118" spans="2:53" ht="12.75">
      <c r="B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/>
    </row>
    <row r="1119" spans="2:53" ht="12.75">
      <c r="B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/>
    </row>
    <row r="1120" spans="2:53" ht="12.75">
      <c r="B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/>
    </row>
    <row r="1121" spans="2:53" ht="12.75">
      <c r="B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/>
    </row>
    <row r="1122" spans="2:53" ht="12.75">
      <c r="B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/>
    </row>
    <row r="1123" spans="2:53" ht="12.75">
      <c r="B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/>
    </row>
    <row r="1124" spans="2:53" ht="12.75">
      <c r="B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/>
    </row>
    <row r="1125" spans="2:53" ht="12.75">
      <c r="B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/>
    </row>
    <row r="1126" spans="2:53" ht="12.75">
      <c r="B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/>
    </row>
    <row r="1127" spans="2:53" ht="12.75">
      <c r="B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/>
    </row>
    <row r="1128" spans="2:53" ht="12.75">
      <c r="B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/>
    </row>
    <row r="1129" spans="2:53" ht="12.75">
      <c r="B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/>
    </row>
    <row r="1130" spans="2:53" ht="12.75">
      <c r="B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/>
    </row>
    <row r="1131" spans="2:53" ht="12.75">
      <c r="B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/>
    </row>
    <row r="1132" spans="2:53" ht="12.75">
      <c r="B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/>
    </row>
    <row r="1133" spans="2:53" ht="12.75">
      <c r="B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/>
    </row>
    <row r="1134" spans="2:53" ht="12.75">
      <c r="B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/>
    </row>
    <row r="1135" spans="2:53" ht="12.75">
      <c r="B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/>
    </row>
    <row r="1136" spans="2:53" ht="12.75">
      <c r="B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/>
    </row>
    <row r="1137" spans="2:53" ht="12.75">
      <c r="B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/>
    </row>
    <row r="1138" spans="2:53" ht="12.75">
      <c r="B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/>
    </row>
    <row r="1139" spans="2:53" ht="12.75">
      <c r="B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/>
    </row>
    <row r="1140" spans="2:53" ht="12.75">
      <c r="B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/>
    </row>
    <row r="1141" spans="2:53" ht="12.75">
      <c r="B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/>
    </row>
    <row r="1142" spans="2:53" ht="12.75">
      <c r="B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/>
    </row>
    <row r="1143" spans="2:53" ht="12.75">
      <c r="B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/>
    </row>
    <row r="1144" spans="2:53" ht="12.75">
      <c r="B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/>
    </row>
    <row r="1145" spans="2:53" ht="12.75">
      <c r="B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/>
    </row>
    <row r="1146" spans="2:53" ht="12.75">
      <c r="B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/>
    </row>
    <row r="1147" spans="2:53" ht="12.75">
      <c r="B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/>
    </row>
    <row r="1148" spans="2:53" ht="12.75">
      <c r="B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/>
    </row>
    <row r="1149" spans="2:53" ht="12.75">
      <c r="B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/>
    </row>
    <row r="1150" spans="2:53" ht="12.75">
      <c r="B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/>
    </row>
    <row r="1151" spans="2:53" ht="12.75">
      <c r="B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/>
    </row>
    <row r="1152" spans="2:53" ht="12.75">
      <c r="B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/>
    </row>
    <row r="1153" spans="2:53" ht="12.75">
      <c r="B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/>
    </row>
    <row r="1154" spans="2:53" ht="12.75">
      <c r="B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/>
    </row>
    <row r="1155" spans="2:53" ht="12.75">
      <c r="B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/>
    </row>
    <row r="1156" spans="2:53" ht="12.75">
      <c r="B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/>
    </row>
    <row r="1157" spans="2:53" ht="12.75">
      <c r="B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/>
    </row>
    <row r="1158" spans="2:53" ht="12.75">
      <c r="B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/>
    </row>
    <row r="1159" spans="2:53" ht="12.75">
      <c r="B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/>
    </row>
    <row r="1160" spans="2:53" ht="12.75">
      <c r="B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/>
    </row>
    <row r="1161" spans="2:53" ht="12.75">
      <c r="B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/>
    </row>
    <row r="1162" spans="2:53" ht="12.75">
      <c r="B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/>
    </row>
    <row r="1163" spans="2:53" ht="12.75">
      <c r="B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/>
    </row>
    <row r="1164" spans="2:53" ht="12.75">
      <c r="B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/>
    </row>
    <row r="1165" spans="2:53" ht="12.75">
      <c r="B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/>
    </row>
    <row r="1166" spans="2:53" ht="12.75">
      <c r="B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/>
    </row>
    <row r="1167" spans="2:53" ht="12.75">
      <c r="B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/>
    </row>
    <row r="1168" spans="2:53" ht="12.75">
      <c r="B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/>
    </row>
    <row r="1169" spans="2:53" ht="12.75">
      <c r="B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/>
    </row>
    <row r="1170" spans="2:53" ht="12.75">
      <c r="B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/>
    </row>
    <row r="1171" spans="2:53" ht="12.75">
      <c r="B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/>
    </row>
    <row r="1172" spans="2:53" ht="12.75">
      <c r="B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/>
    </row>
    <row r="1173" spans="2:53" ht="12.75">
      <c r="B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/>
    </row>
    <row r="1174" spans="2:53" ht="12.75">
      <c r="B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/>
    </row>
    <row r="1175" spans="2:53" ht="12.75">
      <c r="B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/>
    </row>
    <row r="1176" spans="2:53" ht="12.75">
      <c r="B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/>
    </row>
    <row r="1177" spans="2:53" ht="12.75">
      <c r="B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/>
    </row>
    <row r="1178" spans="2:53" ht="12.75">
      <c r="B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/>
    </row>
    <row r="1179" spans="2:53" ht="12.75">
      <c r="B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/>
    </row>
    <row r="1180" spans="2:53" ht="12.75">
      <c r="B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/>
    </row>
    <row r="1181" spans="2:53" ht="12.75">
      <c r="B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/>
    </row>
    <row r="1182" spans="2:53" ht="12.75">
      <c r="B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/>
    </row>
    <row r="1183" spans="2:53" ht="12.75">
      <c r="B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/>
    </row>
    <row r="1184" spans="2:53" ht="12.75">
      <c r="B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/>
    </row>
    <row r="1185" spans="2:53" ht="12.75">
      <c r="B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/>
    </row>
    <row r="1186" spans="2:53" ht="12.75">
      <c r="B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/>
    </row>
    <row r="1187" spans="2:53" ht="12.75">
      <c r="B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/>
    </row>
    <row r="1188" spans="2:53" ht="12.75">
      <c r="B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/>
    </row>
    <row r="1189" spans="2:53" ht="12.75">
      <c r="B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/>
    </row>
    <row r="1190" spans="2:53" ht="12.75">
      <c r="B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/>
    </row>
    <row r="1191" spans="2:53" ht="12.75">
      <c r="B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/>
    </row>
    <row r="1192" spans="2:53" ht="12.75">
      <c r="B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/>
    </row>
    <row r="1193" spans="2:53" ht="12.75">
      <c r="B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/>
    </row>
    <row r="1194" spans="2:53" ht="12.75">
      <c r="B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/>
    </row>
    <row r="1195" spans="2:53" ht="12.75">
      <c r="B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/>
    </row>
    <row r="1196" spans="2:53" ht="12.75">
      <c r="B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/>
    </row>
    <row r="1197" spans="2:53" ht="12.75">
      <c r="B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/>
    </row>
    <row r="1198" spans="2:53" ht="12.75">
      <c r="B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/>
    </row>
    <row r="1199" spans="2:53" ht="12.75">
      <c r="B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/>
    </row>
    <row r="1200" spans="2:53" ht="12.75">
      <c r="B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/>
    </row>
    <row r="1201" spans="2:53" ht="12.75">
      <c r="B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/>
    </row>
    <row r="1202" spans="2:53" ht="12.75">
      <c r="B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/>
    </row>
    <row r="1203" spans="2:53" ht="12.75">
      <c r="B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/>
    </row>
    <row r="1204" spans="2:53" ht="12.75">
      <c r="B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/>
    </row>
    <row r="1205" spans="2:53" ht="12.75">
      <c r="B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/>
    </row>
    <row r="1206" spans="2:53" ht="12.75">
      <c r="B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/>
    </row>
    <row r="1207" spans="2:53" ht="12.75">
      <c r="B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/>
    </row>
    <row r="1208" spans="2:53" ht="12.75">
      <c r="B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/>
    </row>
    <row r="1209" spans="2:53" ht="12.75">
      <c r="B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/>
    </row>
    <row r="1210" spans="2:53" ht="12.75">
      <c r="B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/>
    </row>
    <row r="1211" spans="2:53" ht="12.75">
      <c r="B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/>
    </row>
    <row r="1212" spans="2:53" ht="12.75">
      <c r="B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/>
    </row>
    <row r="1213" spans="2:53" ht="12.75">
      <c r="B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/>
    </row>
    <row r="1214" spans="2:53" ht="12.75">
      <c r="B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/>
    </row>
    <row r="1215" spans="2:53" ht="12.75">
      <c r="B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/>
    </row>
    <row r="1216" spans="2:53" ht="12.75">
      <c r="B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/>
    </row>
    <row r="1217" spans="2:53" ht="12.75">
      <c r="B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/>
    </row>
    <row r="1218" spans="2:53" ht="12.75">
      <c r="B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/>
    </row>
    <row r="1219" spans="2:53" ht="12.75">
      <c r="B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/>
    </row>
    <row r="1220" spans="2:53" ht="12.75">
      <c r="B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/>
    </row>
    <row r="1221" spans="2:53" ht="12.75">
      <c r="B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/>
    </row>
    <row r="1222" spans="2:53" ht="12.75">
      <c r="B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/>
    </row>
    <row r="1223" spans="2:53" ht="12.75">
      <c r="B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/>
    </row>
    <row r="1224" spans="2:53" ht="12.75">
      <c r="B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/>
    </row>
    <row r="1225" spans="2:53" ht="12.75">
      <c r="B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/>
    </row>
    <row r="1226" spans="2:53" ht="12.75">
      <c r="B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/>
    </row>
    <row r="1227" spans="2:53" ht="12.75">
      <c r="B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/>
    </row>
    <row r="1228" spans="2:53" ht="12.75">
      <c r="B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/>
    </row>
    <row r="1229" spans="2:53" ht="12.75">
      <c r="B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/>
    </row>
    <row r="1230" spans="2:53" ht="12.75">
      <c r="B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/>
    </row>
    <row r="1231" spans="2:53" ht="12.75">
      <c r="B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/>
    </row>
    <row r="1232" spans="2:53" ht="12.75">
      <c r="B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/>
    </row>
    <row r="1233" spans="2:53" ht="12.75">
      <c r="B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/>
    </row>
    <row r="1234" spans="2:53" ht="12.75">
      <c r="B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/>
    </row>
    <row r="1235" spans="2:53" ht="12.75">
      <c r="B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/>
    </row>
    <row r="1236" spans="2:53" ht="12.75">
      <c r="B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/>
    </row>
    <row r="1237" spans="2:53" ht="12.75">
      <c r="B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/>
    </row>
    <row r="1238" spans="2:53" ht="12.75">
      <c r="B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/>
    </row>
    <row r="1239" spans="2:53" ht="12.75">
      <c r="B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/>
    </row>
    <row r="1240" spans="2:53" ht="12.75">
      <c r="B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/>
    </row>
    <row r="1241" spans="2:53" ht="12.75">
      <c r="B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/>
    </row>
    <row r="1242" spans="2:53" ht="12.75">
      <c r="B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/>
    </row>
    <row r="1243" spans="2:53" ht="12.75">
      <c r="B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/>
    </row>
    <row r="1244" spans="2:53" ht="12.75">
      <c r="B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/>
    </row>
    <row r="1245" spans="2:53" ht="12.75">
      <c r="B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/>
    </row>
    <row r="1246" spans="2:53" ht="12.75">
      <c r="B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/>
    </row>
    <row r="1247" spans="2:53" ht="12.75">
      <c r="B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/>
    </row>
    <row r="1248" spans="2:53" ht="12.75">
      <c r="B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/>
    </row>
    <row r="1249" spans="2:53" ht="12.75">
      <c r="B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/>
    </row>
    <row r="1250" spans="2:53" ht="12.75">
      <c r="B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/>
    </row>
    <row r="1251" spans="2:53" ht="12.75">
      <c r="B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/>
    </row>
    <row r="1252" spans="2:53" ht="12.75">
      <c r="B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/>
    </row>
    <row r="1253" spans="2:53" ht="12.75">
      <c r="B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/>
    </row>
    <row r="1254" spans="2:53" ht="12.75">
      <c r="B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/>
    </row>
    <row r="1255" spans="2:53" ht="12.75">
      <c r="B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/>
    </row>
    <row r="1256" spans="2:53" ht="12.75">
      <c r="B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/>
    </row>
    <row r="1257" spans="2:53" ht="12.75">
      <c r="B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/>
    </row>
    <row r="1258" spans="2:53" ht="12.75">
      <c r="B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/>
    </row>
    <row r="1259" spans="2:53" ht="12.75">
      <c r="B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/>
    </row>
    <row r="1260" spans="2:53" ht="12.75">
      <c r="B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/>
    </row>
    <row r="1261" spans="2:53" ht="12.75">
      <c r="B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/>
    </row>
    <row r="1262" spans="2:53" ht="12.75">
      <c r="B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/>
    </row>
    <row r="1263" spans="2:53" ht="12.75">
      <c r="B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/>
    </row>
    <row r="1264" spans="2:53" ht="12.75">
      <c r="B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/>
    </row>
    <row r="1265" spans="2:53" ht="12.75">
      <c r="B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/>
    </row>
    <row r="1266" spans="2:53" ht="12.75">
      <c r="B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/>
    </row>
    <row r="1267" spans="2:53" ht="12.75">
      <c r="B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/>
    </row>
    <row r="1268" spans="2:53" ht="12.75">
      <c r="B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/>
    </row>
    <row r="1269" spans="2:53" ht="12.75">
      <c r="B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/>
    </row>
    <row r="1270" spans="2:53" ht="12.75">
      <c r="B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/>
    </row>
    <row r="1271" spans="2:53" ht="12.75">
      <c r="B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/>
    </row>
    <row r="1272" spans="2:53" ht="12.75">
      <c r="B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/>
    </row>
    <row r="1273" spans="2:53" ht="12.75">
      <c r="B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/>
    </row>
    <row r="1274" spans="2:53" ht="12.75">
      <c r="B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/>
    </row>
    <row r="1275" spans="2:53" ht="12.75">
      <c r="B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/>
    </row>
    <row r="1276" spans="2:53" ht="12.75">
      <c r="B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/>
    </row>
    <row r="1277" spans="2:53" ht="12.75">
      <c r="B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/>
    </row>
    <row r="1278" spans="2:53" ht="12.75">
      <c r="B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/>
    </row>
    <row r="1279" spans="2:53" ht="12.75">
      <c r="B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/>
    </row>
    <row r="1280" spans="2:53" ht="12.75">
      <c r="B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/>
    </row>
    <row r="1281" spans="2:53" ht="12.75">
      <c r="B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/>
    </row>
    <row r="1282" spans="2:53" ht="12.75">
      <c r="B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/>
    </row>
    <row r="1283" spans="2:53" ht="12.75">
      <c r="B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/>
    </row>
    <row r="1284" spans="2:53" ht="12.75">
      <c r="B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/>
    </row>
    <row r="1285" spans="2:53" ht="12.75">
      <c r="B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/>
    </row>
    <row r="1286" spans="2:53" ht="12.75">
      <c r="B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/>
    </row>
    <row r="1287" spans="2:53" ht="12.75">
      <c r="B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/>
    </row>
    <row r="1288" spans="2:53" ht="12.75">
      <c r="B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/>
    </row>
    <row r="1289" spans="2:53" ht="12.75">
      <c r="B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/>
    </row>
    <row r="1290" spans="2:53" ht="12.75">
      <c r="B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/>
    </row>
    <row r="1291" spans="2:53" ht="12.75">
      <c r="B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/>
    </row>
    <row r="1292" spans="2:53" ht="12.75">
      <c r="B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/>
    </row>
    <row r="1293" spans="2:53" ht="12.75">
      <c r="B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/>
    </row>
    <row r="1294" spans="2:53" ht="12.75">
      <c r="B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/>
    </row>
    <row r="1295" spans="2:53" ht="12.75">
      <c r="B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/>
    </row>
    <row r="1296" spans="2:53" ht="12.75">
      <c r="B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/>
    </row>
    <row r="1297" spans="2:53" ht="12.75">
      <c r="B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/>
    </row>
    <row r="1298" spans="2:53" ht="12.75">
      <c r="B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/>
    </row>
    <row r="1299" spans="2:53" ht="12.75">
      <c r="B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/>
    </row>
    <row r="1300" spans="2:53" ht="12.75">
      <c r="B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/>
    </row>
    <row r="1301" spans="2:53" ht="12.75">
      <c r="B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/>
    </row>
    <row r="1302" spans="2:53" ht="12.75">
      <c r="B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/>
    </row>
    <row r="1303" spans="2:53" ht="12.75">
      <c r="B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/>
    </row>
    <row r="1304" spans="2:53" ht="12.75">
      <c r="B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/>
    </row>
    <row r="1305" spans="2:53" ht="12.75">
      <c r="B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/>
    </row>
    <row r="1306" spans="2:53" ht="12.75">
      <c r="B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/>
    </row>
    <row r="1307" spans="2:53" ht="12.75">
      <c r="B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/>
    </row>
    <row r="1308" spans="2:53" ht="12.75">
      <c r="B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/>
    </row>
    <row r="1309" spans="2:53" ht="12.75">
      <c r="B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/>
    </row>
    <row r="1310" spans="2:53" ht="12.75">
      <c r="B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/>
    </row>
    <row r="1311" spans="2:53" ht="12.75">
      <c r="B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/>
    </row>
    <row r="1312" spans="2:53" ht="12.75">
      <c r="B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/>
    </row>
    <row r="1313" spans="2:53" ht="12.75">
      <c r="B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/>
    </row>
    <row r="1314" spans="2:53" ht="12.75">
      <c r="B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/>
    </row>
    <row r="1315" spans="2:53" ht="12.75">
      <c r="B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/>
    </row>
    <row r="1316" spans="2:53" ht="12.75">
      <c r="B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/>
    </row>
    <row r="1317" spans="2:53" ht="12.75">
      <c r="B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/>
    </row>
    <row r="1318" spans="2:53" ht="12.75">
      <c r="B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/>
    </row>
    <row r="1319" spans="2:53" ht="12.75">
      <c r="B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/>
    </row>
    <row r="1320" spans="2:53" ht="12.75">
      <c r="B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/>
    </row>
    <row r="1321" spans="2:53" ht="12.75">
      <c r="B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/>
    </row>
    <row r="1322" spans="2:53" ht="12.75">
      <c r="B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/>
    </row>
    <row r="1323" spans="2:53" ht="12.75">
      <c r="B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/>
    </row>
    <row r="1324" spans="2:53" ht="12.75">
      <c r="B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/>
    </row>
    <row r="1325" spans="2:53" ht="12.75">
      <c r="B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/>
    </row>
    <row r="1326" spans="2:53" ht="12.75">
      <c r="B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/>
    </row>
    <row r="1327" spans="2:53" ht="12.75">
      <c r="B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/>
    </row>
    <row r="1328" spans="2:53" ht="12.75">
      <c r="B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/>
    </row>
    <row r="1329" spans="2:53" ht="12.75">
      <c r="B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/>
    </row>
    <row r="1330" spans="2:53" ht="12.75">
      <c r="B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/>
    </row>
    <row r="1331" spans="2:53" ht="12.75">
      <c r="B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/>
    </row>
    <row r="1332" spans="2:53" ht="12.75">
      <c r="B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/>
    </row>
    <row r="1333" spans="2:53" ht="12.75">
      <c r="B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/>
    </row>
    <row r="1334" spans="2:53" ht="12.75">
      <c r="B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/>
    </row>
    <row r="1335" spans="2:53" ht="12.75">
      <c r="B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/>
    </row>
    <row r="1336" spans="2:53" ht="12.75">
      <c r="B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/>
    </row>
    <row r="1337" spans="2:53" ht="12.75">
      <c r="B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/>
    </row>
    <row r="1338" spans="2:53" ht="12.75">
      <c r="B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/>
    </row>
    <row r="1339" spans="2:53" ht="12.75">
      <c r="B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/>
    </row>
    <row r="1340" spans="2:53" ht="12.75">
      <c r="B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/>
    </row>
    <row r="1341" spans="2:53" ht="12.75">
      <c r="B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/>
    </row>
    <row r="1342" spans="2:53" ht="12.75">
      <c r="B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/>
    </row>
    <row r="1343" spans="2:53" ht="12.75">
      <c r="B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/>
    </row>
    <row r="1344" spans="2:53" ht="12.75">
      <c r="B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/>
    </row>
    <row r="1345" spans="2:53" ht="12.75">
      <c r="B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/>
    </row>
    <row r="1346" spans="2:53" ht="12.75">
      <c r="B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/>
    </row>
    <row r="1347" spans="2:53" ht="12.75">
      <c r="B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/>
    </row>
    <row r="1348" spans="2:53" ht="12.75">
      <c r="B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/>
    </row>
    <row r="1349" spans="2:53" ht="12.75">
      <c r="B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/>
    </row>
    <row r="1350" spans="2:53" ht="12.75">
      <c r="B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/>
    </row>
    <row r="1351" spans="2:53" ht="12.75">
      <c r="B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/>
    </row>
    <row r="1352" spans="2:53" ht="12.75">
      <c r="B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/>
    </row>
    <row r="1353" spans="2:53" ht="12.75">
      <c r="B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/>
    </row>
    <row r="1354" spans="2:53" ht="12.75">
      <c r="B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/>
    </row>
    <row r="1355" spans="2:53" ht="12.75">
      <c r="B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/>
    </row>
    <row r="1356" spans="2:53" ht="12.75">
      <c r="B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/>
    </row>
    <row r="1357" spans="2:53" ht="12.75">
      <c r="B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/>
    </row>
    <row r="1358" spans="2:53" ht="12.75">
      <c r="B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/>
    </row>
    <row r="1359" spans="2:53" ht="12.75">
      <c r="B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/>
    </row>
    <row r="1360" spans="2:53" ht="12.75">
      <c r="B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/>
    </row>
    <row r="1361" spans="2:53" ht="12.75">
      <c r="B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/>
    </row>
    <row r="1362" spans="2:53" ht="12.75">
      <c r="B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/>
    </row>
    <row r="1363" spans="2:53" ht="12.75">
      <c r="B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/>
    </row>
    <row r="1364" spans="2:53" ht="12.75">
      <c r="B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/>
    </row>
    <row r="1365" spans="2:53" ht="12.75">
      <c r="B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/>
    </row>
    <row r="1366" spans="2:53" ht="12.75">
      <c r="B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/>
    </row>
    <row r="1367" spans="2:53" ht="12.75">
      <c r="B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/>
    </row>
    <row r="1368" spans="2:53" ht="12.75">
      <c r="B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/>
    </row>
    <row r="1369" spans="2:53" ht="12.75">
      <c r="B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/>
    </row>
    <row r="1370" spans="2:53" ht="12.75">
      <c r="B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/>
    </row>
    <row r="1371" spans="2:53" ht="12.75">
      <c r="B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/>
    </row>
    <row r="1372" spans="2:53" ht="12.75">
      <c r="B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/>
    </row>
    <row r="1373" spans="2:53" ht="12.75">
      <c r="B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/>
    </row>
    <row r="1374" spans="2:53" ht="12.75">
      <c r="B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/>
    </row>
    <row r="1375" spans="2:53" ht="12.75">
      <c r="B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/>
    </row>
    <row r="1376" spans="2:53" ht="12.75">
      <c r="B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/>
    </row>
    <row r="1377" spans="2:53" ht="12.75">
      <c r="B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/>
    </row>
    <row r="1378" spans="2:53" ht="12.75">
      <c r="B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/>
    </row>
    <row r="1379" spans="2:53" ht="12.75">
      <c r="B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/>
    </row>
    <row r="1380" spans="2:53" ht="12.75">
      <c r="B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/>
    </row>
    <row r="1381" spans="2:53" ht="12.75">
      <c r="B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/>
    </row>
    <row r="1382" spans="2:53" ht="12.75">
      <c r="B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/>
    </row>
    <row r="1383" spans="2:53" ht="12.75">
      <c r="B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/>
    </row>
    <row r="1384" spans="2:53" ht="12.75">
      <c r="B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/>
    </row>
    <row r="1385" spans="2:53" ht="12.75">
      <c r="B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/>
    </row>
    <row r="1386" spans="2:53" ht="12.75">
      <c r="B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/>
    </row>
    <row r="1387" spans="2:53" ht="12.75">
      <c r="B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/>
    </row>
    <row r="1388" spans="2:53" ht="12.75">
      <c r="B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/>
    </row>
    <row r="1389" spans="2:53" ht="12.75">
      <c r="B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/>
    </row>
    <row r="1390" spans="2:53" ht="12.75">
      <c r="B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/>
    </row>
    <row r="1391" spans="2:53" ht="12.75">
      <c r="B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/>
    </row>
    <row r="1392" spans="2:53" ht="12.75">
      <c r="B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/>
    </row>
    <row r="1393" spans="2:53" ht="12.75">
      <c r="B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/>
    </row>
    <row r="1394" spans="2:53" ht="12.75">
      <c r="B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/>
    </row>
    <row r="1395" spans="2:53" ht="12.75">
      <c r="B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/>
    </row>
    <row r="1396" spans="2:53" ht="12.75">
      <c r="B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/>
    </row>
    <row r="1397" spans="2:53" ht="12.75">
      <c r="B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/>
    </row>
    <row r="1398" spans="2:53" ht="12.75">
      <c r="B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/>
    </row>
    <row r="1399" spans="2:53" ht="12.75">
      <c r="B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/>
    </row>
    <row r="1400" spans="2:53" ht="12.75">
      <c r="B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/>
    </row>
    <row r="1401" spans="2:53" ht="12.75">
      <c r="B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/>
    </row>
    <row r="1402" spans="2:53" ht="12.75">
      <c r="B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/>
    </row>
    <row r="1403" spans="2:53" ht="12.75">
      <c r="B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/>
    </row>
    <row r="1404" spans="2:53" ht="12.75">
      <c r="B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/>
    </row>
    <row r="1405" spans="2:53" ht="12.75">
      <c r="B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/>
    </row>
    <row r="1406" spans="2:53" ht="12.75">
      <c r="B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/>
    </row>
    <row r="1407" spans="2:53" ht="12.75">
      <c r="B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/>
    </row>
    <row r="1408" spans="2:53" ht="12.75">
      <c r="B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/>
    </row>
    <row r="1409" spans="2:53" ht="12.75">
      <c r="B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/>
    </row>
    <row r="1410" spans="2:53" ht="12.75">
      <c r="B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/>
    </row>
    <row r="1411" spans="2:53" ht="12.75">
      <c r="B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/>
    </row>
    <row r="1412" spans="2:53" ht="12.75">
      <c r="B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/>
    </row>
    <row r="1413" spans="2:53" ht="12.75">
      <c r="B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/>
    </row>
    <row r="1414" spans="2:53" ht="12.75">
      <c r="B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/>
    </row>
    <row r="1415" spans="2:53" ht="12.75">
      <c r="B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/>
    </row>
    <row r="1416" spans="2:53" ht="12.75">
      <c r="B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/>
    </row>
    <row r="1417" spans="2:53" ht="12.75">
      <c r="B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/>
    </row>
    <row r="1418" spans="2:53" ht="12.75">
      <c r="B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/>
    </row>
    <row r="1419" spans="2:53" ht="12.75">
      <c r="B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/>
    </row>
    <row r="1420" spans="2:53" ht="12.75">
      <c r="B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/>
    </row>
    <row r="1421" spans="2:53" ht="12.75">
      <c r="B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/>
    </row>
    <row r="1422" spans="2:53" ht="12.75">
      <c r="B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/>
    </row>
    <row r="1423" spans="2:53" ht="12.75">
      <c r="B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/>
    </row>
    <row r="1424" spans="2:53" ht="12.75">
      <c r="B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/>
    </row>
    <row r="1425" spans="2:53" ht="12.75">
      <c r="B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/>
    </row>
    <row r="1426" spans="2:53" ht="12.75">
      <c r="B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/>
    </row>
    <row r="1427" spans="2:53" ht="12.75">
      <c r="B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/>
    </row>
    <row r="1428" spans="2:53" ht="12.75">
      <c r="B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/>
    </row>
    <row r="1429" spans="2:53" ht="12.75">
      <c r="B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/>
    </row>
    <row r="1430" spans="2:53" ht="12.75">
      <c r="B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/>
    </row>
    <row r="1431" spans="2:53" ht="12.75">
      <c r="B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/>
    </row>
    <row r="1432" spans="2:53" ht="12.75">
      <c r="B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/>
    </row>
    <row r="1433" spans="2:53" ht="12.75">
      <c r="B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/>
    </row>
    <row r="1434" spans="2:53" ht="12.75">
      <c r="B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/>
    </row>
    <row r="1435" spans="2:53" ht="12.75">
      <c r="B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/>
    </row>
    <row r="1436" spans="2:53" ht="12.75">
      <c r="B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/>
    </row>
    <row r="1437" spans="2:53" ht="12.75">
      <c r="B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/>
    </row>
    <row r="1438" spans="2:53" ht="12.75">
      <c r="B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/>
    </row>
    <row r="1439" spans="2:53" ht="12.75">
      <c r="B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/>
    </row>
    <row r="1440" spans="2:53" ht="12.75">
      <c r="B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/>
    </row>
    <row r="1441" spans="2:53" ht="12.75">
      <c r="B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/>
    </row>
    <row r="1442" spans="2:53" ht="12.75">
      <c r="B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/>
    </row>
    <row r="1443" spans="2:53" ht="12.75">
      <c r="B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/>
    </row>
    <row r="1444" spans="2:53" ht="12.75">
      <c r="B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/>
    </row>
    <row r="1445" spans="2:53" ht="12.75">
      <c r="B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/>
    </row>
    <row r="1446" spans="2:53" ht="12.75">
      <c r="B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/>
    </row>
    <row r="1447" spans="2:53" ht="12.75">
      <c r="B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/>
    </row>
    <row r="1448" spans="2:53" ht="12.75">
      <c r="B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/>
    </row>
    <row r="1449" spans="2:53" ht="12.75">
      <c r="B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/>
    </row>
    <row r="1450" spans="2:53" ht="12.75">
      <c r="B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/>
    </row>
    <row r="1451" spans="2:53" ht="12.75">
      <c r="B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/>
    </row>
    <row r="1452" spans="2:53" ht="12.75">
      <c r="B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/>
    </row>
    <row r="1453" spans="2:53" ht="12.75">
      <c r="B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/>
    </row>
    <row r="1454" spans="2:53" ht="12.75">
      <c r="B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/>
    </row>
    <row r="1455" spans="2:53" ht="12.75">
      <c r="B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/>
    </row>
    <row r="1456" spans="2:53" ht="12.75">
      <c r="B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/>
    </row>
    <row r="1457" spans="2:53" ht="12.75">
      <c r="B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/>
    </row>
    <row r="1458" spans="2:53" ht="12.75">
      <c r="B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/>
    </row>
    <row r="1459" spans="2:53" ht="12.75">
      <c r="B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/>
    </row>
    <row r="1460" spans="2:53" ht="12.75">
      <c r="B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/>
    </row>
    <row r="1461" spans="2:53" ht="12.75">
      <c r="B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/>
    </row>
    <row r="1462" spans="2:53" ht="12.75">
      <c r="B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/>
    </row>
    <row r="1463" spans="2:53" ht="12.75">
      <c r="B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/>
    </row>
    <row r="1464" spans="2:53" ht="12.75">
      <c r="B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/>
    </row>
    <row r="1465" spans="2:53" ht="12.75">
      <c r="B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/>
    </row>
    <row r="1466" spans="2:53" ht="12.75">
      <c r="B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/>
    </row>
    <row r="1467" spans="2:53" ht="12.75">
      <c r="B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/>
    </row>
    <row r="1468" spans="2:53" ht="12.75">
      <c r="B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/>
    </row>
    <row r="1469" spans="2:53" ht="12.75">
      <c r="B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/>
    </row>
    <row r="1470" spans="2:53" ht="12.75">
      <c r="B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/>
    </row>
    <row r="1471" spans="2:53" ht="12.75">
      <c r="B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/>
    </row>
    <row r="1472" spans="2:53" ht="12.75">
      <c r="B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/>
    </row>
    <row r="1473" spans="2:53" ht="12.75">
      <c r="B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/>
    </row>
    <row r="1474" spans="2:53" ht="12.75">
      <c r="B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/>
    </row>
    <row r="1475" spans="2:53" ht="12.75">
      <c r="B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/>
    </row>
    <row r="1476" spans="2:53" ht="12.75">
      <c r="B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/>
    </row>
    <row r="1477" spans="2:53" ht="12.75">
      <c r="B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/>
    </row>
    <row r="1478" spans="2:53" ht="12.75">
      <c r="B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/>
    </row>
    <row r="1479" spans="2:53" ht="12.75">
      <c r="B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/>
    </row>
    <row r="1480" spans="2:53" ht="12.75">
      <c r="B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/>
    </row>
    <row r="1481" spans="2:53" ht="12.75">
      <c r="B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/>
    </row>
    <row r="1482" spans="2:53" ht="12.75">
      <c r="B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/>
    </row>
    <row r="1483" spans="2:53" ht="12.75">
      <c r="B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/>
    </row>
    <row r="1484" spans="2:53" ht="12.75">
      <c r="B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/>
    </row>
    <row r="1485" spans="2:53" ht="12.75">
      <c r="B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/>
    </row>
    <row r="1486" spans="2:53" ht="12.75">
      <c r="B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/>
    </row>
    <row r="1487" spans="2:53" ht="12.75">
      <c r="B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/>
    </row>
    <row r="1488" spans="2:53" ht="12.75">
      <c r="B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/>
    </row>
    <row r="1489" spans="2:53" ht="12.75">
      <c r="B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/>
    </row>
    <row r="1490" spans="2:53" ht="12.75">
      <c r="B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/>
    </row>
    <row r="1491" spans="2:53" ht="12.75">
      <c r="B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/>
    </row>
    <row r="1492" spans="2:53" ht="12.75">
      <c r="B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/>
    </row>
    <row r="1493" spans="2:53" ht="12.75">
      <c r="B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/>
    </row>
    <row r="1494" spans="2:53" ht="12.75">
      <c r="B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/>
    </row>
    <row r="1495" spans="2:53" ht="12.75">
      <c r="B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/>
    </row>
    <row r="1496" spans="2:53" ht="12.75">
      <c r="B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/>
    </row>
    <row r="1497" spans="2:53" ht="12.75">
      <c r="B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/>
    </row>
    <row r="1498" spans="2:53" ht="12.75">
      <c r="B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/>
    </row>
    <row r="1499" spans="2:53" ht="12.75">
      <c r="B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/>
    </row>
    <row r="1500" spans="2:53" ht="12.75">
      <c r="B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/>
    </row>
    <row r="1501" spans="2:53" ht="12.75">
      <c r="B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/>
    </row>
    <row r="1502" spans="2:53" ht="12.75">
      <c r="B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/>
    </row>
    <row r="1503" spans="2:53" ht="12.75">
      <c r="B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/>
    </row>
    <row r="1504" spans="2:53" ht="12.75">
      <c r="B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/>
    </row>
    <row r="1505" spans="2:53" ht="12.75">
      <c r="B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/>
    </row>
    <row r="1506" spans="2:53" ht="12.75">
      <c r="B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/>
    </row>
    <row r="1507" spans="2:53" ht="12.75">
      <c r="B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/>
    </row>
    <row r="1508" spans="2:53" ht="12.75">
      <c r="B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/>
    </row>
    <row r="1509" spans="2:53" ht="12.75">
      <c r="B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/>
    </row>
    <row r="1510" spans="2:53" ht="12.75">
      <c r="B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/>
    </row>
    <row r="1511" spans="2:53" ht="12.75">
      <c r="B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/>
    </row>
    <row r="1512" spans="2:53" ht="12.75">
      <c r="B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/>
    </row>
    <row r="1513" spans="2:53" ht="12.75">
      <c r="B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/>
    </row>
    <row r="1514" spans="2:53" ht="12.75">
      <c r="B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/>
    </row>
    <row r="1515" spans="2:53" ht="12.75">
      <c r="B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/>
    </row>
    <row r="1516" spans="2:53" ht="12.75">
      <c r="B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/>
    </row>
    <row r="1517" spans="2:53" ht="12.75">
      <c r="B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/>
    </row>
    <row r="1518" spans="2:53" ht="12.75">
      <c r="B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/>
    </row>
    <row r="1519" spans="2:53" ht="12.75">
      <c r="B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/>
    </row>
    <row r="1520" spans="2:53" ht="12.75">
      <c r="B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/>
    </row>
    <row r="1521" spans="2:53" ht="12.75">
      <c r="B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/>
    </row>
    <row r="1522" spans="2:53" ht="12.75">
      <c r="B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/>
    </row>
    <row r="1523" spans="2:53" ht="12.75">
      <c r="B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/>
    </row>
    <row r="1524" spans="2:53" ht="12.75">
      <c r="B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/>
    </row>
    <row r="1525" spans="2:53" ht="12.75">
      <c r="B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/>
    </row>
    <row r="1526" spans="2:53" ht="12.75">
      <c r="B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/>
    </row>
    <row r="1527" spans="2:53" ht="12.75">
      <c r="B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/>
    </row>
    <row r="1528" spans="2:53" ht="12.75">
      <c r="B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/>
    </row>
    <row r="1529" spans="2:53" ht="12.75">
      <c r="B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/>
    </row>
    <row r="1530" spans="2:53" ht="12.75">
      <c r="B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/>
    </row>
    <row r="1531" spans="2:53" ht="12.75">
      <c r="B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/>
    </row>
    <row r="1532" spans="2:53" ht="12.75">
      <c r="B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/>
    </row>
    <row r="1533" spans="2:53" ht="12.75">
      <c r="B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/>
    </row>
    <row r="1534" spans="2:53" ht="12.75">
      <c r="B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/>
    </row>
    <row r="1535" spans="2:53" ht="12.75">
      <c r="B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/>
    </row>
    <row r="1536" spans="2:53" ht="12.75">
      <c r="B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/>
    </row>
    <row r="1537" spans="2:53" ht="12.75">
      <c r="B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/>
    </row>
    <row r="1538" spans="2:53" ht="12.75">
      <c r="B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/>
    </row>
    <row r="1539" spans="2:53" ht="12.75">
      <c r="B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/>
    </row>
    <row r="1540" spans="2:53" ht="12.75">
      <c r="B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/>
    </row>
    <row r="1541" spans="2:53" ht="12.75">
      <c r="B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/>
    </row>
    <row r="1542" spans="2:53" ht="12.75">
      <c r="B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/>
    </row>
    <row r="1543" spans="2:53" ht="12.75">
      <c r="B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/>
    </row>
    <row r="1544" spans="2:53" ht="12.75">
      <c r="B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/>
    </row>
    <row r="1545" spans="2:53" ht="12.75">
      <c r="B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/>
    </row>
    <row r="1546" spans="2:53" ht="12.75">
      <c r="B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/>
    </row>
    <row r="1547" spans="2:53" ht="12.75">
      <c r="B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/>
    </row>
    <row r="1548" spans="2:53" ht="12.75">
      <c r="B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/>
    </row>
    <row r="1549" spans="2:53" ht="12.75">
      <c r="B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/>
    </row>
    <row r="1550" spans="2:53" ht="12.75">
      <c r="B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/>
    </row>
    <row r="1551" spans="2:53" ht="12.75">
      <c r="B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/>
    </row>
    <row r="1552" spans="2:53" ht="12.75">
      <c r="B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/>
    </row>
    <row r="1553" spans="2:53" ht="12.75">
      <c r="B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/>
    </row>
    <row r="1554" spans="2:53" ht="12.75">
      <c r="B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/>
    </row>
    <row r="1555" spans="2:53" ht="12.75">
      <c r="B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/>
    </row>
    <row r="1556" spans="2:53" ht="12.75">
      <c r="B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/>
    </row>
    <row r="1557" spans="2:53" ht="12.75">
      <c r="B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/>
    </row>
    <row r="1558" spans="2:53" ht="12.75">
      <c r="B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/>
    </row>
    <row r="1559" spans="2:53" ht="12.75">
      <c r="B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/>
    </row>
    <row r="1560" spans="2:53" ht="12.75">
      <c r="B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/>
    </row>
    <row r="1561" spans="2:53" ht="12.75">
      <c r="B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/>
    </row>
    <row r="1562" spans="2:53" ht="12.75">
      <c r="B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/>
    </row>
    <row r="1563" spans="2:53" ht="12.75">
      <c r="B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/>
    </row>
    <row r="1564" spans="2:53" ht="12.75">
      <c r="B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/>
    </row>
    <row r="1565" spans="2:53" ht="12.75">
      <c r="B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/>
    </row>
    <row r="1566" spans="2:53" ht="12.75">
      <c r="B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/>
    </row>
    <row r="1567" spans="2:53" ht="12.75">
      <c r="B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/>
    </row>
    <row r="1568" spans="2:53" ht="12.75">
      <c r="B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/>
    </row>
    <row r="1569" spans="2:53" ht="12.75">
      <c r="B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/>
    </row>
    <row r="1570" spans="2:53" ht="12.75">
      <c r="B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/>
    </row>
    <row r="1571" spans="2:53" ht="12.75">
      <c r="B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/>
    </row>
    <row r="1572" spans="2:53" ht="12.75">
      <c r="B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/>
    </row>
    <row r="1573" spans="2:53" ht="12.75">
      <c r="B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/>
    </row>
    <row r="1574" spans="2:53" ht="12.75">
      <c r="B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/>
    </row>
    <row r="1575" spans="2:53" ht="12.75">
      <c r="B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/>
    </row>
    <row r="1576" spans="2:53" ht="12.75">
      <c r="B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/>
    </row>
    <row r="1577" spans="2:53" ht="12.75">
      <c r="B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/>
    </row>
    <row r="1578" spans="2:53" ht="12.75">
      <c r="B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/>
    </row>
    <row r="1579" spans="2:53" ht="12.75">
      <c r="B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/>
    </row>
    <row r="1580" spans="2:53" ht="12.75">
      <c r="B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/>
    </row>
    <row r="1581" spans="2:53" ht="12.75">
      <c r="B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/>
    </row>
    <row r="1582" spans="2:53" ht="12.75">
      <c r="B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/>
    </row>
    <row r="1583" spans="2:53" ht="12.75">
      <c r="B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/>
    </row>
    <row r="1584" spans="2:53" ht="12.75">
      <c r="B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/>
    </row>
    <row r="1585" spans="2:53" ht="12.75">
      <c r="B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/>
    </row>
    <row r="1586" spans="2:53" ht="12.75">
      <c r="B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/>
    </row>
    <row r="1587" spans="2:53" ht="12.75">
      <c r="B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/>
    </row>
    <row r="1588" spans="2:53" ht="12.75">
      <c r="B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/>
    </row>
    <row r="1589" spans="2:53" ht="12.75">
      <c r="B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/>
    </row>
    <row r="1590" spans="2:53" ht="12.75">
      <c r="B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/>
    </row>
    <row r="1591" spans="2:53" ht="12.75">
      <c r="B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/>
    </row>
    <row r="1592" spans="2:53" ht="12.75">
      <c r="B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/>
    </row>
    <row r="1593" spans="2:53" ht="12.75">
      <c r="B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/>
    </row>
    <row r="1594" spans="2:53" ht="12.75">
      <c r="B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/>
    </row>
    <row r="1595" spans="2:53" ht="12.75">
      <c r="B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/>
    </row>
    <row r="1596" spans="2:53" ht="12.75">
      <c r="B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/>
    </row>
    <row r="1597" spans="2:53" ht="12.75">
      <c r="B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/>
    </row>
    <row r="1598" spans="2:53" ht="12.75">
      <c r="B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/>
    </row>
    <row r="1599" spans="2:53" ht="12.75">
      <c r="B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/>
    </row>
    <row r="1600" spans="2:53" ht="12.75">
      <c r="B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/>
    </row>
    <row r="1601" spans="2:53" ht="12.75">
      <c r="B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/>
    </row>
    <row r="1602" spans="2:53" ht="12.75">
      <c r="B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/>
    </row>
    <row r="1603" spans="2:53" ht="12.75">
      <c r="B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/>
    </row>
    <row r="1604" spans="2:53" ht="12.75">
      <c r="B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/>
    </row>
    <row r="1605" spans="2:53" ht="12.75">
      <c r="B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/>
    </row>
    <row r="1606" spans="2:53" ht="12.75">
      <c r="B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/>
    </row>
    <row r="1607" spans="2:53" ht="12.75">
      <c r="B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/>
    </row>
    <row r="1608" spans="2:53" ht="12.75">
      <c r="B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/>
    </row>
    <row r="1609" spans="2:53" ht="12.75">
      <c r="B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/>
    </row>
    <row r="1610" spans="2:53" ht="12.75">
      <c r="B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/>
    </row>
    <row r="1611" spans="2:53" ht="12.75">
      <c r="B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/>
    </row>
    <row r="1612" spans="2:53" ht="12.75">
      <c r="B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/>
    </row>
    <row r="1613" spans="2:53" ht="12.75">
      <c r="B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/>
    </row>
    <row r="1614" spans="2:53" ht="12.75">
      <c r="B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/>
    </row>
    <row r="1615" spans="2:53" ht="12.75">
      <c r="B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/>
    </row>
    <row r="1616" spans="2:53" ht="12.75">
      <c r="B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/>
    </row>
    <row r="1617" spans="2:53" ht="12.75">
      <c r="B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/>
    </row>
    <row r="1618" spans="2:53" ht="12.75">
      <c r="B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/>
    </row>
    <row r="1619" spans="2:53" ht="12.75">
      <c r="B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/>
    </row>
    <row r="1620" spans="2:53" ht="12.75">
      <c r="B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/>
    </row>
    <row r="1621" spans="2:53" ht="12.75">
      <c r="B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/>
    </row>
    <row r="1622" spans="2:53" ht="12.75">
      <c r="B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/>
    </row>
    <row r="1623" spans="2:53" ht="12.75">
      <c r="B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/>
    </row>
    <row r="1624" spans="2:53" ht="12.75">
      <c r="B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/>
    </row>
    <row r="1625" spans="2:53" ht="12.75">
      <c r="B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/>
    </row>
    <row r="1626" spans="2:53" ht="12.75">
      <c r="B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/>
    </row>
    <row r="1627" spans="2:53" ht="12.75">
      <c r="B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/>
    </row>
    <row r="1628" spans="2:53" ht="12.75">
      <c r="B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/>
    </row>
    <row r="1629" spans="2:53" ht="12.75">
      <c r="B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/>
    </row>
    <row r="1630" spans="2:53" ht="12.75">
      <c r="B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/>
    </row>
    <row r="1631" spans="2:53" ht="12.75">
      <c r="B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/>
    </row>
    <row r="1632" spans="2:53" ht="12.75">
      <c r="B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/>
    </row>
    <row r="1633" spans="2:53" ht="12.75">
      <c r="B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/>
    </row>
    <row r="1634" spans="2:53" ht="12.75">
      <c r="B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/>
    </row>
    <row r="1635" spans="2:53" ht="12.75">
      <c r="B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/>
    </row>
    <row r="1636" spans="2:53" ht="12.75">
      <c r="B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/>
    </row>
    <row r="1637" spans="2:53" ht="12.75">
      <c r="B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/>
    </row>
    <row r="1638" spans="2:53" ht="12.75">
      <c r="B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/>
    </row>
    <row r="1639" spans="2:53" ht="12.75">
      <c r="B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/>
    </row>
    <row r="1640" spans="2:53" ht="12.75">
      <c r="B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/>
    </row>
    <row r="1641" spans="2:53" ht="12.75">
      <c r="B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/>
    </row>
    <row r="1642" spans="2:53" ht="12.75">
      <c r="B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/>
    </row>
    <row r="1643" spans="2:53" ht="12.75">
      <c r="B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/>
    </row>
    <row r="1644" spans="2:53" ht="12.75">
      <c r="B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/>
    </row>
    <row r="1645" spans="2:53" ht="12.75">
      <c r="B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/>
    </row>
    <row r="1646" spans="2:53" ht="12.75">
      <c r="B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/>
    </row>
    <row r="1647" spans="2:53" ht="12.75">
      <c r="B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/>
    </row>
    <row r="1648" spans="2:53" ht="12.75">
      <c r="B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/>
    </row>
    <row r="1649" spans="2:53" ht="12.75">
      <c r="B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/>
    </row>
    <row r="1650" spans="2:53" ht="12.75">
      <c r="B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/>
    </row>
    <row r="1651" spans="2:53" ht="12.75">
      <c r="B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/>
    </row>
    <row r="1652" spans="2:53" ht="12.75">
      <c r="B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/>
    </row>
    <row r="1653" spans="2:53" ht="12.75">
      <c r="B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/>
    </row>
    <row r="1654" spans="2:53" ht="12.75">
      <c r="B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/>
    </row>
    <row r="1655" spans="2:53" ht="12.75">
      <c r="B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/>
    </row>
    <row r="1656" spans="2:53" ht="12.75">
      <c r="B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/>
    </row>
    <row r="1657" spans="2:53" ht="12.75">
      <c r="B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/>
    </row>
    <row r="1658" spans="2:53" ht="12.75">
      <c r="B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/>
    </row>
    <row r="1659" spans="2:53" ht="12.75">
      <c r="B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/>
    </row>
    <row r="1660" spans="2:53" ht="12.75">
      <c r="B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/>
    </row>
    <row r="1661" spans="2:53" ht="12.75">
      <c r="B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/>
    </row>
    <row r="1662" spans="2:53" ht="12.75">
      <c r="B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/>
    </row>
    <row r="1663" spans="2:53" ht="12.75">
      <c r="B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/>
    </row>
    <row r="1664" spans="2:53" ht="12.75">
      <c r="B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/>
    </row>
    <row r="1665" spans="2:53" ht="12.75">
      <c r="B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/>
    </row>
    <row r="1666" spans="2:53" ht="12.75">
      <c r="B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/>
    </row>
    <row r="1667" spans="2:53" ht="12.75">
      <c r="B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/>
    </row>
    <row r="1668" spans="2:53" ht="12.75">
      <c r="B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/>
    </row>
    <row r="1669" spans="2:53" ht="12.75">
      <c r="B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/>
    </row>
    <row r="1670" spans="2:53" ht="12.75">
      <c r="B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/>
    </row>
    <row r="1671" spans="2:53" ht="12.75">
      <c r="B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/>
    </row>
    <row r="1672" spans="2:53" ht="12.75">
      <c r="B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/>
    </row>
    <row r="1673" spans="2:53" ht="12.75">
      <c r="B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/>
    </row>
    <row r="1674" spans="2:53" ht="12.75">
      <c r="B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/>
    </row>
    <row r="1675" spans="2:53" ht="12.75">
      <c r="B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/>
    </row>
    <row r="1676" spans="2:53" ht="12.75">
      <c r="B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/>
    </row>
    <row r="1677" spans="2:53" ht="12.75">
      <c r="B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/>
    </row>
    <row r="1678" spans="2:53" ht="12.75">
      <c r="B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/>
    </row>
    <row r="1679" spans="2:53" ht="12.75">
      <c r="B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/>
    </row>
    <row r="1680" spans="2:53" ht="12.75">
      <c r="B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/>
    </row>
    <row r="1681" spans="2:53" ht="12.75">
      <c r="B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/>
    </row>
    <row r="1682" spans="2:53" ht="12.75">
      <c r="B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/>
    </row>
    <row r="1683" spans="2:53" ht="12.75">
      <c r="B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/>
    </row>
    <row r="1684" spans="2:53" ht="12.75">
      <c r="B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/>
    </row>
    <row r="1685" spans="2:53" ht="12.75">
      <c r="B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/>
    </row>
    <row r="1686" spans="2:53" ht="12.75">
      <c r="B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/>
    </row>
    <row r="1687" spans="2:53" ht="12.75">
      <c r="B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/>
    </row>
    <row r="1688" spans="2:53" ht="12.75">
      <c r="B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/>
    </row>
    <row r="1689" spans="2:53" ht="12.75">
      <c r="B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/>
    </row>
    <row r="1690" spans="2:53" ht="12.75">
      <c r="B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/>
    </row>
    <row r="1691" spans="2:53" ht="12.75">
      <c r="B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/>
    </row>
    <row r="1692" spans="2:53" ht="12.75">
      <c r="B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/>
    </row>
    <row r="1693" spans="2:53" ht="12.75">
      <c r="B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/>
    </row>
    <row r="1694" spans="2:53" ht="12.75">
      <c r="B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/>
    </row>
    <row r="1695" spans="2:53" ht="12.75">
      <c r="B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/>
    </row>
    <row r="1696" spans="2:53" ht="12.75">
      <c r="B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/>
    </row>
    <row r="1697" spans="2:53" ht="12.75">
      <c r="B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/>
    </row>
    <row r="1698" spans="2:53" ht="12.75">
      <c r="B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/>
    </row>
    <row r="1699" spans="2:53" ht="12.75">
      <c r="B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/>
    </row>
    <row r="1700" spans="2:53" ht="12.75">
      <c r="B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/>
    </row>
    <row r="1701" spans="2:53" ht="12.75">
      <c r="B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/>
    </row>
    <row r="1702" spans="2:53" ht="12.75">
      <c r="B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/>
    </row>
    <row r="1703" spans="2:53" ht="12.75">
      <c r="B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/>
    </row>
    <row r="1704" spans="2:53" ht="12.75">
      <c r="B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/>
    </row>
    <row r="1705" spans="2:53" ht="12.75">
      <c r="B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/>
    </row>
    <row r="1706" spans="2:53" ht="12.75">
      <c r="B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/>
    </row>
    <row r="1707" spans="2:53" ht="12.75">
      <c r="B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/>
    </row>
    <row r="1708" spans="2:53" ht="12.75">
      <c r="B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/>
    </row>
    <row r="1709" spans="2:53" ht="12.75">
      <c r="B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/>
    </row>
    <row r="1710" spans="2:53" ht="12.75">
      <c r="B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/>
    </row>
    <row r="1711" spans="2:53" ht="12.75">
      <c r="B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/>
    </row>
    <row r="1712" spans="2:53" ht="12.75">
      <c r="B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/>
    </row>
    <row r="1713" spans="2:53" ht="12.75">
      <c r="B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/>
    </row>
    <row r="1714" spans="2:53" ht="12.75">
      <c r="B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/>
    </row>
    <row r="1715" spans="2:53" ht="12.75">
      <c r="B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/>
    </row>
    <row r="1716" spans="2:53" ht="12.75">
      <c r="B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/>
    </row>
    <row r="1717" spans="2:53" ht="12.75">
      <c r="B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/>
    </row>
    <row r="1718" spans="2:53" ht="12.75">
      <c r="B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/>
    </row>
    <row r="1719" spans="2:53" ht="12.75">
      <c r="B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/>
    </row>
    <row r="1720" spans="2:53" ht="12.75">
      <c r="B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/>
    </row>
    <row r="1721" spans="2:53" ht="12.75">
      <c r="B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/>
    </row>
    <row r="1722" spans="2:53" ht="12.75">
      <c r="B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/>
    </row>
    <row r="1723" spans="2:53" ht="12.75">
      <c r="B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/>
    </row>
    <row r="1724" spans="2:53" ht="12.75">
      <c r="B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/>
    </row>
    <row r="1725" spans="2:53" ht="12.75">
      <c r="B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/>
    </row>
    <row r="1726" spans="2:53" ht="12.75">
      <c r="B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/>
    </row>
    <row r="1727" spans="2:53" ht="12.75">
      <c r="B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/>
    </row>
    <row r="1728" spans="2:53" ht="12.75">
      <c r="B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/>
    </row>
    <row r="1729" spans="2:53" ht="12.75">
      <c r="B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/>
    </row>
    <row r="1730" spans="2:53" ht="12.75">
      <c r="B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/>
    </row>
    <row r="1731" spans="2:53" ht="12.75">
      <c r="B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/>
    </row>
    <row r="1732" spans="2:53" ht="12.75">
      <c r="B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/>
    </row>
    <row r="1733" spans="2:53" ht="12.75">
      <c r="B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/>
    </row>
    <row r="1734" spans="2:53" ht="12.75">
      <c r="B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/>
    </row>
    <row r="1735" spans="2:53" ht="12.75">
      <c r="B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/>
    </row>
    <row r="1736" spans="2:53" ht="12.75">
      <c r="B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/>
    </row>
    <row r="1737" spans="2:53" ht="12.75">
      <c r="B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/>
    </row>
    <row r="1738" spans="2:53" ht="12.75">
      <c r="B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/>
    </row>
    <row r="1739" spans="2:53" ht="12.75">
      <c r="B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/>
    </row>
    <row r="1740" spans="2:53" ht="12.75">
      <c r="B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/>
    </row>
    <row r="1741" spans="2:53" ht="12.75">
      <c r="B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/>
    </row>
    <row r="1742" spans="2:53" ht="12.75">
      <c r="B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/>
    </row>
    <row r="1743" spans="2:53" ht="12.75">
      <c r="B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/>
    </row>
    <row r="1744" spans="2:53" ht="12.75">
      <c r="B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/>
    </row>
    <row r="1745" spans="2:53" ht="12.75">
      <c r="B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/>
    </row>
    <row r="1746" spans="2:53" ht="12.75">
      <c r="B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/>
    </row>
    <row r="1747" spans="2:53" ht="12.75">
      <c r="B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/>
    </row>
    <row r="1748" spans="2:53" ht="12.75">
      <c r="B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/>
    </row>
    <row r="1749" spans="2:53" ht="12.75">
      <c r="B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/>
    </row>
    <row r="1750" spans="2:53" ht="12.75">
      <c r="B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/>
    </row>
    <row r="1751" spans="2:53" ht="12.75">
      <c r="B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/>
    </row>
    <row r="1752" spans="2:53" ht="12.75">
      <c r="B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/>
    </row>
    <row r="1753" spans="2:53" ht="12.75">
      <c r="B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/>
    </row>
    <row r="1754" spans="2:53" ht="12.75">
      <c r="B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/>
    </row>
    <row r="1755" spans="2:53" ht="12.75">
      <c r="B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/>
    </row>
    <row r="1756" spans="2:53" ht="12.75">
      <c r="B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/>
    </row>
    <row r="1757" spans="2:53" ht="12.75">
      <c r="B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/>
    </row>
    <row r="1758" spans="2:53" ht="12.75">
      <c r="B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/>
    </row>
    <row r="1759" spans="2:53" ht="12.75">
      <c r="B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/>
    </row>
    <row r="1760" spans="2:53" ht="12.75">
      <c r="B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/>
    </row>
    <row r="1761" spans="2:53" ht="12.75">
      <c r="B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/>
    </row>
    <row r="1762" spans="2:53" ht="12.75">
      <c r="B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/>
    </row>
    <row r="1763" spans="2:53" ht="12.75">
      <c r="B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/>
    </row>
    <row r="1764" spans="2:53" ht="12.75">
      <c r="B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/>
    </row>
    <row r="1765" spans="2:53" ht="12.75">
      <c r="B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/>
    </row>
    <row r="1766" spans="2:53" ht="12.75">
      <c r="B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/>
    </row>
    <row r="1767" spans="2:53" ht="12.75">
      <c r="B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/>
    </row>
    <row r="1768" spans="2:53" ht="12.75">
      <c r="B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/>
    </row>
    <row r="1769" spans="2:53" ht="12.75">
      <c r="B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/>
    </row>
    <row r="1770" spans="2:53" ht="12.75">
      <c r="B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/>
    </row>
    <row r="1771" spans="2:53" ht="12.75">
      <c r="B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/>
    </row>
    <row r="1772" spans="2:53" ht="12.75">
      <c r="B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/>
    </row>
    <row r="1773" spans="2:53" ht="12.75">
      <c r="B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/>
    </row>
    <row r="1774" spans="2:53" ht="12.75">
      <c r="B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/>
    </row>
    <row r="1775" spans="2:53" ht="12.75">
      <c r="B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/>
    </row>
    <row r="1776" spans="2:53" ht="12.75">
      <c r="B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/>
    </row>
    <row r="1777" spans="2:53" ht="12.75">
      <c r="B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/>
    </row>
    <row r="1778" spans="2:53" ht="12.75">
      <c r="B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/>
    </row>
    <row r="1779" spans="2:53" ht="12.75">
      <c r="B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/>
    </row>
    <row r="1780" spans="2:53" ht="12.75">
      <c r="B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/>
    </row>
    <row r="1781" spans="2:53" ht="12.75">
      <c r="B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/>
    </row>
    <row r="1782" spans="2:53" ht="12.75">
      <c r="B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/>
    </row>
    <row r="1783" spans="2:53" ht="12.75">
      <c r="B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/>
    </row>
    <row r="1784" spans="2:53" ht="12.75">
      <c r="B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/>
    </row>
    <row r="1785" spans="2:53" ht="12.75">
      <c r="B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/>
    </row>
    <row r="1786" spans="2:53" ht="12.75">
      <c r="B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/>
    </row>
    <row r="1787" spans="2:53" ht="12.75">
      <c r="B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/>
    </row>
    <row r="1788" spans="2:53" ht="12.75">
      <c r="B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/>
    </row>
    <row r="1789" spans="2:53" ht="12.75">
      <c r="B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/>
    </row>
    <row r="1790" spans="2:53" ht="12.75">
      <c r="B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/>
    </row>
    <row r="1791" spans="2:53" ht="12.75">
      <c r="B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/>
    </row>
    <row r="1792" spans="2:53" ht="12.75">
      <c r="B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/>
    </row>
    <row r="1793" spans="2:53" ht="12.75">
      <c r="B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/>
    </row>
    <row r="1794" spans="2:53" ht="12.75">
      <c r="B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/>
    </row>
    <row r="1795" spans="2:53" ht="12.75">
      <c r="B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/>
    </row>
    <row r="1796" spans="2:53" ht="12.75">
      <c r="B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/>
    </row>
    <row r="1797" spans="2:53" ht="12.75">
      <c r="B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/>
    </row>
    <row r="1798" spans="2:53" ht="12.75">
      <c r="B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/>
    </row>
    <row r="1799" spans="2:53" ht="12.75">
      <c r="B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/>
    </row>
    <row r="1800" spans="2:53" ht="12.75">
      <c r="B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/>
    </row>
    <row r="1801" spans="2:53" ht="12.75">
      <c r="B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/>
    </row>
    <row r="1802" spans="2:53" ht="12.75">
      <c r="B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/>
    </row>
    <row r="1803" spans="2:53" ht="12.75">
      <c r="B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/>
    </row>
    <row r="1804" spans="2:53" ht="12.75">
      <c r="B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/>
    </row>
    <row r="1805" spans="2:53" ht="12.75">
      <c r="B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/>
    </row>
    <row r="1806" spans="2:53" ht="12.75">
      <c r="B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/>
    </row>
    <row r="1807" spans="2:53" ht="12.75">
      <c r="B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/>
    </row>
    <row r="1808" spans="2:53" ht="12.75">
      <c r="B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/>
    </row>
    <row r="1809" spans="2:53" ht="12.75">
      <c r="B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/>
    </row>
    <row r="1810" spans="2:53" ht="12.75">
      <c r="B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/>
    </row>
    <row r="1811" spans="2:53" ht="12.75">
      <c r="B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/>
    </row>
    <row r="1812" spans="2:53" ht="12.75">
      <c r="B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/>
    </row>
    <row r="1813" spans="2:53" ht="12.75">
      <c r="B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/>
    </row>
    <row r="1814" spans="2:53" ht="12.75">
      <c r="B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/>
    </row>
    <row r="1815" spans="2:53" ht="12.75">
      <c r="B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/>
    </row>
    <row r="1816" spans="2:53" ht="12.75">
      <c r="B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/>
    </row>
    <row r="1817" spans="2:53" ht="12.75">
      <c r="B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/>
    </row>
    <row r="1818" spans="2:53" ht="12.75">
      <c r="B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/>
    </row>
    <row r="1819" spans="2:53" ht="12.75">
      <c r="B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/>
    </row>
    <row r="1820" spans="2:53" ht="12.75">
      <c r="B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/>
    </row>
    <row r="1821" spans="2:53" ht="12.75">
      <c r="B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/>
    </row>
    <row r="1822" spans="2:53" ht="12.75">
      <c r="B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/>
    </row>
    <row r="1823" spans="2:53" ht="12.75">
      <c r="B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/>
    </row>
    <row r="1824" spans="2:53" ht="12.75">
      <c r="B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/>
    </row>
    <row r="1825" spans="2:53" ht="12.75">
      <c r="B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/>
    </row>
    <row r="1826" spans="2:53" ht="12.75">
      <c r="B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/>
    </row>
    <row r="1827" spans="2:53" ht="12.75">
      <c r="B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/>
    </row>
    <row r="1828" spans="2:53" ht="12.75">
      <c r="B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/>
    </row>
    <row r="1829" spans="2:53" ht="12.75">
      <c r="B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/>
    </row>
    <row r="1830" spans="2:53" ht="12.75">
      <c r="B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/>
    </row>
    <row r="1831" spans="2:53" ht="12.75">
      <c r="B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/>
    </row>
    <row r="1832" spans="2:53" ht="12.75">
      <c r="B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/>
    </row>
    <row r="1833" spans="2:53" ht="12.75">
      <c r="B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/>
    </row>
    <row r="1834" spans="2:53" ht="12.75">
      <c r="B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/>
    </row>
    <row r="1835" spans="2:53" ht="12.75">
      <c r="B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/>
    </row>
    <row r="1836" spans="2:53" ht="12.75">
      <c r="B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/>
    </row>
    <row r="1837" spans="2:53" ht="12.75">
      <c r="B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/>
    </row>
    <row r="1838" spans="2:53" ht="12.75">
      <c r="B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/>
    </row>
    <row r="1839" spans="2:53" ht="12.75">
      <c r="B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/>
    </row>
    <row r="1840" spans="2:53" ht="12.75">
      <c r="B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/>
    </row>
    <row r="1841" spans="2:53" ht="12.75">
      <c r="B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/>
    </row>
    <row r="1842" spans="2:53" ht="12.75">
      <c r="B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/>
    </row>
    <row r="1843" spans="2:53" ht="12.75">
      <c r="B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/>
    </row>
    <row r="1844" spans="2:53" ht="12.75">
      <c r="B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/>
    </row>
    <row r="1845" spans="2:53" ht="12.75">
      <c r="B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/>
    </row>
    <row r="1846" spans="2:53" ht="12.75">
      <c r="B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/>
    </row>
    <row r="1847" spans="2:53" ht="12.75">
      <c r="B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/>
    </row>
    <row r="1848" spans="2:53" ht="12.75">
      <c r="B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/>
    </row>
    <row r="1849" spans="2:53" ht="12.75">
      <c r="B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/>
    </row>
    <row r="1850" spans="2:53" ht="12.75">
      <c r="B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/>
    </row>
    <row r="1851" spans="2:53" ht="12.75">
      <c r="B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/>
    </row>
    <row r="1852" spans="2:53" ht="12.75">
      <c r="B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/>
    </row>
    <row r="1853" spans="2:53" ht="12.75">
      <c r="B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/>
    </row>
    <row r="1854" spans="2:53" ht="12.75">
      <c r="B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/>
    </row>
    <row r="1855" spans="2:53" ht="12.75">
      <c r="B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/>
    </row>
    <row r="1856" spans="2:53" ht="12.75">
      <c r="B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/>
    </row>
    <row r="1857" spans="2:53" ht="12.75">
      <c r="B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/>
    </row>
    <row r="1858" spans="2:53" ht="12.75">
      <c r="B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/>
    </row>
    <row r="1859" spans="2:53" ht="12.75">
      <c r="B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/>
    </row>
    <row r="1860" spans="2:53" ht="12.75">
      <c r="B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/>
    </row>
    <row r="1861" spans="2:53" ht="12.75">
      <c r="B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/>
    </row>
    <row r="1862" spans="2:53" ht="12.75">
      <c r="B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/>
    </row>
    <row r="1863" spans="2:53" ht="12.75">
      <c r="B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/>
    </row>
    <row r="1864" spans="2:53" ht="12.75">
      <c r="B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/>
    </row>
    <row r="1865" spans="2:53" ht="12.75">
      <c r="B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/>
    </row>
    <row r="1866" spans="2:53" ht="12.75">
      <c r="B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/>
    </row>
    <row r="1867" spans="2:53" ht="12.75">
      <c r="B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/>
    </row>
    <row r="1868" spans="2:53" ht="12.75">
      <c r="B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/>
    </row>
    <row r="1869" spans="2:53" ht="12.75">
      <c r="B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/>
    </row>
    <row r="1870" spans="2:53" ht="12.75">
      <c r="B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/>
    </row>
    <row r="1871" spans="2:53" ht="12.75">
      <c r="B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/>
    </row>
    <row r="1872" spans="2:53" ht="12.75">
      <c r="B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/>
    </row>
    <row r="1873" spans="2:53" ht="12.75">
      <c r="B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/>
    </row>
    <row r="1874" spans="2:53" ht="12.75">
      <c r="B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/>
    </row>
    <row r="1875" spans="2:53" ht="12.75">
      <c r="B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/>
    </row>
    <row r="1876" spans="2:53" ht="12.75">
      <c r="B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/>
    </row>
    <row r="1877" spans="2:53" ht="12.75">
      <c r="B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/>
    </row>
    <row r="1878" spans="2:53" ht="12.75">
      <c r="B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/>
    </row>
    <row r="1879" spans="2:53" ht="12.75">
      <c r="B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/>
    </row>
    <row r="1880" spans="2:53" ht="12.75">
      <c r="B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/>
    </row>
    <row r="1881" spans="2:53" ht="12.75">
      <c r="B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/>
    </row>
    <row r="1882" spans="2:53" ht="12.75">
      <c r="B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/>
    </row>
    <row r="1883" spans="2:53" ht="12.75">
      <c r="B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/>
    </row>
    <row r="1884" spans="2:53" ht="12.75">
      <c r="B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/>
    </row>
    <row r="1885" spans="2:53" ht="12.75">
      <c r="B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/>
    </row>
    <row r="1886" spans="2:53" ht="12.75">
      <c r="B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/>
    </row>
    <row r="1887" spans="2:53" ht="12.75">
      <c r="B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/>
    </row>
    <row r="1888" spans="2:53" ht="12.75">
      <c r="B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/>
    </row>
    <row r="1889" spans="2:53" ht="12.75">
      <c r="B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/>
    </row>
    <row r="1890" spans="2:53" ht="12.75">
      <c r="B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/>
    </row>
    <row r="1891" spans="2:53" ht="12.75">
      <c r="B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/>
    </row>
    <row r="1892" spans="2:53" ht="12.75">
      <c r="B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/>
    </row>
    <row r="1893" spans="2:53" ht="12.75">
      <c r="B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/>
    </row>
    <row r="1894" spans="2:53" ht="12.75">
      <c r="B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/>
    </row>
    <row r="1895" spans="2:53" ht="12.75">
      <c r="B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/>
    </row>
    <row r="1896" spans="2:53" ht="12.75">
      <c r="B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/>
    </row>
    <row r="1897" spans="2:53" ht="12.75">
      <c r="B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/>
    </row>
    <row r="1898" spans="2:53" ht="12.75">
      <c r="B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/>
    </row>
    <row r="1899" spans="2:53" ht="12.75">
      <c r="B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/>
    </row>
    <row r="1900" spans="2:53" ht="12.75">
      <c r="B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/>
    </row>
    <row r="1901" spans="2:53" ht="12.75">
      <c r="B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/>
    </row>
    <row r="1902" spans="2:53" ht="12.75">
      <c r="B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/>
    </row>
    <row r="1903" spans="2:53" ht="12.75">
      <c r="B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/>
    </row>
    <row r="1904" spans="2:53" ht="12.75">
      <c r="B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/>
    </row>
    <row r="1905" spans="2:53" ht="12.75">
      <c r="B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/>
    </row>
    <row r="1906" spans="2:53" ht="12.75">
      <c r="B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/>
    </row>
    <row r="1907" spans="2:53" ht="12.75">
      <c r="B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/>
    </row>
    <row r="1908" spans="2:53" ht="12.75">
      <c r="B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/>
    </row>
    <row r="1909" spans="2:53" ht="12.75">
      <c r="B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/>
    </row>
    <row r="1910" spans="2:53" ht="12.75">
      <c r="B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/>
    </row>
    <row r="1911" spans="2:53" ht="12.75">
      <c r="B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/>
    </row>
    <row r="1912" spans="2:53" ht="12.75">
      <c r="B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/>
    </row>
    <row r="1913" spans="2:53" ht="12.75">
      <c r="B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/>
    </row>
    <row r="1914" spans="2:53" ht="12.75">
      <c r="B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/>
    </row>
    <row r="1915" spans="2:53" ht="12.75">
      <c r="B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/>
    </row>
    <row r="1916" spans="2:53" ht="12.75">
      <c r="B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/>
    </row>
    <row r="1917" spans="2:53" ht="12.75">
      <c r="B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/>
    </row>
    <row r="1918" spans="2:53" ht="12.75">
      <c r="B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/>
    </row>
    <row r="1919" spans="2:53" ht="12.75">
      <c r="B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/>
    </row>
    <row r="1920" spans="2:53" ht="12.75">
      <c r="B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/>
    </row>
    <row r="1921" spans="2:53" ht="12.75">
      <c r="B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/>
    </row>
    <row r="1922" spans="2:53" ht="12.75">
      <c r="B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/>
    </row>
    <row r="1923" spans="2:53" ht="12.75">
      <c r="B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/>
    </row>
    <row r="1924" spans="2:53" ht="12.75">
      <c r="B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/>
    </row>
    <row r="1925" spans="2:53" ht="12.75">
      <c r="B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/>
    </row>
    <row r="1926" spans="2:53" ht="12.75">
      <c r="B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/>
    </row>
    <row r="1927" spans="2:53" ht="12.75">
      <c r="B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/>
    </row>
    <row r="1928" spans="2:53" ht="12.75">
      <c r="B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/>
    </row>
    <row r="1929" spans="2:53" ht="12.75">
      <c r="B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/>
    </row>
    <row r="1930" spans="2:53" ht="12.75">
      <c r="B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/>
    </row>
    <row r="1931" spans="2:53" ht="12.75">
      <c r="B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/>
    </row>
    <row r="1932" spans="2:53" ht="12.75">
      <c r="B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/>
    </row>
    <row r="1933" spans="2:53" ht="12.75">
      <c r="B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/>
    </row>
    <row r="1934" spans="2:53" ht="12.75">
      <c r="B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/>
    </row>
    <row r="1935" spans="2:53" ht="12.75">
      <c r="B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/>
    </row>
    <row r="1936" spans="2:53" ht="12.75">
      <c r="B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/>
    </row>
    <row r="1937" spans="2:53" ht="12.75">
      <c r="B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/>
    </row>
    <row r="1938" spans="2:53" ht="12.75">
      <c r="B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/>
    </row>
    <row r="1939" spans="2:53" ht="12.75">
      <c r="B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/>
    </row>
    <row r="1940" spans="2:53" ht="12.75">
      <c r="B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/>
    </row>
    <row r="1941" spans="2:53" ht="12.75">
      <c r="B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/>
    </row>
    <row r="1942" spans="2:53" ht="12.75">
      <c r="B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/>
    </row>
    <row r="1943" spans="2:53" ht="12.75">
      <c r="B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/>
    </row>
    <row r="1944" spans="2:53" ht="12.75">
      <c r="B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/>
    </row>
    <row r="1945" spans="2:53" ht="12.75">
      <c r="B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/>
    </row>
    <row r="1946" spans="2:53" ht="12.75">
      <c r="B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/>
    </row>
    <row r="1947" spans="2:53" ht="12.75">
      <c r="B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/>
    </row>
    <row r="1948" spans="2:53" ht="12.75">
      <c r="B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/>
    </row>
    <row r="1949" spans="2:53" ht="12.75">
      <c r="B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/>
    </row>
    <row r="1950" spans="2:53" ht="12.75">
      <c r="B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/>
    </row>
    <row r="1951" spans="2:53" ht="12.75">
      <c r="B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/>
    </row>
    <row r="1952" spans="2:53" ht="12.75">
      <c r="B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/>
    </row>
    <row r="1953" spans="2:53" ht="12.75">
      <c r="B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/>
    </row>
    <row r="1954" spans="2:53" ht="12.75">
      <c r="B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/>
    </row>
    <row r="1955" spans="2:53" ht="12.75">
      <c r="B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/>
    </row>
    <row r="1956" spans="2:53" ht="12.75">
      <c r="B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/>
    </row>
    <row r="1957" spans="2:53" ht="12.75">
      <c r="B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/>
    </row>
    <row r="1958" spans="2:53" ht="12.75">
      <c r="B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/>
    </row>
    <row r="1959" spans="2:53" ht="12.75">
      <c r="B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/>
    </row>
    <row r="1960" spans="2:53" ht="12.75">
      <c r="B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/>
    </row>
    <row r="1961" spans="2:53" ht="12.75">
      <c r="B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/>
    </row>
    <row r="1962" spans="2:53" ht="12.75">
      <c r="B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/>
    </row>
    <row r="1963" spans="2:53" ht="12.75">
      <c r="B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/>
    </row>
    <row r="1964" spans="2:53" ht="12.75">
      <c r="B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/>
    </row>
    <row r="1965" spans="2:53" ht="12.75">
      <c r="B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/>
    </row>
    <row r="1966" spans="2:53" ht="12.75">
      <c r="B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/>
    </row>
    <row r="1967" spans="2:53" ht="12.75">
      <c r="B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/>
    </row>
    <row r="1968" spans="2:53" ht="12.75">
      <c r="B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/>
    </row>
    <row r="1969" spans="2:53" ht="12.75">
      <c r="B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/>
    </row>
    <row r="1970" spans="2:53" ht="12.75">
      <c r="B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/>
    </row>
    <row r="1971" spans="2:53" ht="12.75">
      <c r="B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/>
    </row>
    <row r="1972" spans="2:53" ht="12.75">
      <c r="B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/>
    </row>
    <row r="1973" spans="2:53" ht="12.75">
      <c r="B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/>
    </row>
    <row r="1974" spans="2:53" ht="12.75">
      <c r="B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/>
    </row>
    <row r="1975" spans="2:53" ht="12.75">
      <c r="B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/>
    </row>
    <row r="1976" spans="2:53" ht="12.75">
      <c r="B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/>
    </row>
    <row r="1977" spans="2:53" ht="12.75">
      <c r="B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/>
    </row>
    <row r="1978" spans="2:53" ht="12.75">
      <c r="B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/>
    </row>
    <row r="1979" spans="2:53" ht="12.75">
      <c r="B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/>
    </row>
    <row r="1980" spans="2:53" ht="12.75">
      <c r="B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/>
    </row>
    <row r="1981" spans="2:53" ht="12.75">
      <c r="B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/>
    </row>
    <row r="1982" spans="2:53" ht="12.75">
      <c r="B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/>
    </row>
    <row r="1983" spans="2:53" ht="12.75">
      <c r="B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/>
    </row>
    <row r="1984" spans="2:53" ht="12.75">
      <c r="B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/>
    </row>
    <row r="1985" spans="2:53" ht="12.75">
      <c r="B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/>
    </row>
    <row r="1986" spans="2:53" ht="12.75">
      <c r="B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/>
    </row>
    <row r="1987" spans="2:53" ht="12.75">
      <c r="B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/>
    </row>
    <row r="1988" spans="2:53" ht="12.75">
      <c r="B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/>
    </row>
    <row r="1989" spans="2:53" ht="12.75">
      <c r="B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/>
    </row>
    <row r="1990" spans="2:53" ht="12.75">
      <c r="B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/>
    </row>
    <row r="1991" spans="2:53" ht="12.75">
      <c r="B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/>
    </row>
    <row r="1992" spans="2:53" ht="12.75">
      <c r="B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/>
    </row>
    <row r="1993" spans="2:53" ht="12.75">
      <c r="B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/>
    </row>
    <row r="1994" spans="2:53" ht="12.75">
      <c r="B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/>
    </row>
    <row r="1995" spans="2:53" ht="12.75">
      <c r="B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/>
    </row>
    <row r="1996" spans="2:53" ht="12.75">
      <c r="B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/>
    </row>
    <row r="1997" spans="2:53" ht="12.75">
      <c r="B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/>
    </row>
    <row r="1998" spans="2:53" ht="12.75">
      <c r="B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/>
    </row>
    <row r="1999" spans="2:53" ht="12.75">
      <c r="B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/>
    </row>
    <row r="2000" spans="2:53" ht="12.75">
      <c r="B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/>
    </row>
    <row r="2001" spans="2:53" ht="12.75">
      <c r="B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/>
    </row>
    <row r="2002" spans="2:53" ht="12.75">
      <c r="B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/>
    </row>
    <row r="2003" spans="2:53" ht="12.75">
      <c r="B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/>
    </row>
    <row r="2004" spans="2:53" ht="12.75">
      <c r="B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/>
    </row>
    <row r="2005" spans="2:53" ht="12.75">
      <c r="B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/>
    </row>
    <row r="2006" spans="2:53" ht="12.75">
      <c r="B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/>
    </row>
    <row r="2007" spans="2:53" ht="12.75">
      <c r="B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/>
    </row>
    <row r="2008" spans="2:53" ht="12.75">
      <c r="B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/>
    </row>
    <row r="2009" spans="2:53" ht="12.75">
      <c r="B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/>
    </row>
    <row r="2010" spans="2:53" ht="12.75">
      <c r="B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/>
    </row>
    <row r="2011" spans="2:53" ht="12.75">
      <c r="B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/>
    </row>
    <row r="2012" spans="2:53" ht="12.75">
      <c r="B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/>
    </row>
    <row r="2013" spans="2:53" ht="12.75">
      <c r="B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/>
    </row>
    <row r="2014" spans="2:53" ht="12.75">
      <c r="B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/>
    </row>
    <row r="2015" spans="2:53" ht="12.75">
      <c r="B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/>
    </row>
    <row r="2016" spans="2:53" ht="12.75">
      <c r="B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/>
    </row>
    <row r="2017" spans="2:53" ht="12.75">
      <c r="B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/>
    </row>
    <row r="2018" spans="2:53" ht="12.75">
      <c r="B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/>
    </row>
    <row r="2019" spans="2:53" ht="12.75">
      <c r="B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/>
    </row>
    <row r="2020" spans="2:53" ht="12.75">
      <c r="B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/>
    </row>
    <row r="2021" spans="2:53" ht="12.75">
      <c r="B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/>
    </row>
    <row r="2022" spans="2:53" ht="12.75">
      <c r="B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/>
    </row>
    <row r="2023" spans="2:53" ht="12.75">
      <c r="B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/>
    </row>
    <row r="2024" spans="2:53" ht="12.75">
      <c r="B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/>
    </row>
    <row r="2025" spans="2:53" ht="12.75">
      <c r="B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/>
    </row>
    <row r="2026" spans="2:53" ht="12.75">
      <c r="B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/>
    </row>
    <row r="2027" spans="2:53" ht="12.75">
      <c r="B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/>
    </row>
    <row r="2028" spans="2:53" ht="12.75">
      <c r="B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/>
    </row>
    <row r="2029" spans="2:53" ht="12.75">
      <c r="B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/>
    </row>
    <row r="2030" spans="2:53" ht="12.75">
      <c r="B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/>
    </row>
    <row r="2031" spans="2:53" ht="12.75">
      <c r="B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/>
    </row>
    <row r="2032" spans="2:53" ht="12.75">
      <c r="B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/>
    </row>
    <row r="2033" spans="2:53" ht="12.75">
      <c r="B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/>
    </row>
    <row r="2034" spans="2:53" ht="12.75">
      <c r="B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/>
    </row>
    <row r="2035" spans="2:53" ht="12.75">
      <c r="B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/>
    </row>
    <row r="2036" spans="2:53" ht="12.75">
      <c r="B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/>
    </row>
    <row r="2037" spans="2:53" ht="12.75">
      <c r="B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/>
    </row>
    <row r="2038" spans="2:53" ht="12.75">
      <c r="B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/>
    </row>
    <row r="2039" spans="2:53" ht="12.75">
      <c r="B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/>
    </row>
    <row r="2040" spans="2:53" ht="12.75">
      <c r="B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/>
    </row>
    <row r="2041" spans="2:53" ht="12.75">
      <c r="B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/>
    </row>
    <row r="2042" spans="2:53" ht="12.75">
      <c r="B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/>
    </row>
    <row r="2043" spans="2:53" ht="12.75">
      <c r="B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/>
    </row>
    <row r="2044" spans="2:53" ht="12.75">
      <c r="B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/>
    </row>
    <row r="2045" spans="2:53" ht="12.75">
      <c r="B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/>
    </row>
    <row r="2046" spans="2:53" ht="12.75">
      <c r="B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/>
    </row>
    <row r="2047" spans="2:53" ht="12.75">
      <c r="B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/>
    </row>
    <row r="2048" spans="2:53" ht="12.75">
      <c r="B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/>
    </row>
    <row r="2049" spans="2:53" ht="12.75">
      <c r="B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/>
    </row>
    <row r="2050" spans="2:53" ht="12.75">
      <c r="B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/>
    </row>
    <row r="2051" spans="2:53" ht="12.75">
      <c r="B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/>
    </row>
    <row r="2052" spans="2:53" ht="12.75">
      <c r="B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/>
    </row>
    <row r="2053" spans="2:53" ht="12.75">
      <c r="B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/>
    </row>
    <row r="2054" spans="2:53" ht="12.75">
      <c r="B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/>
    </row>
    <row r="2055" spans="2:53" ht="12.75">
      <c r="B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/>
    </row>
    <row r="2056" spans="2:53" ht="12.75">
      <c r="B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/>
    </row>
    <row r="2057" spans="2:53" ht="12.75">
      <c r="B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/>
    </row>
    <row r="2058" spans="2:53" ht="12.75">
      <c r="B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/>
    </row>
    <row r="2059" spans="2:53" ht="12.75">
      <c r="B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/>
    </row>
    <row r="2060" spans="2:53" ht="12.75">
      <c r="B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/>
    </row>
    <row r="2061" spans="2:53" ht="12.75">
      <c r="B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/>
    </row>
    <row r="2062" spans="2:53" ht="12.75">
      <c r="B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/>
    </row>
    <row r="2063" spans="2:53" ht="12.75">
      <c r="B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/>
    </row>
    <row r="2064" spans="2:53" ht="12.75">
      <c r="B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/>
    </row>
    <row r="2065" spans="2:53" ht="12.75">
      <c r="B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/>
    </row>
    <row r="2066" spans="2:53" ht="12.75">
      <c r="B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/>
    </row>
    <row r="2067" spans="2:53" ht="12.75">
      <c r="B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/>
    </row>
    <row r="2068" spans="2:53" ht="12.75">
      <c r="B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/>
    </row>
    <row r="2069" spans="2:53" ht="12.75">
      <c r="B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/>
    </row>
    <row r="2070" spans="2:53" ht="12.75">
      <c r="B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/>
    </row>
    <row r="2071" spans="2:53" ht="12.75">
      <c r="B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/>
    </row>
    <row r="2072" spans="2:53" ht="12.75">
      <c r="B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/>
    </row>
    <row r="2073" spans="2:53" ht="12.75">
      <c r="B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/>
    </row>
    <row r="2074" spans="2:53" ht="12.75">
      <c r="B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/>
    </row>
    <row r="2075" spans="2:53" ht="12.75">
      <c r="B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/>
    </row>
    <row r="2076" spans="2:53" ht="12.75">
      <c r="B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/>
    </row>
    <row r="2077" spans="2:53" ht="12.75">
      <c r="B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/>
    </row>
    <row r="2078" spans="2:53" ht="12.75">
      <c r="B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/>
    </row>
    <row r="2079" spans="2:53" ht="12.75">
      <c r="B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/>
    </row>
    <row r="2080" spans="2:53" ht="12.75">
      <c r="B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/>
    </row>
    <row r="2081" spans="2:53" ht="12.75">
      <c r="B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/>
    </row>
    <row r="2082" spans="2:53" ht="12.75">
      <c r="B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/>
    </row>
    <row r="2083" spans="2:53" ht="12.75">
      <c r="B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/>
    </row>
    <row r="2084" spans="2:53" ht="12.75">
      <c r="B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/>
    </row>
    <row r="2085" spans="2:53" ht="12.75">
      <c r="B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/>
    </row>
    <row r="2086" spans="2:53" ht="12.75">
      <c r="B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/>
    </row>
    <row r="2087" spans="2:53" ht="12.75">
      <c r="B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/>
    </row>
    <row r="2088" spans="2:53" ht="12.75">
      <c r="B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/>
    </row>
    <row r="2089" spans="2:53" ht="12.75">
      <c r="B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/>
    </row>
    <row r="2090" spans="2:53" ht="12.75">
      <c r="B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/>
    </row>
    <row r="2091" spans="2:53" ht="12.75">
      <c r="B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/>
    </row>
    <row r="2092" spans="2:53" ht="12.75">
      <c r="B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/>
    </row>
    <row r="2093" spans="2:53" ht="12.75">
      <c r="B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/>
    </row>
    <row r="2094" spans="2:53" ht="12.75">
      <c r="B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/>
    </row>
    <row r="2095" spans="2:53" ht="12.75">
      <c r="B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/>
    </row>
    <row r="2096" spans="2:53" ht="12.75">
      <c r="B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/>
    </row>
    <row r="2097" spans="2:53" ht="12.75">
      <c r="B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/>
    </row>
    <row r="2098" spans="2:53" ht="12.75">
      <c r="B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/>
    </row>
    <row r="2099" spans="2:53" ht="12.75">
      <c r="B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/>
    </row>
    <row r="2100" spans="2:53" ht="12.75">
      <c r="B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/>
    </row>
    <row r="2101" spans="2:53" ht="12.75">
      <c r="B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/>
    </row>
    <row r="2102" spans="2:53" ht="12.75">
      <c r="B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/>
    </row>
    <row r="2103" spans="2:53" ht="12.75">
      <c r="B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/>
    </row>
    <row r="2104" spans="2:53" ht="12.75">
      <c r="B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/>
    </row>
    <row r="2105" spans="2:53" ht="12.75">
      <c r="B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/>
    </row>
    <row r="2106" spans="2:53" ht="12.75">
      <c r="B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/>
    </row>
    <row r="2107" spans="2:53" ht="12.75">
      <c r="B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/>
    </row>
    <row r="2108" spans="2:53" ht="12.75">
      <c r="B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/>
    </row>
    <row r="2109" spans="2:53" ht="12.75">
      <c r="B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/>
    </row>
    <row r="2110" spans="2:53" ht="12.75">
      <c r="B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/>
    </row>
    <row r="2111" spans="2:53" ht="12.75">
      <c r="B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/>
    </row>
    <row r="2112" spans="2:53" ht="12.75">
      <c r="B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/>
    </row>
    <row r="2113" spans="2:53" ht="12.75">
      <c r="B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/>
    </row>
    <row r="2114" spans="2:53" ht="12.75">
      <c r="B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/>
    </row>
    <row r="2115" spans="2:53" ht="12.75">
      <c r="B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/>
    </row>
    <row r="2116" spans="2:53" ht="12.75">
      <c r="B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/>
    </row>
    <row r="2117" spans="2:53" ht="12.75">
      <c r="B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/>
    </row>
    <row r="2118" spans="2:53" ht="12.75">
      <c r="B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/>
    </row>
    <row r="2119" spans="2:53" ht="12.75">
      <c r="B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/>
    </row>
    <row r="2120" spans="2:53" ht="12.75">
      <c r="B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/>
    </row>
    <row r="2121" spans="2:53" ht="12.75">
      <c r="B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/>
    </row>
    <row r="2122" spans="2:53" ht="12.75">
      <c r="B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/>
    </row>
    <row r="2123" spans="2:53" ht="12.75">
      <c r="B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/>
    </row>
    <row r="2124" spans="2:53" ht="12.75">
      <c r="B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/>
    </row>
    <row r="2125" spans="2:53" ht="12.75">
      <c r="B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/>
    </row>
    <row r="2126" spans="2:53" ht="12.75">
      <c r="B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/>
    </row>
    <row r="2127" spans="2:53" ht="12.75">
      <c r="B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/>
    </row>
    <row r="2128" spans="2:53" ht="12.75">
      <c r="B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/>
    </row>
    <row r="2129" spans="2:53" ht="12.75">
      <c r="B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/>
    </row>
    <row r="2130" spans="2:53" ht="12.75">
      <c r="B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/>
    </row>
    <row r="2131" spans="2:53" ht="12.75">
      <c r="B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/>
    </row>
    <row r="2132" spans="2:53" ht="12.75">
      <c r="B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/>
    </row>
    <row r="2133" spans="2:53" ht="12.75">
      <c r="B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/>
    </row>
    <row r="2134" spans="2:53" ht="12.75">
      <c r="B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/>
    </row>
    <row r="2135" spans="2:53" ht="12.75">
      <c r="B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/>
    </row>
    <row r="2136" spans="2:53" ht="12.75">
      <c r="B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/>
    </row>
    <row r="2137" spans="2:53" ht="12.75">
      <c r="B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/>
    </row>
    <row r="2138" spans="2:53" ht="12.75">
      <c r="B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/>
    </row>
    <row r="2139" spans="2:53" ht="12.75">
      <c r="B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/>
    </row>
    <row r="2140" spans="2:53" ht="12.75">
      <c r="B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/>
    </row>
    <row r="2141" spans="2:53" ht="12.75">
      <c r="B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/>
    </row>
    <row r="2142" spans="2:53" ht="12.75">
      <c r="B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/>
    </row>
    <row r="2143" spans="2:53" ht="12.75">
      <c r="B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/>
    </row>
    <row r="2144" spans="2:53" ht="12.75">
      <c r="B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/>
    </row>
    <row r="2145" spans="2:53" ht="12.75">
      <c r="B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/>
    </row>
    <row r="2146" spans="2:53" ht="12.75">
      <c r="B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/>
    </row>
    <row r="2147" spans="2:53" ht="12.75">
      <c r="B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/>
    </row>
    <row r="2148" spans="2:53" ht="12.75">
      <c r="B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/>
    </row>
    <row r="2149" spans="2:53" ht="12.75">
      <c r="B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/>
    </row>
    <row r="2150" spans="2:53" ht="12.75">
      <c r="B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/>
    </row>
    <row r="2151" spans="2:53" ht="12.75">
      <c r="B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/>
    </row>
    <row r="2152" spans="2:53" ht="12.75">
      <c r="B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/>
    </row>
    <row r="2153" spans="2:53" ht="12.75">
      <c r="B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/>
    </row>
    <row r="2154" spans="2:53" ht="12.75">
      <c r="B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/>
    </row>
    <row r="2155" spans="2:53" ht="12.75">
      <c r="B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/>
    </row>
    <row r="2156" spans="2:53" ht="12.75">
      <c r="B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/>
    </row>
    <row r="2157" spans="2:53" ht="12.75">
      <c r="B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/>
    </row>
    <row r="2158" spans="2:53" ht="12.75">
      <c r="B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/>
    </row>
    <row r="2159" spans="2:53" ht="12.75">
      <c r="B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/>
    </row>
    <row r="2160" spans="2:53" ht="12.75">
      <c r="B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/>
    </row>
    <row r="2161" spans="2:53" ht="12.75">
      <c r="B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/>
    </row>
    <row r="2162" spans="2:53" ht="12.75">
      <c r="B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/>
    </row>
    <row r="2163" spans="2:53" ht="12.75">
      <c r="B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/>
    </row>
    <row r="2164" spans="2:53" ht="12.75">
      <c r="B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/>
    </row>
    <row r="2165" spans="2:53" ht="12.75">
      <c r="B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/>
    </row>
    <row r="2166" spans="2:53" ht="12.75">
      <c r="B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/>
    </row>
    <row r="2167" spans="2:53" ht="12.75">
      <c r="B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/>
    </row>
    <row r="2168" spans="2:53" ht="12.75">
      <c r="B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/>
    </row>
    <row r="2169" spans="2:53" ht="12.75">
      <c r="B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/>
    </row>
    <row r="2170" spans="2:53" ht="12.75">
      <c r="B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/>
    </row>
    <row r="2171" spans="2:53" ht="12.75">
      <c r="B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/>
    </row>
    <row r="2172" spans="2:53" ht="12.75">
      <c r="B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/>
    </row>
    <row r="2173" spans="2:53" ht="12.75">
      <c r="B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/>
    </row>
    <row r="2174" spans="2:53" ht="12.75">
      <c r="B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/>
    </row>
    <row r="2175" spans="2:53" ht="12.75">
      <c r="B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/>
    </row>
    <row r="2176" spans="2:53" ht="12.75">
      <c r="B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/>
    </row>
    <row r="2177" spans="2:53" ht="12.75">
      <c r="B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/>
    </row>
    <row r="2178" spans="2:53" ht="12.75">
      <c r="B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/>
    </row>
    <row r="2179" spans="2:53" ht="12.75">
      <c r="B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/>
    </row>
    <row r="2180" spans="2:53" ht="12.75">
      <c r="B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/>
    </row>
    <row r="2181" spans="2:53" ht="12.75">
      <c r="B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/>
    </row>
    <row r="2182" spans="2:53" ht="12.75">
      <c r="B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/>
    </row>
    <row r="2183" spans="2:53" ht="12.75">
      <c r="B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/>
    </row>
    <row r="2184" spans="2:53" ht="12.75">
      <c r="B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/>
    </row>
    <row r="2185" spans="2:53" ht="12.75">
      <c r="B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/>
    </row>
    <row r="2186" spans="2:53" ht="12.75">
      <c r="B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/>
    </row>
    <row r="2187" spans="2:53" ht="12.75">
      <c r="B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/>
    </row>
    <row r="2188" spans="2:53" ht="12.75">
      <c r="B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/>
    </row>
    <row r="2189" spans="2:53" ht="12.75">
      <c r="B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/>
    </row>
    <row r="2190" spans="2:53" ht="12.75">
      <c r="B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/>
    </row>
    <row r="2191" spans="2:53" ht="12.75">
      <c r="B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/>
    </row>
    <row r="2192" spans="2:53" ht="12.75">
      <c r="B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/>
    </row>
    <row r="2193" spans="2:53" ht="12.75">
      <c r="B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/>
    </row>
    <row r="2194" spans="2:53" ht="12.75">
      <c r="B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/>
    </row>
    <row r="2195" spans="2:53" ht="12.75">
      <c r="B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/>
    </row>
    <row r="2196" spans="2:53" ht="12.75">
      <c r="B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/>
    </row>
    <row r="2197" spans="2:53" ht="12.75">
      <c r="B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/>
    </row>
    <row r="2198" spans="2:53" ht="12.75">
      <c r="B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/>
    </row>
    <row r="2199" spans="2:53" ht="12.75">
      <c r="B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/>
    </row>
    <row r="2200" spans="2:53" ht="12.75">
      <c r="B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/>
    </row>
    <row r="2201" spans="2:53" ht="12.75">
      <c r="B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/>
    </row>
    <row r="2202" spans="2:53" ht="12.75">
      <c r="B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/>
    </row>
    <row r="2203" spans="2:53" ht="12.75">
      <c r="B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/>
    </row>
    <row r="2204" spans="2:53" ht="12.75">
      <c r="B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/>
    </row>
    <row r="2205" spans="2:53" ht="12.75">
      <c r="B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/>
    </row>
    <row r="2206" spans="2:53" ht="12.75">
      <c r="B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/>
    </row>
    <row r="2207" spans="2:53" ht="12.75">
      <c r="B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/>
    </row>
    <row r="2208" spans="2:53" ht="12.75">
      <c r="B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/>
    </row>
    <row r="2209" spans="2:53" ht="12.75">
      <c r="B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/>
    </row>
    <row r="2210" spans="2:53" ht="12.75">
      <c r="B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/>
    </row>
    <row r="2211" spans="2:53" ht="12.75">
      <c r="B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/>
    </row>
    <row r="2212" spans="2:53" ht="12.75">
      <c r="B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/>
    </row>
    <row r="2213" spans="2:53" ht="12.75">
      <c r="B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/>
    </row>
    <row r="2214" spans="2:53" ht="12.75">
      <c r="B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/>
    </row>
    <row r="2215" spans="2:53" ht="12.75">
      <c r="B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/>
    </row>
    <row r="2216" spans="2:53" ht="12.75">
      <c r="B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/>
    </row>
    <row r="2217" spans="2:53" ht="12.75">
      <c r="B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/>
    </row>
    <row r="2218" spans="2:53" ht="12.75">
      <c r="B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/>
    </row>
    <row r="2219" spans="2:53" ht="12.75">
      <c r="B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/>
    </row>
    <row r="2220" spans="2:53" ht="12.75">
      <c r="B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/>
    </row>
    <row r="2221" spans="2:53" ht="12.75">
      <c r="B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/>
    </row>
    <row r="2222" spans="2:53" ht="12.75">
      <c r="B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/>
    </row>
    <row r="2223" spans="2:53" ht="12.75">
      <c r="B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/>
    </row>
    <row r="2224" spans="2:53" ht="12.75">
      <c r="B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/>
    </row>
    <row r="2225" spans="2:53" ht="12.75">
      <c r="B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/>
    </row>
    <row r="2226" spans="2:53" ht="12.75">
      <c r="B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/>
    </row>
    <row r="2227" spans="2:53" ht="12.75">
      <c r="B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/>
    </row>
    <row r="2228" spans="2:53" ht="12.75">
      <c r="B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/>
    </row>
    <row r="2229" spans="2:53" ht="12.75">
      <c r="B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/>
    </row>
    <row r="2230" spans="2:53" ht="12.75">
      <c r="B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/>
    </row>
    <row r="2231" spans="2:53" ht="12.75">
      <c r="B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/>
    </row>
    <row r="2232" spans="2:53" ht="12.75">
      <c r="B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/>
    </row>
    <row r="2233" spans="2:53" ht="12.75">
      <c r="B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/>
    </row>
    <row r="2234" spans="2:53" ht="12.75">
      <c r="B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/>
    </row>
    <row r="2235" spans="2:53" ht="12.75">
      <c r="B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/>
    </row>
    <row r="2236" spans="2:53" ht="12.75">
      <c r="B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/>
    </row>
    <row r="2237" spans="2:53" ht="12.75">
      <c r="B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/>
    </row>
    <row r="2238" spans="2:53" ht="12.75">
      <c r="B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/>
    </row>
    <row r="2239" spans="2:53" ht="12.75">
      <c r="B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/>
    </row>
    <row r="2240" spans="2:53" ht="12.75">
      <c r="B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/>
    </row>
    <row r="2241" spans="2:53" ht="12.75">
      <c r="B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/>
    </row>
    <row r="2242" spans="2:53" ht="12.75">
      <c r="B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/>
    </row>
    <row r="2243" spans="2:53" ht="12.75">
      <c r="B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/>
    </row>
    <row r="2244" spans="2:53" ht="12.75">
      <c r="B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/>
    </row>
    <row r="2245" spans="2:53" ht="12.75">
      <c r="B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/>
    </row>
    <row r="2246" spans="2:53" ht="12.75">
      <c r="B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/>
    </row>
    <row r="2247" spans="2:53" ht="12.75">
      <c r="B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/>
    </row>
    <row r="2248" spans="2:53" ht="12.75">
      <c r="B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/>
    </row>
    <row r="2249" spans="2:53" ht="12.75">
      <c r="B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/>
    </row>
    <row r="2250" spans="2:53" ht="12.75">
      <c r="B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/>
    </row>
    <row r="2251" spans="2:53" ht="12.75">
      <c r="B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/>
    </row>
    <row r="2252" spans="2:53" ht="12.75">
      <c r="B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/>
    </row>
    <row r="2253" spans="2:53" ht="12.75">
      <c r="B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/>
    </row>
    <row r="2254" spans="2:53" ht="12.75">
      <c r="B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/>
    </row>
    <row r="2255" spans="2:53" ht="12.75">
      <c r="B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/>
    </row>
    <row r="2256" spans="2:53" ht="12.75">
      <c r="B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/>
    </row>
    <row r="2257" spans="2:53" ht="12.75">
      <c r="B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/>
    </row>
    <row r="2258" spans="2:53" ht="12.75">
      <c r="B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/>
    </row>
    <row r="2259" spans="2:53" ht="12.75">
      <c r="B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/>
    </row>
    <row r="2260" spans="2:53" ht="12.75">
      <c r="B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/>
    </row>
    <row r="2261" spans="2:53" ht="12.75">
      <c r="B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/>
    </row>
    <row r="2262" spans="2:53" ht="12.75">
      <c r="B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/>
    </row>
    <row r="2263" spans="2:53" ht="12.75">
      <c r="B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/>
    </row>
    <row r="2264" spans="2:53" ht="12.75">
      <c r="B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/>
    </row>
    <row r="2265" spans="2:53" ht="12.75">
      <c r="B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/>
    </row>
    <row r="2266" spans="2:53" ht="12.75">
      <c r="B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/>
    </row>
    <row r="2267" spans="2:53" ht="12.75">
      <c r="B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/>
    </row>
    <row r="2268" spans="2:53" ht="12.75">
      <c r="B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/>
    </row>
    <row r="2269" spans="2:53" ht="12.75">
      <c r="B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/>
    </row>
    <row r="2270" spans="2:53" ht="12.75">
      <c r="B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/>
    </row>
    <row r="2271" spans="4:53" ht="12.75"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/>
    </row>
  </sheetData>
  <sheetProtection sheet="1" objects="1" scenarios="1"/>
  <mergeCells count="1">
    <mergeCell ref="AY2:AZ2"/>
  </mergeCells>
  <printOptions horizontalCentered="1"/>
  <pageMargins left="0.5" right="0.5" top="0.85" bottom="0.75" header="0.5" footer="0.5"/>
  <pageSetup fitToHeight="1" fitToWidth="1" horizontalDpi="600" verticalDpi="600" orientation="landscape" paperSize="3" scale="54" r:id="rId1"/>
  <headerFooter alignWithMargins="0">
    <oddHeader>&amp;C&amp;"Arial,Bold"&amp;14Voyageurs NP Vegetation Mapping Project
Accuracy Assessment Contingency Table</oddHeader>
    <oddFooter>&amp;LUSGS-NPS Vegetation Mapping Program
Upper Midwest Environmental Sciences Center&amp;R&amp;F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 UMESC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VOYA Accuracy Assessment Contingency Table</dc:title>
  <dc:subject>Voyageurs NP Vegetation Mapping Project</dc:subject>
  <dc:creator>Sara Lubinski/Kevin Hop</dc:creator>
  <cp:keywords/>
  <dc:description>Accuracy Assessment Contingency Table for the Voyageurs NP Vegetation Spatial Database Map.
Table set up for tabloid (11" X 17") printing.
Uprotect in Tools menu (no password).
</dc:description>
  <cp:lastModifiedBy>Kevin D. Hop</cp:lastModifiedBy>
  <cp:lastPrinted>2001-02-12T20:31:15Z</cp:lastPrinted>
  <dcterms:created xsi:type="dcterms:W3CDTF">1998-06-18T22:27:17Z</dcterms:created>
  <dcterms:modified xsi:type="dcterms:W3CDTF">2001-02-12T20:31:17Z</dcterms:modified>
  <cp:category>USGS-NPS Vegetation Mapping Program</cp:category>
  <cp:version/>
  <cp:contentType/>
  <cp:contentStatus/>
</cp:coreProperties>
</file>