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19360" windowHeight="15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<sst xmlns="http://schemas.openxmlformats.org/spreadsheetml/2006/main" count="74" uniqueCount="70">
  <si>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TOTAL OPTION (TB/yr):</t>
  </si>
  <si>
    <t>BlueLINK:Australian BoM RDAC</t>
  </si>
  <si>
    <t>Anotonio Ramos and Michel Petit</t>
  </si>
  <si>
    <t>Tsurane Kuragano</t>
  </si>
  <si>
    <t>42 MB/orbit x 14 orbits/day</t>
  </si>
  <si>
    <t>55 MB/orbit x 28 orbits/day</t>
  </si>
  <si>
    <t>55 MB/orbit x 38 orbits/day, not currently distributed</t>
  </si>
  <si>
    <t>23 MB/sector x 39 sectors/day</t>
  </si>
  <si>
    <t>48 MB/sector x 8 sectors/day</t>
  </si>
  <si>
    <t>16 MB/sector x 36 sectors/day</t>
  </si>
  <si>
    <t>11 MB/sector x 36 sectors/day</t>
  </si>
  <si>
    <t>Apparently not in L2P format?</t>
  </si>
  <si>
    <t>Unknown</t>
  </si>
  <si>
    <r>
      <t xml:space="preserve">1 </t>
    </r>
    <r>
      <rPr>
        <sz val="10"/>
        <rFont val="Arial"/>
        <family val="0"/>
      </rPr>
      <t>NOTE: When Medispiration begins producing global AATSR data, their data rates for L2P may as much as triple.  The resulting data rate would be the value in the next column (TB/yr).</t>
    </r>
  </si>
  <si>
    <t>JPL RDAC: Do global MODIS 1 km instead of 4 km</t>
  </si>
  <si>
    <t>OPTIONS and COMMENTS</t>
  </si>
  <si>
    <t>50% for AATSR, 95% for AMSR-E</t>
  </si>
  <si>
    <r>
      <t xml:space="preserve">42 MB/orbit x 14 orbits/day </t>
    </r>
    <r>
      <rPr>
        <sz val="10"/>
        <color indexed="10"/>
        <rFont val="Arial"/>
        <family val="2"/>
      </rPr>
      <t>[based on 30 byte L2P record</t>
    </r>
    <r>
      <rPr>
        <sz val="10"/>
        <rFont val="Arial"/>
        <family val="0"/>
      </rPr>
      <t>]</t>
    </r>
  </si>
  <si>
    <t>* Is 4 bytes per pixel correct for L4 format?</t>
  </si>
  <si>
    <t>MGDSST L4</t>
  </si>
  <si>
    <t>Global, 0.25 deg resolution SST analysis, analysis error, and difference from climatology. 380 MB/month.</t>
  </si>
  <si>
    <t>Jean-Francois Piolle</t>
  </si>
  <si>
    <r>
      <t>global daily ~9km = 4096x2048x</t>
    </r>
    <r>
      <rPr>
        <sz val="10"/>
        <color indexed="10"/>
        <rFont val="Arial"/>
        <family val="2"/>
      </rPr>
      <t>4bytes*</t>
    </r>
    <r>
      <rPr>
        <sz val="10"/>
        <rFont val="Arial"/>
        <family val="0"/>
      </rPr>
      <t>= 32 MB/day</t>
    </r>
  </si>
  <si>
    <r>
      <t>This number will double or triple in 2005 when AATSR is done globally.</t>
    </r>
    <r>
      <rPr>
        <vertAlign val="superscript"/>
        <sz val="10"/>
        <rFont val="Arial"/>
        <family val="0"/>
      </rPr>
      <t>1</t>
    </r>
  </si>
  <si>
    <t>And, if we use 1 km MODIS and Medspiration produces global AATSR, the rate would be the value in the next column (TB/yr).</t>
  </si>
  <si>
    <t>RDAC</t>
  </si>
  <si>
    <t>Contact</t>
  </si>
  <si>
    <t>Dataset</t>
  </si>
  <si>
    <t>Estimated Compressed Rate (GB/day)</t>
  </si>
  <si>
    <t>Medspiration</t>
  </si>
  <si>
    <t>L2P</t>
  </si>
  <si>
    <t>HR-DDS</t>
  </si>
  <si>
    <t>Chelle Gentemann</t>
  </si>
  <si>
    <t>L2P AVHRR</t>
  </si>
  <si>
    <t>Anthony Rea</t>
  </si>
  <si>
    <t>JPL RDAC</t>
  </si>
  <si>
    <t>Ed Armstrong</t>
  </si>
  <si>
    <t>Seasnet</t>
  </si>
  <si>
    <t>JMA</t>
  </si>
  <si>
    <t>Bruce McKenzie</t>
  </si>
  <si>
    <t xml:space="preserve">GAC 16 </t>
  </si>
  <si>
    <t xml:space="preserve">GAC 17     </t>
  </si>
  <si>
    <t xml:space="preserve">LAC  17       </t>
  </si>
  <si>
    <t>Notes</t>
  </si>
  <si>
    <t>9 MB/sector x 36 sectors/day</t>
  </si>
  <si>
    <t xml:space="preserve">GOES10 SHEM    </t>
  </si>
  <si>
    <t xml:space="preserve">GOES10 FULL    </t>
  </si>
  <si>
    <t xml:space="preserve">GOES10 NHEM   </t>
  </si>
  <si>
    <t xml:space="preserve">GOES12 FULL   </t>
  </si>
  <si>
    <t>GOES12 SHEM</t>
  </si>
  <si>
    <t>GOES12 NHEM</t>
  </si>
  <si>
    <t>LAC  16</t>
  </si>
  <si>
    <t>L2P MODIS Terra (4 km)</t>
  </si>
  <si>
    <t>L2P MODIS Aqua (4 km)</t>
  </si>
  <si>
    <t>L2P TMI</t>
  </si>
  <si>
    <t>L2 AMSRE</t>
  </si>
  <si>
    <t>Same as above</t>
  </si>
  <si>
    <t>MISST RDAC</t>
  </si>
  <si>
    <t>L4</t>
  </si>
  <si>
    <t>Uncompressed Data Rate (GB/day)</t>
  </si>
  <si>
    <r>
      <t xml:space="preserve">104 cells x 3200 scan lines x 15orbits/day x </t>
    </r>
    <r>
      <rPr>
        <sz val="10"/>
        <color indexed="10"/>
        <rFont val="Arial"/>
        <family val="2"/>
      </rPr>
      <t>31bytes</t>
    </r>
    <r>
      <rPr>
        <sz val="10"/>
        <rFont val="Arial"/>
        <family val="0"/>
      </rPr>
      <t>=155 MB/day</t>
    </r>
  </si>
  <si>
    <r>
      <t xml:space="preserve">243 cells x 4400 scan lines x 15orbits/day x </t>
    </r>
    <r>
      <rPr>
        <sz val="10"/>
        <color indexed="10"/>
        <rFont val="Arial"/>
        <family val="2"/>
      </rPr>
      <t>31bytes</t>
    </r>
    <r>
      <rPr>
        <sz val="10"/>
        <rFont val="Arial"/>
        <family val="0"/>
      </rPr>
      <t>= 500 MB/day</t>
    </r>
  </si>
  <si>
    <r>
      <t xml:space="preserve">a) AVHRR SSTs at full resolution and in ‘swath’ format
b) Data from 3 Australian sites to be provided;
c) Data from two operational satellites only to be provided;
d) </t>
    </r>
    <r>
      <rPr>
        <sz val="10"/>
        <color indexed="10"/>
        <rFont val="Arial"/>
        <family val="2"/>
      </rPr>
      <t>L2P ‘multiplier’ is 34</t>
    </r>
    <r>
      <rPr>
        <sz val="10"/>
        <rFont val="Arial"/>
        <family val="0"/>
      </rPr>
      <t xml:space="preserve"> (compared to SST data w. no metadata).
e) Assumes currently achieved 75% compression ratio </t>
    </r>
  </si>
  <si>
    <r>
      <t xml:space="preserve">288 files/day * (2030*1354) pixels/file * </t>
    </r>
    <r>
      <rPr>
        <sz val="10"/>
        <color indexed="10"/>
        <rFont val="Arial"/>
        <family val="2"/>
      </rPr>
      <t>30 bytes/pixel</t>
    </r>
    <r>
      <rPr>
        <sz val="10"/>
        <rFont val="Arial"/>
        <family val="0"/>
      </rPr>
      <t xml:space="preserve"> ) / 10^9 = 23.74 GB/day for Global 1 km.  Divide by 16 for Global 4 km = 1.48 GB/day, getting about 3:1 compression ratio with gzip </t>
    </r>
  </si>
  <si>
    <t>TOTAL (GB/day)</t>
  </si>
  <si>
    <t>TOTAL (TB/year)</t>
  </si>
  <si>
    <t>L2P MODIS Terra (1 km)</t>
  </si>
  <si>
    <t>L2P MODIS Aqua (1 km)</t>
  </si>
  <si>
    <r>
      <t xml:space="preserve">288 files/day * (2030*1354) pixels/file * </t>
    </r>
    <r>
      <rPr>
        <sz val="10"/>
        <color indexed="10"/>
        <rFont val="Arial"/>
        <family val="2"/>
      </rPr>
      <t>30 bytes/pixel</t>
    </r>
    <r>
      <rPr>
        <sz val="10"/>
        <rFont val="Arial"/>
        <family val="0"/>
      </rPr>
      <t xml:space="preserve"> ) / 10^9 = 23.74 GB/day for Global 1 km,  getting about 3:1 compression ratio with gzip </t>
    </r>
  </si>
  <si>
    <t>TOTAL OPTION (GB/day):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</si>
</sst>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Unicode MS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9" fontId="0" fillId="3" borderId="0" xfId="0" applyNumberFormat="1" applyFill="1" applyAlignment="1">
      <alignment vertical="center" wrapText="1"/>
    </xf>
    <xf numFmtId="169" fontId="0" fillId="0" borderId="0" xfId="0" applyNumberFormat="1" applyAlignment="1">
      <alignment vertical="center" wrapText="1"/>
    </xf>
    <xf numFmtId="169" fontId="0" fillId="0" borderId="0" xfId="0" applyNumberFormat="1" applyFill="1" applyAlignment="1">
      <alignment vertical="center" wrapText="1"/>
    </xf>
    <xf numFmtId="169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169" fontId="0" fillId="4" borderId="0" xfId="0" applyNumberFormat="1" applyFill="1" applyAlignment="1">
      <alignment wrapText="1"/>
    </xf>
    <xf numFmtId="0" fontId="0" fillId="4" borderId="0" xfId="0" applyFill="1" applyAlignment="1">
      <alignment vertical="center" wrapText="1"/>
    </xf>
    <xf numFmtId="169" fontId="0" fillId="4" borderId="0" xfId="0" applyNumberFormat="1" applyFill="1" applyAlignment="1">
      <alignment vertical="center" wrapText="1"/>
    </xf>
    <xf numFmtId="0" fontId="5" fillId="3" borderId="0" xfId="20" applyFill="1" applyAlignment="1">
      <alignment vertical="center" wrapText="1"/>
    </xf>
    <xf numFmtId="0" fontId="5" fillId="0" borderId="0" xfId="20" applyFill="1" applyAlignment="1">
      <alignment vertical="center" wrapText="1"/>
    </xf>
    <xf numFmtId="0" fontId="5" fillId="0" borderId="0" xfId="20" applyAlignment="1">
      <alignment vertical="center" wrapText="1"/>
    </xf>
    <xf numFmtId="0" fontId="1" fillId="2" borderId="0" xfId="0" applyFont="1" applyFill="1" applyAlignment="1">
      <alignment wrapText="1"/>
    </xf>
    <xf numFmtId="169" fontId="1" fillId="2" borderId="0" xfId="0" applyNumberFormat="1" applyFont="1" applyFill="1" applyAlignment="1">
      <alignment wrapText="1"/>
    </xf>
    <xf numFmtId="169" fontId="1" fillId="2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69" fontId="1" fillId="0" borderId="0" xfId="0" applyNumberFormat="1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169" fontId="7" fillId="4" borderId="0" xfId="0" applyNumberFormat="1" applyFont="1" applyFill="1" applyAlignment="1">
      <alignment vertical="center" wrapText="1"/>
    </xf>
    <xf numFmtId="169" fontId="8" fillId="4" borderId="0" xfId="0" applyNumberFormat="1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4" borderId="1" xfId="0" applyFill="1" applyBorder="1" applyAlignment="1">
      <alignment wrapText="1"/>
    </xf>
    <xf numFmtId="169" fontId="0" fillId="4" borderId="1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169" fontId="0" fillId="2" borderId="0" xfId="0" applyNumberFormat="1" applyFill="1" applyAlignment="1">
      <alignment wrapText="1"/>
    </xf>
    <xf numFmtId="0" fontId="1" fillId="2" borderId="2" xfId="0" applyFont="1" applyFill="1" applyBorder="1" applyAlignment="1">
      <alignment wrapText="1"/>
    </xf>
    <xf numFmtId="169" fontId="1" fillId="2" borderId="2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169" fontId="1" fillId="2" borderId="0" xfId="0" applyNumberFormat="1" applyFont="1" applyFill="1" applyBorder="1" applyAlignment="1">
      <alignment horizontal="center" vertical="center" wrapText="1"/>
    </xf>
    <xf numFmtId="169" fontId="1" fillId="2" borderId="0" xfId="0" applyNumberFormat="1" applyFont="1" applyFill="1" applyBorder="1" applyAlignment="1">
      <alignment horizontal="right" vertical="center" wrapText="1"/>
    </xf>
    <xf numFmtId="169" fontId="0" fillId="0" borderId="0" xfId="0" applyNumberFormat="1" applyFill="1" applyAlignment="1">
      <alignment horizontal="right" vertical="center" wrapText="1"/>
    </xf>
    <xf numFmtId="169" fontId="0" fillId="0" borderId="0" xfId="0" applyNumberFormat="1" applyAlignment="1">
      <alignment horizontal="right" vertical="center" wrapText="1"/>
    </xf>
    <xf numFmtId="169" fontId="0" fillId="3" borderId="0" xfId="0" applyNumberFormat="1" applyFill="1" applyAlignment="1">
      <alignment horizontal="right" vertical="center" wrapText="1"/>
    </xf>
    <xf numFmtId="169" fontId="0" fillId="2" borderId="0" xfId="0" applyNumberFormat="1" applyFill="1" applyAlignment="1">
      <alignment horizontal="right" wrapText="1"/>
    </xf>
    <xf numFmtId="169" fontId="1" fillId="2" borderId="0" xfId="0" applyNumberFormat="1" applyFont="1" applyFill="1" applyAlignment="1">
      <alignment horizontal="right" wrapText="1"/>
    </xf>
    <xf numFmtId="169" fontId="1" fillId="2" borderId="2" xfId="0" applyNumberFormat="1" applyFont="1" applyFill="1" applyBorder="1" applyAlignment="1">
      <alignment horizontal="right" wrapText="1"/>
    </xf>
    <xf numFmtId="169" fontId="1" fillId="0" borderId="0" xfId="0" applyNumberFormat="1" applyFont="1" applyFill="1" applyAlignment="1">
      <alignment horizontal="right" wrapText="1"/>
    </xf>
    <xf numFmtId="169" fontId="0" fillId="4" borderId="1" xfId="0" applyNumberFormat="1" applyFill="1" applyBorder="1" applyAlignment="1">
      <alignment horizontal="right" wrapText="1"/>
    </xf>
    <xf numFmtId="169" fontId="0" fillId="4" borderId="0" xfId="0" applyNumberFormat="1" applyFill="1" applyAlignment="1">
      <alignment horizontal="right" wrapText="1"/>
    </xf>
    <xf numFmtId="169" fontId="0" fillId="4" borderId="0" xfId="0" applyNumberFormat="1" applyFill="1" applyAlignment="1">
      <alignment horizontal="right" vertical="center" wrapText="1"/>
    </xf>
    <xf numFmtId="169" fontId="0" fillId="0" borderId="0" xfId="0" applyNumberForma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ragano@met.kishou.go.jp" TargetMode="External" /><Relationship Id="rId2" Type="http://schemas.openxmlformats.org/officeDocument/2006/relationships/hyperlink" Target="mailto:Michel.Petit@ird.fr,aramos@pesca.gi.ulpgc.es" TargetMode="External" /><Relationship Id="rId3" Type="http://schemas.openxmlformats.org/officeDocument/2006/relationships/hyperlink" Target="mailto:ed@seastar.jpl.nasa.gov" TargetMode="External" /><Relationship Id="rId4" Type="http://schemas.openxmlformats.org/officeDocument/2006/relationships/hyperlink" Target="mailto:a.rea@bom.gov.au" TargetMode="External" /><Relationship Id="rId5" Type="http://schemas.openxmlformats.org/officeDocument/2006/relationships/hyperlink" Target="mailto:mckenzieb@navo.navy.mil" TargetMode="External" /><Relationship Id="rId6" Type="http://schemas.openxmlformats.org/officeDocument/2006/relationships/hyperlink" Target="mailto:gentemann@remss.com" TargetMode="External" /><Relationship Id="rId7" Type="http://schemas.openxmlformats.org/officeDocument/2006/relationships/hyperlink" Target="mailto:Jean.Francois.Piolle@ifremer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125" zoomScaleNormal="125" workbookViewId="0" topLeftCell="B1">
      <selection activeCell="E6" sqref="E1:E16384"/>
    </sheetView>
  </sheetViews>
  <sheetFormatPr defaultColWidth="11.421875" defaultRowHeight="12.75"/>
  <cols>
    <col min="1" max="1" width="18.140625" style="1" customWidth="1"/>
    <col min="2" max="2" width="16.421875" style="1" customWidth="1"/>
    <col min="3" max="3" width="21.140625" style="1" customWidth="1"/>
    <col min="4" max="4" width="13.7109375" style="12" customWidth="1"/>
    <col min="5" max="5" width="13.7109375" style="48" customWidth="1"/>
    <col min="6" max="6" width="53.7109375" style="1" customWidth="1"/>
    <col min="7" max="16384" width="9.140625" style="1" customWidth="1"/>
  </cols>
  <sheetData>
    <row r="1" spans="1:6" s="2" customFormat="1" ht="36">
      <c r="A1" s="35" t="s">
        <v>25</v>
      </c>
      <c r="B1" s="35" t="s">
        <v>26</v>
      </c>
      <c r="C1" s="35" t="s">
        <v>27</v>
      </c>
      <c r="D1" s="36" t="s">
        <v>59</v>
      </c>
      <c r="E1" s="37" t="s">
        <v>28</v>
      </c>
      <c r="F1" s="35" t="s">
        <v>43</v>
      </c>
    </row>
    <row r="2" spans="1:6" s="6" customFormat="1" ht="24">
      <c r="A2" s="6" t="s">
        <v>29</v>
      </c>
      <c r="B2" s="18" t="s">
        <v>21</v>
      </c>
      <c r="C2" s="6" t="s">
        <v>30</v>
      </c>
      <c r="D2" s="11">
        <v>4.6</v>
      </c>
      <c r="E2" s="38"/>
      <c r="F2" s="6" t="s">
        <v>23</v>
      </c>
    </row>
    <row r="3" spans="3:6" s="6" customFormat="1" ht="12">
      <c r="C3" s="6" t="s">
        <v>31</v>
      </c>
      <c r="D3" s="11">
        <v>1</v>
      </c>
      <c r="E3" s="38">
        <v>0.2</v>
      </c>
      <c r="F3" s="6" t="s">
        <v>16</v>
      </c>
    </row>
    <row r="4" spans="3:5" s="4" customFormat="1" ht="12">
      <c r="C4" s="4" t="s">
        <v>58</v>
      </c>
      <c r="D4" s="10">
        <v>0.035</v>
      </c>
      <c r="E4" s="39"/>
    </row>
    <row r="5" spans="4:5" s="4" customFormat="1" ht="12">
      <c r="D5" s="10"/>
      <c r="E5" s="39"/>
    </row>
    <row r="6" spans="1:6" s="6" customFormat="1" ht="12">
      <c r="A6" s="6" t="s">
        <v>57</v>
      </c>
      <c r="B6" s="18" t="s">
        <v>32</v>
      </c>
      <c r="C6" s="6" t="s">
        <v>54</v>
      </c>
      <c r="D6" s="11">
        <v>0.1551</v>
      </c>
      <c r="E6" s="38"/>
      <c r="F6" s="7" t="s">
        <v>60</v>
      </c>
    </row>
    <row r="7" spans="3:6" s="6" customFormat="1" ht="12">
      <c r="C7" s="6" t="s">
        <v>55</v>
      </c>
      <c r="D7" s="11">
        <v>0.5</v>
      </c>
      <c r="E7" s="38"/>
      <c r="F7" s="6" t="s">
        <v>61</v>
      </c>
    </row>
    <row r="8" spans="3:6" s="6" customFormat="1" ht="12">
      <c r="C8" s="6" t="s">
        <v>58</v>
      </c>
      <c r="D8" s="11">
        <v>0.032</v>
      </c>
      <c r="E8" s="38"/>
      <c r="F8" s="6" t="s">
        <v>22</v>
      </c>
    </row>
    <row r="9" spans="2:6" s="4" customFormat="1" ht="12.75">
      <c r="B9" s="19" t="s">
        <v>39</v>
      </c>
      <c r="C9" s="8" t="s">
        <v>40</v>
      </c>
      <c r="D9" s="10">
        <v>0.588</v>
      </c>
      <c r="E9" s="39"/>
      <c r="F9" s="5" t="s">
        <v>17</v>
      </c>
    </row>
    <row r="10" spans="3:6" s="4" customFormat="1" ht="12.75">
      <c r="C10" s="8" t="s">
        <v>41</v>
      </c>
      <c r="D10" s="10">
        <v>0.599</v>
      </c>
      <c r="E10" s="39"/>
      <c r="F10" s="5" t="s">
        <v>4</v>
      </c>
    </row>
    <row r="11" spans="3:6" s="4" customFormat="1" ht="12.75">
      <c r="C11" s="8" t="s">
        <v>42</v>
      </c>
      <c r="D11" s="10">
        <v>1.54</v>
      </c>
      <c r="E11" s="39"/>
      <c r="F11" s="5" t="s">
        <v>5</v>
      </c>
    </row>
    <row r="12" spans="3:6" s="4" customFormat="1" ht="12.75">
      <c r="C12" s="8" t="s">
        <v>51</v>
      </c>
      <c r="D12" s="10">
        <v>2.09</v>
      </c>
      <c r="E12" s="39"/>
      <c r="F12" s="5" t="s">
        <v>6</v>
      </c>
    </row>
    <row r="13" spans="3:6" s="4" customFormat="1" ht="12.75">
      <c r="C13" s="8" t="s">
        <v>50</v>
      </c>
      <c r="D13" s="10">
        <v>0.897</v>
      </c>
      <c r="E13" s="39"/>
      <c r="F13" s="5" t="s">
        <v>7</v>
      </c>
    </row>
    <row r="14" spans="3:6" s="4" customFormat="1" ht="12.75">
      <c r="C14" s="8" t="s">
        <v>49</v>
      </c>
      <c r="D14" s="10">
        <v>0.324</v>
      </c>
      <c r="E14" s="39"/>
      <c r="F14" s="5" t="s">
        <v>44</v>
      </c>
    </row>
    <row r="15" spans="3:6" s="4" customFormat="1" ht="12.75">
      <c r="C15" s="8" t="s">
        <v>48</v>
      </c>
      <c r="D15" s="10">
        <v>0.384</v>
      </c>
      <c r="E15" s="39"/>
      <c r="F15" s="5" t="s">
        <v>8</v>
      </c>
    </row>
    <row r="16" spans="3:6" s="4" customFormat="1" ht="12.75">
      <c r="C16" s="8" t="s">
        <v>47</v>
      </c>
      <c r="D16" s="10">
        <v>0.576</v>
      </c>
      <c r="E16" s="39"/>
      <c r="F16" s="5" t="s">
        <v>9</v>
      </c>
    </row>
    <row r="17" spans="3:6" s="4" customFormat="1" ht="12.75">
      <c r="C17" s="8" t="s">
        <v>45</v>
      </c>
      <c r="D17" s="10">
        <v>0.396</v>
      </c>
      <c r="E17" s="39"/>
      <c r="F17" s="5" t="s">
        <v>10</v>
      </c>
    </row>
    <row r="18" spans="3:6" s="4" customFormat="1" ht="12.75">
      <c r="C18" s="8" t="s">
        <v>46</v>
      </c>
      <c r="D18" s="10">
        <v>0.384</v>
      </c>
      <c r="E18" s="39"/>
      <c r="F18" s="5" t="s">
        <v>8</v>
      </c>
    </row>
    <row r="19" spans="3:6" s="4" customFormat="1" ht="12.75">
      <c r="C19" s="8"/>
      <c r="D19" s="10"/>
      <c r="E19" s="39"/>
      <c r="F19" s="5"/>
    </row>
    <row r="20" spans="1:6" s="4" customFormat="1" ht="60">
      <c r="A20" s="4" t="s">
        <v>1</v>
      </c>
      <c r="B20" s="19" t="s">
        <v>34</v>
      </c>
      <c r="C20" s="4" t="s">
        <v>33</v>
      </c>
      <c r="D20" s="10">
        <v>7</v>
      </c>
      <c r="E20" s="39">
        <v>1.8</v>
      </c>
      <c r="F20" s="4" t="s">
        <v>62</v>
      </c>
    </row>
    <row r="21" spans="4:5" s="4" customFormat="1" ht="12">
      <c r="D21" s="10"/>
      <c r="E21" s="39"/>
    </row>
    <row r="22" spans="1:6" s="6" customFormat="1" ht="36">
      <c r="A22" s="6" t="s">
        <v>35</v>
      </c>
      <c r="B22" s="18" t="s">
        <v>36</v>
      </c>
      <c r="C22" s="6" t="s">
        <v>52</v>
      </c>
      <c r="D22" s="11">
        <v>1.48</v>
      </c>
      <c r="E22" s="38">
        <v>0.49</v>
      </c>
      <c r="F22" s="6" t="s">
        <v>63</v>
      </c>
    </row>
    <row r="23" spans="3:6" s="4" customFormat="1" ht="12">
      <c r="C23" s="4" t="s">
        <v>53</v>
      </c>
      <c r="D23" s="10">
        <v>1.48</v>
      </c>
      <c r="E23" s="39">
        <v>0.49</v>
      </c>
      <c r="F23" s="4" t="s">
        <v>56</v>
      </c>
    </row>
    <row r="24" spans="4:5" s="4" customFormat="1" ht="12">
      <c r="D24" s="10"/>
      <c r="E24" s="39"/>
    </row>
    <row r="25" spans="1:6" s="3" customFormat="1" ht="24">
      <c r="A25" s="3" t="s">
        <v>37</v>
      </c>
      <c r="B25" s="17" t="s">
        <v>2</v>
      </c>
      <c r="C25" s="3" t="s">
        <v>12</v>
      </c>
      <c r="D25" s="9">
        <v>3</v>
      </c>
      <c r="E25" s="40"/>
      <c r="F25" s="3" t="s">
        <v>11</v>
      </c>
    </row>
    <row r="26" spans="4:5" s="4" customFormat="1" ht="12">
      <c r="D26" s="10"/>
      <c r="E26" s="39"/>
    </row>
    <row r="27" spans="1:6" s="6" customFormat="1" ht="24">
      <c r="A27" s="6" t="s">
        <v>38</v>
      </c>
      <c r="B27" s="18" t="s">
        <v>3</v>
      </c>
      <c r="C27" s="6" t="s">
        <v>19</v>
      </c>
      <c r="D27" s="11">
        <v>0.013</v>
      </c>
      <c r="E27" s="38"/>
      <c r="F27" s="6" t="s">
        <v>20</v>
      </c>
    </row>
    <row r="29" spans="4:5" s="31" customFormat="1" ht="12">
      <c r="D29" s="32"/>
      <c r="E29" s="41"/>
    </row>
    <row r="30" spans="1:5" s="20" customFormat="1" ht="12">
      <c r="A30" s="20" t="s">
        <v>64</v>
      </c>
      <c r="D30" s="21">
        <f>SUM(D2:D29)</f>
        <v>27.073100000000004</v>
      </c>
      <c r="E30" s="42"/>
    </row>
    <row r="31" spans="1:5" s="20" customFormat="1" ht="12">
      <c r="A31" s="20" t="s">
        <v>65</v>
      </c>
      <c r="D31" s="22">
        <f>(D30*365)/1000</f>
        <v>9.881681500000001</v>
      </c>
      <c r="E31" s="42"/>
    </row>
    <row r="32" spans="1:6" s="20" customFormat="1" ht="12">
      <c r="A32" s="33"/>
      <c r="B32" s="33"/>
      <c r="C32" s="33"/>
      <c r="D32" s="34"/>
      <c r="E32" s="43"/>
      <c r="F32" s="33"/>
    </row>
    <row r="33" spans="4:5" s="23" customFormat="1" ht="12">
      <c r="D33" s="24"/>
      <c r="E33" s="44"/>
    </row>
    <row r="35" spans="1:6" s="28" customFormat="1" ht="24">
      <c r="A35" s="29" t="s">
        <v>15</v>
      </c>
      <c r="B35" s="29"/>
      <c r="C35" s="29"/>
      <c r="D35" s="30"/>
      <c r="E35" s="45"/>
      <c r="F35" s="29"/>
    </row>
    <row r="36" spans="1:6" s="28" customFormat="1" ht="12">
      <c r="A36" s="13"/>
      <c r="B36" s="13"/>
      <c r="C36" s="13"/>
      <c r="D36" s="14"/>
      <c r="E36" s="46"/>
      <c r="F36" s="13"/>
    </row>
    <row r="37" spans="1:6" s="6" customFormat="1" ht="36">
      <c r="A37" s="15" t="s">
        <v>14</v>
      </c>
      <c r="B37" s="15" t="s">
        <v>36</v>
      </c>
      <c r="C37" s="15" t="s">
        <v>66</v>
      </c>
      <c r="D37" s="16">
        <v>23.74</v>
      </c>
      <c r="E37" s="47">
        <v>7.9</v>
      </c>
      <c r="F37" s="15" t="s">
        <v>68</v>
      </c>
    </row>
    <row r="38" spans="1:6" s="6" customFormat="1" ht="12">
      <c r="A38" s="15"/>
      <c r="B38" s="15"/>
      <c r="C38" s="15" t="s">
        <v>67</v>
      </c>
      <c r="D38" s="16">
        <v>23.74</v>
      </c>
      <c r="E38" s="47">
        <v>7.9</v>
      </c>
      <c r="F38" s="15" t="s">
        <v>56</v>
      </c>
    </row>
    <row r="39" spans="1:6" s="28" customFormat="1" ht="24">
      <c r="A39" s="13"/>
      <c r="B39" s="13"/>
      <c r="C39" s="13" t="s">
        <v>69</v>
      </c>
      <c r="D39" s="14">
        <f>SUM(D2:D21,D25:D27,D37:D38)</f>
        <v>71.59309999999999</v>
      </c>
      <c r="E39" s="46"/>
      <c r="F39" s="13"/>
    </row>
    <row r="40" spans="1:6" s="28" customFormat="1" ht="12">
      <c r="A40" s="13"/>
      <c r="B40" s="13"/>
      <c r="C40" s="13" t="s">
        <v>0</v>
      </c>
      <c r="D40" s="14">
        <f>D39*365/1000</f>
        <v>26.1314815</v>
      </c>
      <c r="E40" s="46"/>
      <c r="F40" s="13"/>
    </row>
    <row r="41" spans="1:6" s="28" customFormat="1" ht="12">
      <c r="A41" s="13"/>
      <c r="B41" s="13"/>
      <c r="C41" s="13"/>
      <c r="D41" s="14"/>
      <c r="E41" s="46"/>
      <c r="F41" s="13"/>
    </row>
    <row r="42" spans="1:6" s="28" customFormat="1" ht="24">
      <c r="A42" s="25" t="s">
        <v>18</v>
      </c>
      <c r="B42" s="13"/>
      <c r="C42" s="13"/>
      <c r="D42" s="14"/>
      <c r="E42" s="46"/>
      <c r="F42" s="13"/>
    </row>
    <row r="43" spans="1:6" s="11" customFormat="1" ht="120">
      <c r="A43" s="26" t="s">
        <v>13</v>
      </c>
      <c r="B43" s="27">
        <f>(D30+2*D2)*365/1000</f>
        <v>13.239681500000001</v>
      </c>
      <c r="C43" s="16" t="s">
        <v>24</v>
      </c>
      <c r="D43" s="27">
        <f>(D39+2*D2)*365/1000</f>
        <v>29.489481499999997</v>
      </c>
      <c r="E43" s="47"/>
      <c r="F43" s="16"/>
    </row>
  </sheetData>
  <hyperlinks>
    <hyperlink ref="B27" r:id="rId1" display="Tsurane Kuragano"/>
    <hyperlink ref="B25" r:id="rId2" display="Anotonio Ramos and Michel Petit"/>
    <hyperlink ref="B22" r:id="rId3" display="Ed Armstrong"/>
    <hyperlink ref="B20" r:id="rId4" display="Anthony Rea"/>
    <hyperlink ref="B9" r:id="rId5" display="Bruce McKenzie"/>
    <hyperlink ref="B6" r:id="rId6" display="Chelle Gentemann"/>
    <hyperlink ref="B2" r:id="rId7" display="Jean-Francois Piolle"/>
  </hyperlinks>
  <printOptions/>
  <pageMargins left="0.43" right="0.26" top="1" bottom="1" header="0.5" footer="0.5"/>
  <pageSetup fitToHeight="1" fitToWidth="1" horizontalDpi="600" verticalDpi="600" orientation="portrait" scale="68"/>
  <ignoredErrors>
    <ignoredError sqref="D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Casey</cp:lastModifiedBy>
  <cp:lastPrinted>2004-09-22T13:45:33Z</cp:lastPrinted>
  <dcterms:created xsi:type="dcterms:W3CDTF">1996-10-14T23:33:28Z</dcterms:created>
  <dcterms:modified xsi:type="dcterms:W3CDTF">2004-09-22T11:19:40Z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