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4796" windowWidth="20380" windowHeight="13200" activeTab="0"/>
  </bookViews>
  <sheets>
    <sheet name="ideal" sheetId="1" r:id="rId1"/>
    <sheet name="M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<sst xmlns="http://schemas.openxmlformats.org/spreadsheetml/2006/main" count="422" uniqueCount="196">
  <si>
    <t>z</t>
  </si>
  <si>
    <t>x</t>
  </si>
  <si>
    <t>y</t>
  </si>
  <si>
    <t>x'</t>
  </si>
  <si>
    <t>y'</t>
  </si>
  <si>
    <t>x''</t>
  </si>
  <si>
    <t>y''</t>
  </si>
  <si>
    <t>px</t>
  </si>
  <si>
    <t>py</t>
  </si>
  <si>
    <t>pz</t>
  </si>
  <si>
    <t>JGG</t>
  </si>
  <si>
    <t>Rosie</t>
  </si>
  <si>
    <t>name</t>
  </si>
  <si>
    <t>target</t>
  </si>
  <si>
    <t>CH1</t>
  </si>
  <si>
    <t>CH2</t>
  </si>
  <si>
    <t>CH3</t>
  </si>
  <si>
    <t>Rosie ds</t>
  </si>
  <si>
    <t>Rosie us</t>
  </si>
  <si>
    <t>CH4</t>
  </si>
  <si>
    <t>CH5</t>
  </si>
  <si>
    <t>CH6</t>
  </si>
  <si>
    <t>JGG ds</t>
  </si>
  <si>
    <t>TPC1</t>
  </si>
  <si>
    <t>TPC2</t>
  </si>
  <si>
    <t>TPC3</t>
  </si>
  <si>
    <t>TPC4</t>
  </si>
  <si>
    <t>TPC5</t>
  </si>
  <si>
    <t>TPC6</t>
  </si>
  <si>
    <t>TPC7</t>
  </si>
  <si>
    <t>TPC8</t>
  </si>
  <si>
    <t>TPC9</t>
  </si>
  <si>
    <t>TPC10</t>
  </si>
  <si>
    <t>TPC11</t>
  </si>
  <si>
    <t>TPC12</t>
  </si>
  <si>
    <t>TPC13</t>
  </si>
  <si>
    <t>TPC14</t>
  </si>
  <si>
    <t>TPC15</t>
  </si>
  <si>
    <t>TPC16</t>
  </si>
  <si>
    <t>TPC17</t>
  </si>
  <si>
    <t>TPC18</t>
  </si>
  <si>
    <t>TPC19</t>
  </si>
  <si>
    <t>TPC20</t>
  </si>
  <si>
    <t>TPC21</t>
  </si>
  <si>
    <t>TPC22</t>
  </si>
  <si>
    <t>TPC23</t>
  </si>
  <si>
    <t>TPC24</t>
  </si>
  <si>
    <t>TPC25</t>
  </si>
  <si>
    <t>TPC26</t>
  </si>
  <si>
    <t>TPC27</t>
  </si>
  <si>
    <t>TPC28</t>
  </si>
  <si>
    <t>TPC29</t>
  </si>
  <si>
    <t>TPC30</t>
  </si>
  <si>
    <t>TPC31</t>
  </si>
  <si>
    <t>TPC32</t>
  </si>
  <si>
    <t>TPC33</t>
  </si>
  <si>
    <t>TPC34</t>
  </si>
  <si>
    <t>TPC35</t>
  </si>
  <si>
    <t>TPC36</t>
  </si>
  <si>
    <t>TPC37</t>
  </si>
  <si>
    <t>TPC38</t>
  </si>
  <si>
    <t>TPC39</t>
  </si>
  <si>
    <t>TPC40</t>
  </si>
  <si>
    <t>TPC41</t>
  </si>
  <si>
    <t>TPC42</t>
  </si>
  <si>
    <t>TPC43</t>
  </si>
  <si>
    <t>TPC44</t>
  </si>
  <si>
    <t>TPC45</t>
  </si>
  <si>
    <t>TPC46</t>
  </si>
  <si>
    <t>TPC47</t>
  </si>
  <si>
    <t>TPC48</t>
  </si>
  <si>
    <t>TPC49</t>
  </si>
  <si>
    <t>TPC50</t>
  </si>
  <si>
    <t>TPC51</t>
  </si>
  <si>
    <t>TPC52</t>
  </si>
  <si>
    <t>TPC53</t>
  </si>
  <si>
    <t>TPC54</t>
  </si>
  <si>
    <t>TPC55</t>
  </si>
  <si>
    <t>TPC56</t>
  </si>
  <si>
    <t>TPC57</t>
  </si>
  <si>
    <t>TPC58</t>
  </si>
  <si>
    <t>TPC59</t>
  </si>
  <si>
    <t>TPC60</t>
  </si>
  <si>
    <t>TPC61</t>
  </si>
  <si>
    <t>TPC62</t>
  </si>
  <si>
    <t>TPC63</t>
  </si>
  <si>
    <t>TPC64</t>
  </si>
  <si>
    <t>TPC65</t>
  </si>
  <si>
    <t>TPC66</t>
  </si>
  <si>
    <t>TPC67</t>
  </si>
  <si>
    <t>TPC68</t>
  </si>
  <si>
    <t>TPC69</t>
  </si>
  <si>
    <t>TPC70</t>
  </si>
  <si>
    <t>TPC71</t>
  </si>
  <si>
    <t>TPC72</t>
  </si>
  <si>
    <t>TPC73</t>
  </si>
  <si>
    <t>TPC74</t>
  </si>
  <si>
    <t>TPC75</t>
  </si>
  <si>
    <t>TPC76</t>
  </si>
  <si>
    <t>TPC77</t>
  </si>
  <si>
    <t>TPC78</t>
  </si>
  <si>
    <t>TPC79</t>
  </si>
  <si>
    <t>TPC80</t>
  </si>
  <si>
    <t>TPC81</t>
  </si>
  <si>
    <t>TPC82</t>
  </si>
  <si>
    <t>TPC83</t>
  </si>
  <si>
    <t>TPC84</t>
  </si>
  <si>
    <t>TPC85</t>
  </si>
  <si>
    <t>TPC86</t>
  </si>
  <si>
    <t>TPC87</t>
  </si>
  <si>
    <t>TPC88</t>
  </si>
  <si>
    <t>TPC89</t>
  </si>
  <si>
    <t>TPC90</t>
  </si>
  <si>
    <t>TPC91</t>
  </si>
  <si>
    <t>TPC92</t>
  </si>
  <si>
    <t>TPC93</t>
  </si>
  <si>
    <t>TPC94</t>
  </si>
  <si>
    <t>TPC95</t>
  </si>
  <si>
    <t>TPC96</t>
  </si>
  <si>
    <t>TPC97</t>
  </si>
  <si>
    <t>TPC98</t>
  </si>
  <si>
    <t>TPC99</t>
  </si>
  <si>
    <t>TPC100</t>
  </si>
  <si>
    <t>TPC101</t>
  </si>
  <si>
    <t>TPC102</t>
  </si>
  <si>
    <t>TPC103</t>
  </si>
  <si>
    <t>TPC104</t>
  </si>
  <si>
    <t>TPC105</t>
  </si>
  <si>
    <t>TPC106</t>
  </si>
  <si>
    <t>TPC107</t>
  </si>
  <si>
    <t>TPC108</t>
  </si>
  <si>
    <t>TPC109</t>
  </si>
  <si>
    <t>TPC110</t>
  </si>
  <si>
    <t>TPC111</t>
  </si>
  <si>
    <t>TPC112</t>
  </si>
  <si>
    <t>TPC113</t>
  </si>
  <si>
    <t>TPC114</t>
  </si>
  <si>
    <t>TPC115</t>
  </si>
  <si>
    <t>TPC116</t>
  </si>
  <si>
    <t>TPC117</t>
  </si>
  <si>
    <t>TPC118</t>
  </si>
  <si>
    <t>TPC119</t>
  </si>
  <si>
    <t>TPC120</t>
  </si>
  <si>
    <t>TPC121</t>
  </si>
  <si>
    <t>TPC122</t>
  </si>
  <si>
    <t>TPC123</t>
  </si>
  <si>
    <t>TPC124</t>
  </si>
  <si>
    <t>TPC125</t>
  </si>
  <si>
    <t>TPC126</t>
  </si>
  <si>
    <t>TPC127</t>
  </si>
  <si>
    <t>TPC128</t>
  </si>
  <si>
    <t>Bx</t>
  </si>
  <si>
    <t>By</t>
  </si>
  <si>
    <t>Bz</t>
  </si>
  <si>
    <t>Tesla</t>
  </si>
  <si>
    <t>Q</t>
  </si>
  <si>
    <t>Rosie 2</t>
  </si>
  <si>
    <t>Rosie 3</t>
  </si>
  <si>
    <t>Rosie 4</t>
  </si>
  <si>
    <t>Rosie 5</t>
  </si>
  <si>
    <t>p</t>
  </si>
  <si>
    <t>TOF</t>
  </si>
  <si>
    <t>dz</t>
  </si>
  <si>
    <t>det</t>
  </si>
  <si>
    <t>sigma x</t>
  </si>
  <si>
    <t>1/sig^2</t>
  </si>
  <si>
    <t>z/sig^2</t>
  </si>
  <si>
    <t>z^2/sig^2</t>
  </si>
  <si>
    <t>x/sig^2</t>
  </si>
  <si>
    <t>x^2/sig^2</t>
  </si>
  <si>
    <t>sums:</t>
  </si>
  <si>
    <t>xR</t>
  </si>
  <si>
    <t>xi^2</t>
  </si>
  <si>
    <t>xz/sig^2</t>
  </si>
  <si>
    <t>pt/pz=</t>
  </si>
  <si>
    <t>pt=</t>
  </si>
  <si>
    <t>pz=</t>
  </si>
  <si>
    <t>GeV/c</t>
  </si>
  <si>
    <t>scintillator X0</t>
  </si>
  <si>
    <t>cm</t>
  </si>
  <si>
    <t>scintillator thick</t>
  </si>
  <si>
    <t>theta0</t>
  </si>
  <si>
    <t>mcs-x</t>
  </si>
  <si>
    <t>mcs-y</t>
  </si>
  <si>
    <t>dpz=</t>
  </si>
  <si>
    <t>defined</t>
  </si>
  <si>
    <t>MCS</t>
  </si>
  <si>
    <t>no MCS</t>
  </si>
  <si>
    <t>x ideal</t>
  </si>
  <si>
    <t>x mcs</t>
  </si>
  <si>
    <t>diff</t>
  </si>
  <si>
    <t>dpz</t>
  </si>
  <si>
    <t>dpz/pz</t>
  </si>
  <si>
    <t>intercept</t>
  </si>
  <si>
    <t>slope</t>
  </si>
  <si>
    <t>Resolution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</si>
</sst>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0"/>
    <numFmt numFmtId="167" formatCode="0.0000"/>
    <numFmt numFmtId="168" formatCode="&quot;$&quot;#,##0.0000"/>
    <numFmt numFmtId="169" formatCode="#,##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5.25"/>
      <name val="Geneva"/>
      <family val="0"/>
    </font>
    <font>
      <b/>
      <sz val="20.5"/>
      <name val="Geneva"/>
      <family val="0"/>
    </font>
    <font>
      <b/>
      <sz val="15.25"/>
      <name val="Geneva"/>
      <family val="0"/>
    </font>
    <font>
      <b/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6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right"/>
    </xf>
    <xf numFmtId="11" fontId="0" fillId="0" borderId="8" xfId="0" applyNumberFormat="1" applyBorder="1" applyAlignment="1">
      <alignment/>
    </xf>
    <xf numFmtId="11" fontId="0" fillId="0" borderId="9" xfId="0" applyNumberFormat="1" applyBorder="1" applyAlignment="1">
      <alignment/>
    </xf>
    <xf numFmtId="11" fontId="1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0" fillId="0" borderId="4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165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4" xfId="0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 horizontal="right"/>
    </xf>
    <xf numFmtId="11" fontId="1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164" fontId="0" fillId="4" borderId="0" xfId="0" applyNumberFormat="1" applyFill="1" applyAlignment="1">
      <alignment/>
    </xf>
    <xf numFmtId="0" fontId="0" fillId="4" borderId="10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165" fontId="0" fillId="4" borderId="2" xfId="0" applyNumberFormat="1" applyFill="1" applyBorder="1" applyAlignment="1">
      <alignment/>
    </xf>
    <xf numFmtId="165" fontId="0" fillId="4" borderId="8" xfId="0" applyNumberFormat="1" applyFill="1" applyBorder="1" applyAlignment="1">
      <alignment/>
    </xf>
    <xf numFmtId="0" fontId="0" fillId="4" borderId="4" xfId="0" applyFill="1" applyBorder="1" applyAlignment="1">
      <alignment horizontal="right"/>
    </xf>
    <xf numFmtId="165" fontId="0" fillId="4" borderId="0" xfId="0" applyNumberFormat="1" applyFill="1" applyBorder="1" applyAlignment="1">
      <alignment/>
    </xf>
    <xf numFmtId="165" fontId="0" fillId="4" borderId="9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 horizontal="right"/>
    </xf>
    <xf numFmtId="165" fontId="0" fillId="4" borderId="5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14" xfId="0" applyNumberForma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4" borderId="1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169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Geneva"/>
                <a:ea typeface="Geneva"/>
                <a:cs typeface="Geneva"/>
              </a:rPr>
              <a:t>trajectories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ideal!$D$6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ideal!$B$7:$B$283</c:f>
              <c:numCache/>
            </c:numRef>
          </c:xVal>
          <c:yVal>
            <c:numRef>
              <c:f>ideal!$D$7:$D$283</c:f>
              <c:numCache/>
            </c:numRef>
          </c:yVal>
          <c:smooth val="1"/>
        </c:ser>
        <c:ser>
          <c:idx val="2"/>
          <c:order val="1"/>
          <c:tx>
            <c:strRef>
              <c:f>ideal!$E$6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ideal!$B$7:$B$283</c:f>
              <c:numCache/>
            </c:numRef>
          </c:xVal>
          <c:yVal>
            <c:numRef>
              <c:f>ideal!$E$7:$E$283</c:f>
              <c:numCache/>
            </c:numRef>
          </c:yVal>
          <c:smooth val="1"/>
        </c:ser>
        <c:axId val="1064044"/>
        <c:axId val="9576397"/>
      </c:scatterChart>
      <c:val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Geneva"/>
                    <a:ea typeface="Geneva"/>
                    <a:cs typeface="Geneva"/>
                  </a:rPr>
                  <a:t>z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Geneva"/>
                    <a:ea typeface="Geneva"/>
                    <a:cs typeface="Geneva"/>
                  </a:rPr>
                  <a:t>displacement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ideal!$F$299:$F$306</c:f>
              <c:numCache/>
            </c:numRef>
          </c:xVal>
          <c:yVal>
            <c:numRef>
              <c:f>ideal!$G$299:$G$306</c:f>
              <c:numCache/>
            </c:numRef>
          </c:yVal>
          <c:smooth val="0"/>
        </c:ser>
        <c:axId val="19078710"/>
        <c:axId val="37490663"/>
      </c:scatterChart>
      <c:val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crossBetween val="midCat"/>
        <c:dispUnits/>
      </c:valAx>
      <c:valAx>
        <c:axId val="3749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Rosie Spectrometer resolution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ideal!$U$304</c:f>
              <c:strCache>
                <c:ptCount val="1"/>
                <c:pt idx="0">
                  <c:v>dpz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ideal!$T$305:$T$327</c:f>
              <c:numCache/>
            </c:numRef>
          </c:xVal>
          <c:yVal>
            <c:numRef>
              <c:f>ideal!$U$305:$U$327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pz (GeV/c)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dpz (GeV/c)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71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Geneva"/>
                <a:ea typeface="Geneva"/>
                <a:cs typeface="Geneva"/>
              </a:rPr>
              <a:t>trajectories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ideal!$D$6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ideal!$B$7:$B$283</c:f>
              <c:numCache>
                <c:ptCount val="277"/>
                <c:pt idx="0">
                  <c:v>0</c:v>
                </c:pt>
                <c:pt idx="1">
                  <c:v>0.08174999999999999</c:v>
                </c:pt>
                <c:pt idx="2">
                  <c:v>0.16349999999999998</c:v>
                </c:pt>
                <c:pt idx="3">
                  <c:v>0.16949999999999998</c:v>
                </c:pt>
                <c:pt idx="4">
                  <c:v>0.1755</c:v>
                </c:pt>
                <c:pt idx="5">
                  <c:v>0.1815</c:v>
                </c:pt>
                <c:pt idx="6">
                  <c:v>0.1875</c:v>
                </c:pt>
                <c:pt idx="7">
                  <c:v>0.1935</c:v>
                </c:pt>
                <c:pt idx="8">
                  <c:v>0.1995</c:v>
                </c:pt>
                <c:pt idx="9">
                  <c:v>0.20550000000000002</c:v>
                </c:pt>
                <c:pt idx="10">
                  <c:v>0.21150000000000002</c:v>
                </c:pt>
                <c:pt idx="11">
                  <c:v>0.21750000000000003</c:v>
                </c:pt>
                <c:pt idx="12">
                  <c:v>0.22350000000000003</c:v>
                </c:pt>
                <c:pt idx="13">
                  <c:v>0.22950000000000004</c:v>
                </c:pt>
                <c:pt idx="14">
                  <c:v>0.23550000000000004</c:v>
                </c:pt>
                <c:pt idx="15">
                  <c:v>0.24150000000000005</c:v>
                </c:pt>
                <c:pt idx="16">
                  <c:v>0.24750000000000005</c:v>
                </c:pt>
                <c:pt idx="17">
                  <c:v>0.25350000000000006</c:v>
                </c:pt>
                <c:pt idx="18">
                  <c:v>0.25950000000000006</c:v>
                </c:pt>
                <c:pt idx="19">
                  <c:v>0.26550000000000007</c:v>
                </c:pt>
                <c:pt idx="20">
                  <c:v>0.2715000000000001</c:v>
                </c:pt>
                <c:pt idx="21">
                  <c:v>0.2775000000000001</c:v>
                </c:pt>
                <c:pt idx="22">
                  <c:v>0.2835000000000001</c:v>
                </c:pt>
                <c:pt idx="23">
                  <c:v>0.2895000000000001</c:v>
                </c:pt>
                <c:pt idx="24">
                  <c:v>0.2955000000000001</c:v>
                </c:pt>
                <c:pt idx="25">
                  <c:v>0.3015000000000001</c:v>
                </c:pt>
                <c:pt idx="26">
                  <c:v>0.3075000000000001</c:v>
                </c:pt>
                <c:pt idx="27">
                  <c:v>0.3135000000000001</c:v>
                </c:pt>
                <c:pt idx="28">
                  <c:v>0.3195000000000001</c:v>
                </c:pt>
                <c:pt idx="29">
                  <c:v>0.3255000000000001</c:v>
                </c:pt>
                <c:pt idx="30">
                  <c:v>0.33150000000000013</c:v>
                </c:pt>
                <c:pt idx="31">
                  <c:v>0.33750000000000013</c:v>
                </c:pt>
                <c:pt idx="32">
                  <c:v>0.34350000000000014</c:v>
                </c:pt>
                <c:pt idx="33">
                  <c:v>0.34950000000000014</c:v>
                </c:pt>
                <c:pt idx="34">
                  <c:v>0.35550000000000015</c:v>
                </c:pt>
                <c:pt idx="35">
                  <c:v>0.36150000000000015</c:v>
                </c:pt>
                <c:pt idx="36">
                  <c:v>0.36750000000000016</c:v>
                </c:pt>
                <c:pt idx="37">
                  <c:v>0.37350000000000017</c:v>
                </c:pt>
                <c:pt idx="38">
                  <c:v>0.37950000000000017</c:v>
                </c:pt>
                <c:pt idx="39">
                  <c:v>0.3855000000000002</c:v>
                </c:pt>
                <c:pt idx="40">
                  <c:v>0.3915000000000002</c:v>
                </c:pt>
                <c:pt idx="41">
                  <c:v>0.3975000000000002</c:v>
                </c:pt>
                <c:pt idx="42">
                  <c:v>0.4035000000000002</c:v>
                </c:pt>
                <c:pt idx="43">
                  <c:v>0.4095000000000002</c:v>
                </c:pt>
                <c:pt idx="44">
                  <c:v>0.4155000000000002</c:v>
                </c:pt>
                <c:pt idx="45">
                  <c:v>0.4215000000000002</c:v>
                </c:pt>
                <c:pt idx="46">
                  <c:v>0.4275000000000002</c:v>
                </c:pt>
                <c:pt idx="47">
                  <c:v>0.4335000000000002</c:v>
                </c:pt>
                <c:pt idx="48">
                  <c:v>0.4395000000000002</c:v>
                </c:pt>
                <c:pt idx="49">
                  <c:v>0.44550000000000023</c:v>
                </c:pt>
                <c:pt idx="50">
                  <c:v>0.45150000000000023</c:v>
                </c:pt>
                <c:pt idx="51">
                  <c:v>0.45750000000000024</c:v>
                </c:pt>
                <c:pt idx="52">
                  <c:v>0.46350000000000025</c:v>
                </c:pt>
                <c:pt idx="53">
                  <c:v>0.46950000000000025</c:v>
                </c:pt>
                <c:pt idx="54">
                  <c:v>0.47550000000000026</c:v>
                </c:pt>
                <c:pt idx="55">
                  <c:v>0.48150000000000026</c:v>
                </c:pt>
                <c:pt idx="56">
                  <c:v>0.48750000000000027</c:v>
                </c:pt>
                <c:pt idx="57">
                  <c:v>0.49350000000000027</c:v>
                </c:pt>
                <c:pt idx="58">
                  <c:v>0.4995000000000003</c:v>
                </c:pt>
                <c:pt idx="59">
                  <c:v>0.5055000000000003</c:v>
                </c:pt>
                <c:pt idx="60">
                  <c:v>0.5115000000000003</c:v>
                </c:pt>
                <c:pt idx="61">
                  <c:v>0.5175000000000003</c:v>
                </c:pt>
                <c:pt idx="62">
                  <c:v>0.5235000000000003</c:v>
                </c:pt>
                <c:pt idx="63">
                  <c:v>0.5295000000000003</c:v>
                </c:pt>
                <c:pt idx="64">
                  <c:v>0.5355000000000003</c:v>
                </c:pt>
                <c:pt idx="65">
                  <c:v>0.5415000000000003</c:v>
                </c:pt>
                <c:pt idx="66">
                  <c:v>0.5475000000000003</c:v>
                </c:pt>
                <c:pt idx="67">
                  <c:v>0.5535000000000003</c:v>
                </c:pt>
                <c:pt idx="68">
                  <c:v>0.5595000000000003</c:v>
                </c:pt>
                <c:pt idx="69">
                  <c:v>0.5655000000000003</c:v>
                </c:pt>
                <c:pt idx="70">
                  <c:v>0.5715000000000003</c:v>
                </c:pt>
                <c:pt idx="71">
                  <c:v>0.5775000000000003</c:v>
                </c:pt>
                <c:pt idx="72">
                  <c:v>0.5835000000000004</c:v>
                </c:pt>
                <c:pt idx="73">
                  <c:v>0.5895000000000004</c:v>
                </c:pt>
                <c:pt idx="74">
                  <c:v>0.5955000000000004</c:v>
                </c:pt>
                <c:pt idx="75">
                  <c:v>0.6015000000000004</c:v>
                </c:pt>
                <c:pt idx="76">
                  <c:v>0.6075000000000004</c:v>
                </c:pt>
                <c:pt idx="77">
                  <c:v>0.6135000000000004</c:v>
                </c:pt>
                <c:pt idx="78">
                  <c:v>0.6195000000000004</c:v>
                </c:pt>
                <c:pt idx="79">
                  <c:v>0.6255000000000004</c:v>
                </c:pt>
                <c:pt idx="80">
                  <c:v>0.6315000000000004</c:v>
                </c:pt>
                <c:pt idx="81">
                  <c:v>0.6375000000000004</c:v>
                </c:pt>
                <c:pt idx="82">
                  <c:v>0.6435000000000004</c:v>
                </c:pt>
                <c:pt idx="83">
                  <c:v>0.6495000000000004</c:v>
                </c:pt>
                <c:pt idx="84">
                  <c:v>0.6555000000000004</c:v>
                </c:pt>
                <c:pt idx="85">
                  <c:v>0.6615000000000004</c:v>
                </c:pt>
                <c:pt idx="86">
                  <c:v>0.6675000000000004</c:v>
                </c:pt>
                <c:pt idx="87">
                  <c:v>0.6735000000000004</c:v>
                </c:pt>
                <c:pt idx="88">
                  <c:v>0.6795000000000004</c:v>
                </c:pt>
                <c:pt idx="89">
                  <c:v>0.6855000000000004</c:v>
                </c:pt>
                <c:pt idx="90">
                  <c:v>0.6915000000000004</c:v>
                </c:pt>
                <c:pt idx="91">
                  <c:v>0.6975000000000005</c:v>
                </c:pt>
                <c:pt idx="92">
                  <c:v>0.7035000000000005</c:v>
                </c:pt>
                <c:pt idx="93">
                  <c:v>0.7095000000000005</c:v>
                </c:pt>
                <c:pt idx="94">
                  <c:v>0.7155000000000005</c:v>
                </c:pt>
                <c:pt idx="95">
                  <c:v>0.7215000000000005</c:v>
                </c:pt>
                <c:pt idx="96">
                  <c:v>0.7275000000000005</c:v>
                </c:pt>
                <c:pt idx="97">
                  <c:v>0.7335000000000005</c:v>
                </c:pt>
                <c:pt idx="98">
                  <c:v>0.7395000000000005</c:v>
                </c:pt>
                <c:pt idx="99">
                  <c:v>0.7455000000000005</c:v>
                </c:pt>
                <c:pt idx="100">
                  <c:v>0.7515000000000005</c:v>
                </c:pt>
                <c:pt idx="101">
                  <c:v>0.7575000000000005</c:v>
                </c:pt>
                <c:pt idx="102">
                  <c:v>0.7635000000000005</c:v>
                </c:pt>
                <c:pt idx="103">
                  <c:v>0.7695000000000005</c:v>
                </c:pt>
                <c:pt idx="104">
                  <c:v>0.7755000000000005</c:v>
                </c:pt>
                <c:pt idx="105">
                  <c:v>0.7815000000000005</c:v>
                </c:pt>
                <c:pt idx="106">
                  <c:v>0.7875000000000005</c:v>
                </c:pt>
                <c:pt idx="107">
                  <c:v>0.7935000000000005</c:v>
                </c:pt>
                <c:pt idx="108">
                  <c:v>0.7995000000000005</c:v>
                </c:pt>
                <c:pt idx="109">
                  <c:v>0.8055000000000005</c:v>
                </c:pt>
                <c:pt idx="110">
                  <c:v>0.8115000000000006</c:v>
                </c:pt>
                <c:pt idx="111">
                  <c:v>0.8175000000000006</c:v>
                </c:pt>
                <c:pt idx="112">
                  <c:v>0.8235000000000006</c:v>
                </c:pt>
                <c:pt idx="113">
                  <c:v>0.8295000000000006</c:v>
                </c:pt>
                <c:pt idx="114">
                  <c:v>0.8355000000000006</c:v>
                </c:pt>
                <c:pt idx="115">
                  <c:v>0.8415000000000006</c:v>
                </c:pt>
                <c:pt idx="116">
                  <c:v>0.8475000000000006</c:v>
                </c:pt>
                <c:pt idx="117">
                  <c:v>0.8535000000000006</c:v>
                </c:pt>
                <c:pt idx="118">
                  <c:v>0.8595000000000006</c:v>
                </c:pt>
                <c:pt idx="119">
                  <c:v>0.8655000000000006</c:v>
                </c:pt>
                <c:pt idx="120">
                  <c:v>0.8715000000000006</c:v>
                </c:pt>
                <c:pt idx="121">
                  <c:v>0.8775000000000006</c:v>
                </c:pt>
                <c:pt idx="122">
                  <c:v>0.8835000000000006</c:v>
                </c:pt>
                <c:pt idx="123">
                  <c:v>0.8895000000000006</c:v>
                </c:pt>
                <c:pt idx="124">
                  <c:v>0.8955000000000006</c:v>
                </c:pt>
                <c:pt idx="125">
                  <c:v>0.9015000000000006</c:v>
                </c:pt>
                <c:pt idx="126">
                  <c:v>0.9075000000000006</c:v>
                </c:pt>
                <c:pt idx="127">
                  <c:v>0.9135000000000006</c:v>
                </c:pt>
                <c:pt idx="128">
                  <c:v>0.9195000000000007</c:v>
                </c:pt>
                <c:pt idx="129">
                  <c:v>0.9255000000000007</c:v>
                </c:pt>
                <c:pt idx="130">
                  <c:v>0.9315000000000007</c:v>
                </c:pt>
                <c:pt idx="131">
                  <c:v>0.9375000000000007</c:v>
                </c:pt>
                <c:pt idx="132">
                  <c:v>0.9435000000000007</c:v>
                </c:pt>
                <c:pt idx="133">
                  <c:v>0.9495000000000007</c:v>
                </c:pt>
                <c:pt idx="134">
                  <c:v>0.9555000000000007</c:v>
                </c:pt>
                <c:pt idx="135">
                  <c:v>0.9615000000000007</c:v>
                </c:pt>
                <c:pt idx="136">
                  <c:v>0.9675000000000007</c:v>
                </c:pt>
                <c:pt idx="137">
                  <c:v>0.9735000000000007</c:v>
                </c:pt>
                <c:pt idx="138">
                  <c:v>0.9795000000000007</c:v>
                </c:pt>
                <c:pt idx="139">
                  <c:v>0.9855000000000007</c:v>
                </c:pt>
                <c:pt idx="140">
                  <c:v>0.9915000000000007</c:v>
                </c:pt>
                <c:pt idx="141">
                  <c:v>0.9975000000000007</c:v>
                </c:pt>
                <c:pt idx="142">
                  <c:v>1.0035000000000007</c:v>
                </c:pt>
                <c:pt idx="143">
                  <c:v>1.0095000000000007</c:v>
                </c:pt>
                <c:pt idx="144">
                  <c:v>1.0155000000000007</c:v>
                </c:pt>
                <c:pt idx="145">
                  <c:v>1.0215000000000007</c:v>
                </c:pt>
                <c:pt idx="146">
                  <c:v>1.0275000000000007</c:v>
                </c:pt>
                <c:pt idx="147">
                  <c:v>1.0335000000000008</c:v>
                </c:pt>
                <c:pt idx="148">
                  <c:v>1.0395000000000008</c:v>
                </c:pt>
                <c:pt idx="149">
                  <c:v>1.0455000000000008</c:v>
                </c:pt>
                <c:pt idx="150">
                  <c:v>1.0515000000000008</c:v>
                </c:pt>
                <c:pt idx="151">
                  <c:v>1.0575000000000008</c:v>
                </c:pt>
                <c:pt idx="152">
                  <c:v>1.0635000000000008</c:v>
                </c:pt>
                <c:pt idx="153">
                  <c:v>1.0695000000000008</c:v>
                </c:pt>
                <c:pt idx="154">
                  <c:v>1.0755000000000008</c:v>
                </c:pt>
                <c:pt idx="155">
                  <c:v>1.0815000000000008</c:v>
                </c:pt>
                <c:pt idx="156">
                  <c:v>1.0875000000000008</c:v>
                </c:pt>
                <c:pt idx="157">
                  <c:v>1.0935000000000008</c:v>
                </c:pt>
                <c:pt idx="158">
                  <c:v>1.0995000000000008</c:v>
                </c:pt>
                <c:pt idx="159">
                  <c:v>1.1055000000000008</c:v>
                </c:pt>
                <c:pt idx="160">
                  <c:v>1.1115000000000008</c:v>
                </c:pt>
                <c:pt idx="161">
                  <c:v>1.1175000000000008</c:v>
                </c:pt>
                <c:pt idx="162">
                  <c:v>1.1235000000000008</c:v>
                </c:pt>
                <c:pt idx="163">
                  <c:v>1.1295000000000008</c:v>
                </c:pt>
                <c:pt idx="164">
                  <c:v>1.1355000000000008</c:v>
                </c:pt>
                <c:pt idx="165">
                  <c:v>1.1415000000000008</c:v>
                </c:pt>
                <c:pt idx="166">
                  <c:v>1.1475000000000009</c:v>
                </c:pt>
                <c:pt idx="167">
                  <c:v>1.1535000000000009</c:v>
                </c:pt>
                <c:pt idx="168">
                  <c:v>1.1595000000000009</c:v>
                </c:pt>
                <c:pt idx="169">
                  <c:v>1.1655000000000009</c:v>
                </c:pt>
                <c:pt idx="170">
                  <c:v>1.1715000000000009</c:v>
                </c:pt>
                <c:pt idx="171">
                  <c:v>1.1775000000000009</c:v>
                </c:pt>
                <c:pt idx="172">
                  <c:v>1.1835000000000009</c:v>
                </c:pt>
                <c:pt idx="173">
                  <c:v>1.189500000000001</c:v>
                </c:pt>
                <c:pt idx="174">
                  <c:v>1.195500000000001</c:v>
                </c:pt>
                <c:pt idx="175">
                  <c:v>1.201500000000001</c:v>
                </c:pt>
                <c:pt idx="176">
                  <c:v>1.207500000000001</c:v>
                </c:pt>
                <c:pt idx="177">
                  <c:v>1.213500000000001</c:v>
                </c:pt>
                <c:pt idx="178">
                  <c:v>1.219500000000001</c:v>
                </c:pt>
                <c:pt idx="179">
                  <c:v>1.225500000000001</c:v>
                </c:pt>
                <c:pt idx="180">
                  <c:v>1.231500000000001</c:v>
                </c:pt>
                <c:pt idx="181">
                  <c:v>1.237500000000001</c:v>
                </c:pt>
                <c:pt idx="182">
                  <c:v>1.243500000000001</c:v>
                </c:pt>
                <c:pt idx="183">
                  <c:v>1.249500000000001</c:v>
                </c:pt>
                <c:pt idx="184">
                  <c:v>1.255500000000001</c:v>
                </c:pt>
                <c:pt idx="185">
                  <c:v>1.261500000000001</c:v>
                </c:pt>
                <c:pt idx="186">
                  <c:v>1.267500000000001</c:v>
                </c:pt>
                <c:pt idx="187">
                  <c:v>1.273500000000001</c:v>
                </c:pt>
                <c:pt idx="188">
                  <c:v>1.279500000000001</c:v>
                </c:pt>
                <c:pt idx="189">
                  <c:v>1.285500000000001</c:v>
                </c:pt>
                <c:pt idx="190">
                  <c:v>1.291500000000001</c:v>
                </c:pt>
                <c:pt idx="191">
                  <c:v>1.297500000000001</c:v>
                </c:pt>
                <c:pt idx="192">
                  <c:v>1.303500000000001</c:v>
                </c:pt>
                <c:pt idx="193">
                  <c:v>1.309500000000001</c:v>
                </c:pt>
                <c:pt idx="194">
                  <c:v>1.315500000000001</c:v>
                </c:pt>
                <c:pt idx="195">
                  <c:v>1.321500000000001</c:v>
                </c:pt>
                <c:pt idx="196">
                  <c:v>1.327500000000001</c:v>
                </c:pt>
                <c:pt idx="197">
                  <c:v>1.333500000000001</c:v>
                </c:pt>
                <c:pt idx="198">
                  <c:v>1.339500000000001</c:v>
                </c:pt>
                <c:pt idx="199">
                  <c:v>1.345500000000001</c:v>
                </c:pt>
                <c:pt idx="200">
                  <c:v>1.351500000000001</c:v>
                </c:pt>
                <c:pt idx="201">
                  <c:v>1.357500000000001</c:v>
                </c:pt>
                <c:pt idx="202">
                  <c:v>1.363500000000001</c:v>
                </c:pt>
                <c:pt idx="203">
                  <c:v>1.369500000000001</c:v>
                </c:pt>
                <c:pt idx="204">
                  <c:v>1.375500000000001</c:v>
                </c:pt>
                <c:pt idx="205">
                  <c:v>1.381500000000001</c:v>
                </c:pt>
                <c:pt idx="206">
                  <c:v>1.387500000000001</c:v>
                </c:pt>
                <c:pt idx="207">
                  <c:v>1.393500000000001</c:v>
                </c:pt>
                <c:pt idx="208">
                  <c:v>1.399500000000001</c:v>
                </c:pt>
                <c:pt idx="209">
                  <c:v>1.405500000000001</c:v>
                </c:pt>
                <c:pt idx="210">
                  <c:v>1.411500000000001</c:v>
                </c:pt>
                <c:pt idx="211">
                  <c:v>1.417500000000001</c:v>
                </c:pt>
                <c:pt idx="212">
                  <c:v>1.423500000000001</c:v>
                </c:pt>
                <c:pt idx="213">
                  <c:v>1.429500000000001</c:v>
                </c:pt>
                <c:pt idx="214">
                  <c:v>1.435500000000001</c:v>
                </c:pt>
                <c:pt idx="215">
                  <c:v>1.4415000000000011</c:v>
                </c:pt>
                <c:pt idx="216">
                  <c:v>1.4475000000000011</c:v>
                </c:pt>
                <c:pt idx="217">
                  <c:v>1.4535000000000011</c:v>
                </c:pt>
                <c:pt idx="218">
                  <c:v>1.4595000000000011</c:v>
                </c:pt>
                <c:pt idx="219">
                  <c:v>1.4655000000000011</c:v>
                </c:pt>
                <c:pt idx="220">
                  <c:v>1.4715000000000011</c:v>
                </c:pt>
                <c:pt idx="221">
                  <c:v>1.4775000000000011</c:v>
                </c:pt>
                <c:pt idx="222">
                  <c:v>1.4835000000000012</c:v>
                </c:pt>
                <c:pt idx="223">
                  <c:v>1.4895000000000012</c:v>
                </c:pt>
                <c:pt idx="224">
                  <c:v>1.4955000000000012</c:v>
                </c:pt>
                <c:pt idx="225">
                  <c:v>1.5015000000000012</c:v>
                </c:pt>
                <c:pt idx="226">
                  <c:v>1.5075000000000012</c:v>
                </c:pt>
                <c:pt idx="227">
                  <c:v>1.5135000000000012</c:v>
                </c:pt>
                <c:pt idx="228">
                  <c:v>1.5195000000000012</c:v>
                </c:pt>
                <c:pt idx="229">
                  <c:v>1.5255000000000012</c:v>
                </c:pt>
                <c:pt idx="230">
                  <c:v>1.5315000000000012</c:v>
                </c:pt>
                <c:pt idx="231">
                  <c:v>1.5375000000000012</c:v>
                </c:pt>
                <c:pt idx="232">
                  <c:v>1.5435000000000012</c:v>
                </c:pt>
                <c:pt idx="233">
                  <c:v>1.5495000000000012</c:v>
                </c:pt>
                <c:pt idx="234">
                  <c:v>1.5555000000000012</c:v>
                </c:pt>
                <c:pt idx="235">
                  <c:v>1.5615000000000012</c:v>
                </c:pt>
                <c:pt idx="236">
                  <c:v>1.5675000000000012</c:v>
                </c:pt>
                <c:pt idx="237">
                  <c:v>1.5735000000000012</c:v>
                </c:pt>
                <c:pt idx="238">
                  <c:v>1.5795000000000012</c:v>
                </c:pt>
                <c:pt idx="239">
                  <c:v>1.5855000000000012</c:v>
                </c:pt>
                <c:pt idx="240">
                  <c:v>1.5915000000000012</c:v>
                </c:pt>
                <c:pt idx="241">
                  <c:v>1.5975000000000013</c:v>
                </c:pt>
                <c:pt idx="242">
                  <c:v>1.6035000000000013</c:v>
                </c:pt>
                <c:pt idx="243">
                  <c:v>1.6095000000000013</c:v>
                </c:pt>
                <c:pt idx="244">
                  <c:v>1.6155000000000013</c:v>
                </c:pt>
                <c:pt idx="245">
                  <c:v>1.6215000000000013</c:v>
                </c:pt>
                <c:pt idx="246">
                  <c:v>1.6275000000000013</c:v>
                </c:pt>
                <c:pt idx="247">
                  <c:v>1.6335000000000013</c:v>
                </c:pt>
                <c:pt idx="248">
                  <c:v>1.6395000000000013</c:v>
                </c:pt>
                <c:pt idx="249">
                  <c:v>1.6455000000000013</c:v>
                </c:pt>
                <c:pt idx="250">
                  <c:v>1.6515000000000013</c:v>
                </c:pt>
                <c:pt idx="251">
                  <c:v>1.6575000000000013</c:v>
                </c:pt>
                <c:pt idx="252">
                  <c:v>1.6635000000000013</c:v>
                </c:pt>
                <c:pt idx="253">
                  <c:v>1.6695000000000013</c:v>
                </c:pt>
                <c:pt idx="254">
                  <c:v>1.6755000000000013</c:v>
                </c:pt>
                <c:pt idx="255">
                  <c:v>1.6815000000000013</c:v>
                </c:pt>
                <c:pt idx="256">
                  <c:v>1.6875000000000013</c:v>
                </c:pt>
                <c:pt idx="257">
                  <c:v>2.1065000000000005</c:v>
                </c:pt>
                <c:pt idx="258">
                  <c:v>2.5255</c:v>
                </c:pt>
                <c:pt idx="259">
                  <c:v>2.6</c:v>
                </c:pt>
                <c:pt idx="260">
                  <c:v>3.867</c:v>
                </c:pt>
                <c:pt idx="261">
                  <c:v>5.164</c:v>
                </c:pt>
                <c:pt idx="262">
                  <c:v>5.489</c:v>
                </c:pt>
                <c:pt idx="263">
                  <c:v>5.59</c:v>
                </c:pt>
                <c:pt idx="264">
                  <c:v>5.89</c:v>
                </c:pt>
                <c:pt idx="265">
                  <c:v>6.1899999999999995</c:v>
                </c:pt>
                <c:pt idx="266">
                  <c:v>6.489999999999999</c:v>
                </c:pt>
                <c:pt idx="267">
                  <c:v>6.789999999999999</c:v>
                </c:pt>
                <c:pt idx="268">
                  <c:v>7.089999999999999</c:v>
                </c:pt>
                <c:pt idx="269">
                  <c:v>7.389999999999999</c:v>
                </c:pt>
                <c:pt idx="270">
                  <c:v>7.689999999999999</c:v>
                </c:pt>
                <c:pt idx="271">
                  <c:v>7.989999999999998</c:v>
                </c:pt>
                <c:pt idx="272">
                  <c:v>8.309</c:v>
                </c:pt>
                <c:pt idx="273">
                  <c:v>8.628</c:v>
                </c:pt>
                <c:pt idx="274">
                  <c:v>8.756</c:v>
                </c:pt>
                <c:pt idx="275">
                  <c:v>9.666</c:v>
                </c:pt>
                <c:pt idx="276">
                  <c:v>21.441</c:v>
                </c:pt>
              </c:numCache>
            </c:numRef>
          </c:xVal>
          <c:yVal>
            <c:numRef>
              <c:f>ideal!$D$7:$D$283</c:f>
              <c:numCache>
                <c:ptCount val="277"/>
                <c:pt idx="0">
                  <c:v>0</c:v>
                </c:pt>
                <c:pt idx="1">
                  <c:v>0</c:v>
                </c:pt>
                <c:pt idx="2">
                  <c:v>2.806886249999999E-05</c:v>
                </c:pt>
                <c:pt idx="3">
                  <c:v>3.2189062135704635E-05</c:v>
                </c:pt>
                <c:pt idx="4">
                  <c:v>3.646046166446023E-05</c:v>
                </c:pt>
                <c:pt idx="5">
                  <c:v>4.088306107827327E-05</c:v>
                </c:pt>
                <c:pt idx="6">
                  <c:v>4.545686036886223E-05</c:v>
                </c:pt>
                <c:pt idx="7">
                  <c:v>5.01818595276575E-05</c:v>
                </c:pt>
                <c:pt idx="8">
                  <c:v>5.505805854580143E-05</c:v>
                </c:pt>
                <c:pt idx="9">
                  <c:v>6.0085457414148325E-05</c:v>
                </c:pt>
                <c:pt idx="10">
                  <c:v>6.526405612326443E-05</c:v>
                </c:pt>
                <c:pt idx="11">
                  <c:v>7.059385466342794E-05</c:v>
                </c:pt>
                <c:pt idx="12">
                  <c:v>7.607485302462899E-05</c:v>
                </c:pt>
                <c:pt idx="13">
                  <c:v>8.170705119656967E-05</c:v>
                </c:pt>
                <c:pt idx="14">
                  <c:v>8.749044916866402E-05</c:v>
                </c:pt>
                <c:pt idx="15">
                  <c:v>9.342504693003802E-05</c:v>
                </c:pt>
                <c:pt idx="16">
                  <c:v>9.95108444695296E-05</c:v>
                </c:pt>
                <c:pt idx="17">
                  <c:v>0.00010574784177568865</c:v>
                </c:pt>
                <c:pt idx="18">
                  <c:v>0.00011213603883677701</c:v>
                </c:pt>
                <c:pt idx="19">
                  <c:v>0.00011867543564076845</c:v>
                </c:pt>
                <c:pt idx="20">
                  <c:v>0.0001253660321753487</c:v>
                </c:pt>
                <c:pt idx="21">
                  <c:v>0.00013220782842791542</c:v>
                </c:pt>
                <c:pt idx="22">
                  <c:v>0.00013920082438557827</c:v>
                </c:pt>
                <c:pt idx="23">
                  <c:v>0.00014634502003515882</c:v>
                </c:pt>
                <c:pt idx="24">
                  <c:v>0.0001536404153631906</c:v>
                </c:pt>
                <c:pt idx="25">
                  <c:v>0.00016108701035591906</c:v>
                </c:pt>
                <c:pt idx="26">
                  <c:v>0.00016868480499930165</c:v>
                </c:pt>
                <c:pt idx="27">
                  <c:v>0.0001764337992790077</c:v>
                </c:pt>
                <c:pt idx="28">
                  <c:v>0.00018433399318041862</c:v>
                </c:pt>
                <c:pt idx="29">
                  <c:v>0.00019238538668862762</c:v>
                </c:pt>
                <c:pt idx="30">
                  <c:v>0.00020058797978843992</c:v>
                </c:pt>
                <c:pt idx="31">
                  <c:v>0.00020894177246437274</c:v>
                </c:pt>
                <c:pt idx="32">
                  <c:v>0.0002174467647006552</c:v>
                </c:pt>
                <c:pt idx="33">
                  <c:v>0.00022610295648122834</c:v>
                </c:pt>
                <c:pt idx="34">
                  <c:v>0.00023491034778974523</c:v>
                </c:pt>
                <c:pt idx="35">
                  <c:v>0.00024386893860957085</c:v>
                </c:pt>
                <c:pt idx="36">
                  <c:v>0.0002529787289237821</c:v>
                </c:pt>
                <c:pt idx="37">
                  <c:v>0.00026223971871516794</c:v>
                </c:pt>
                <c:pt idx="38">
                  <c:v>0.00027165190796622914</c:v>
                </c:pt>
                <c:pt idx="39">
                  <c:v>0.00028121529665917853</c:v>
                </c:pt>
                <c:pt idx="40">
                  <c:v>0.0002909298847759408</c:v>
                </c:pt>
                <c:pt idx="41">
                  <c:v>0.0003007956722981527</c:v>
                </c:pt>
                <c:pt idx="42">
                  <c:v>0.00031081265920716286</c:v>
                </c:pt>
                <c:pt idx="43">
                  <c:v>0.00032098084548403186</c:v>
                </c:pt>
                <c:pt idx="44">
                  <c:v>0.00033130023110953226</c:v>
                </c:pt>
                <c:pt idx="45">
                  <c:v>0.0003417708160641486</c:v>
                </c:pt>
                <c:pt idx="46">
                  <c:v>0.0003523926003280773</c:v>
                </c:pt>
                <c:pt idx="47">
                  <c:v>0.0003631655838812269</c:v>
                </c:pt>
                <c:pt idx="48">
                  <c:v>0.0003740897667032176</c:v>
                </c:pt>
                <c:pt idx="49">
                  <c:v>0.00038516514877338183</c:v>
                </c:pt>
                <c:pt idx="50">
                  <c:v>0.00039639173007076383</c:v>
                </c:pt>
                <c:pt idx="51">
                  <c:v>0.00040776951057411987</c:v>
                </c:pt>
                <c:pt idx="52">
                  <c:v>0.0004192984902619181</c:v>
                </c:pt>
                <c:pt idx="53">
                  <c:v>0.00043097866911233866</c:v>
                </c:pt>
                <c:pt idx="54">
                  <c:v>0.0004428100471032737</c:v>
                </c:pt>
                <c:pt idx="55">
                  <c:v>0.00045479262421232726</c:v>
                </c:pt>
                <c:pt idx="56">
                  <c:v>0.00046692640041681537</c:v>
                </c:pt>
                <c:pt idx="57">
                  <c:v>0.000479211375693766</c:v>
                </c:pt>
                <c:pt idx="58">
                  <c:v>0.000491647550019919</c:v>
                </c:pt>
                <c:pt idx="59">
                  <c:v>0.0005042349233717264</c:v>
                </c:pt>
                <c:pt idx="60">
                  <c:v>0.0005169734957253519</c:v>
                </c:pt>
                <c:pt idx="61">
                  <c:v>0.0005298632670566714</c:v>
                </c:pt>
                <c:pt idx="62">
                  <c:v>0.0005429042373412726</c:v>
                </c:pt>
                <c:pt idx="63">
                  <c:v>0.0005560964065544552</c:v>
                </c:pt>
                <c:pt idx="64">
                  <c:v>0.000569439774671231</c:v>
                </c:pt>
                <c:pt idx="65">
                  <c:v>0.0005829343416663235</c:v>
                </c:pt>
                <c:pt idx="66">
                  <c:v>0.0005965801075141683</c:v>
                </c:pt>
                <c:pt idx="67">
                  <c:v>0.0006103770721889131</c:v>
                </c:pt>
                <c:pt idx="68">
                  <c:v>0.0006243252356644174</c:v>
                </c:pt>
                <c:pt idx="69">
                  <c:v>0.0006384245979142525</c:v>
                </c:pt>
                <c:pt idx="70">
                  <c:v>0.000652675158911702</c:v>
                </c:pt>
                <c:pt idx="71">
                  <c:v>0.0006670769186297612</c:v>
                </c:pt>
                <c:pt idx="72">
                  <c:v>0.0006816298770411374</c:v>
                </c:pt>
                <c:pt idx="73">
                  <c:v>0.0006963340341182501</c:v>
                </c:pt>
                <c:pt idx="74">
                  <c:v>0.0007111893898332305</c:v>
                </c:pt>
                <c:pt idx="75">
                  <c:v>0.0007261959441579218</c:v>
                </c:pt>
                <c:pt idx="76">
                  <c:v>0.0007413536970638792</c:v>
                </c:pt>
                <c:pt idx="77">
                  <c:v>0.00075666264852237</c:v>
                </c:pt>
                <c:pt idx="78">
                  <c:v>0.0007721227985043732</c:v>
                </c:pt>
                <c:pt idx="79">
                  <c:v>0.00078773414698058</c:v>
                </c:pt>
                <c:pt idx="80">
                  <c:v>0.0008034966939213932</c:v>
                </c:pt>
                <c:pt idx="81">
                  <c:v>0.0008194104392969282</c:v>
                </c:pt>
                <c:pt idx="82">
                  <c:v>0.0008354753830770118</c:v>
                </c:pt>
                <c:pt idx="83">
                  <c:v>0.0008516915252311829</c:v>
                </c:pt>
                <c:pt idx="84">
                  <c:v>0.0008680588657286925</c:v>
                </c:pt>
                <c:pt idx="85">
                  <c:v>0.0008845774045385035</c:v>
                </c:pt>
                <c:pt idx="86">
                  <c:v>0.0009012471416292906</c:v>
                </c:pt>
                <c:pt idx="87">
                  <c:v>0.0009180680769694409</c:v>
                </c:pt>
                <c:pt idx="88">
                  <c:v>0.0009350402105270529</c:v>
                </c:pt>
                <c:pt idx="89">
                  <c:v>0.0009521635422699375</c:v>
                </c:pt>
                <c:pt idx="90">
                  <c:v>0.0009694380721656174</c:v>
                </c:pt>
                <c:pt idx="91">
                  <c:v>0.0009868638001813274</c:v>
                </c:pt>
                <c:pt idx="92">
                  <c:v>0.001004440726284014</c:v>
                </c:pt>
                <c:pt idx="93">
                  <c:v>0.0010221688504403357</c:v>
                </c:pt>
                <c:pt idx="94">
                  <c:v>0.0010400481726166634</c:v>
                </c:pt>
                <c:pt idx="95">
                  <c:v>0.0010580786927790794</c:v>
                </c:pt>
                <c:pt idx="96">
                  <c:v>0.0010762604108933785</c:v>
                </c:pt>
                <c:pt idx="97">
                  <c:v>0.001094593326925067</c:v>
                </c:pt>
                <c:pt idx="98">
                  <c:v>0.0011130774408393634</c:v>
                </c:pt>
                <c:pt idx="99">
                  <c:v>0.0011317127526011982</c:v>
                </c:pt>
                <c:pt idx="100">
                  <c:v>0.0011504992621752138</c:v>
                </c:pt>
                <c:pt idx="101">
                  <c:v>0.0011694369695257644</c:v>
                </c:pt>
                <c:pt idx="102">
                  <c:v>0.0011885258746169166</c:v>
                </c:pt>
                <c:pt idx="103">
                  <c:v>0.0012077659774124487</c:v>
                </c:pt>
                <c:pt idx="104">
                  <c:v>0.001227157277875851</c:v>
                </c:pt>
                <c:pt idx="105">
                  <c:v>0.0012466997759703257</c:v>
                </c:pt>
                <c:pt idx="106">
                  <c:v>0.0012663934716587873</c:v>
                </c:pt>
                <c:pt idx="107">
                  <c:v>0.0012862383649038618</c:v>
                </c:pt>
                <c:pt idx="108">
                  <c:v>0.0013062344556678874</c:v>
                </c:pt>
                <c:pt idx="109">
                  <c:v>0.0013263817439129143</c:v>
                </c:pt>
                <c:pt idx="110">
                  <c:v>0.0013466802296007048</c:v>
                </c:pt>
                <c:pt idx="111">
                  <c:v>0.001367129912692733</c:v>
                </c:pt>
                <c:pt idx="112">
                  <c:v>0.0013877307931501848</c:v>
                </c:pt>
                <c:pt idx="113">
                  <c:v>0.0014084828709339586</c:v>
                </c:pt>
                <c:pt idx="114">
                  <c:v>0.0014293861460046642</c:v>
                </c:pt>
                <c:pt idx="115">
                  <c:v>0.001450440618322624</c:v>
                </c:pt>
                <c:pt idx="116">
                  <c:v>0.0014716462878478715</c:v>
                </c:pt>
                <c:pt idx="117">
                  <c:v>0.0014930031545401532</c:v>
                </c:pt>
                <c:pt idx="118">
                  <c:v>0.0015145112183589267</c:v>
                </c:pt>
                <c:pt idx="119">
                  <c:v>0.0015361704792633622</c:v>
                </c:pt>
                <c:pt idx="120">
                  <c:v>0.0015579809372123416</c:v>
                </c:pt>
                <c:pt idx="121">
                  <c:v>0.001579942592164459</c:v>
                </c:pt>
                <c:pt idx="122">
                  <c:v>0.00160205544407802</c:v>
                </c:pt>
                <c:pt idx="123">
                  <c:v>0.0016243194929110426</c:v>
                </c:pt>
                <c:pt idx="124">
                  <c:v>0.0016467347386212568</c:v>
                </c:pt>
                <c:pt idx="125">
                  <c:v>0.0016693011811661042</c:v>
                </c:pt>
                <c:pt idx="126">
                  <c:v>0.0016920188205027389</c:v>
                </c:pt>
                <c:pt idx="127">
                  <c:v>0.0017148876565880266</c:v>
                </c:pt>
                <c:pt idx="128">
                  <c:v>0.001737907689378545</c:v>
                </c:pt>
                <c:pt idx="129">
                  <c:v>0.0017610789188305842</c:v>
                </c:pt>
                <c:pt idx="130">
                  <c:v>0.001784401344900146</c:v>
                </c:pt>
                <c:pt idx="131">
                  <c:v>0.0018078749675429437</c:v>
                </c:pt>
                <c:pt idx="132">
                  <c:v>0.0018314997867144034</c:v>
                </c:pt>
                <c:pt idx="133">
                  <c:v>0.0018552758023696629</c:v>
                </c:pt>
                <c:pt idx="134">
                  <c:v>0.0018792030144635717</c:v>
                </c:pt>
                <c:pt idx="135">
                  <c:v>0.0019032814229506918</c:v>
                </c:pt>
                <c:pt idx="136">
                  <c:v>0.0019275110277852967</c:v>
                </c:pt>
                <c:pt idx="137">
                  <c:v>0.0019518918289213722</c:v>
                </c:pt>
                <c:pt idx="138">
                  <c:v>0.0019764238263126157</c:v>
                </c:pt>
                <c:pt idx="139">
                  <c:v>0.0020011070199124374</c:v>
                </c:pt>
                <c:pt idx="140">
                  <c:v>0.0020259414096739587</c:v>
                </c:pt>
                <c:pt idx="141">
                  <c:v>0.0020509269955500133</c:v>
                </c:pt>
                <c:pt idx="142">
                  <c:v>0.0020760637774931466</c:v>
                </c:pt>
                <c:pt idx="143">
                  <c:v>0.0021013517554556165</c:v>
                </c:pt>
                <c:pt idx="144">
                  <c:v>0.0021267909293893926</c:v>
                </c:pt>
                <c:pt idx="145">
                  <c:v>0.0021523812992461566</c:v>
                </c:pt>
                <c:pt idx="146">
                  <c:v>0.0021781228649773022</c:v>
                </c:pt>
                <c:pt idx="147">
                  <c:v>0.0022040156265339347</c:v>
                </c:pt>
                <c:pt idx="148">
                  <c:v>0.002230059583866872</c:v>
                </c:pt>
                <c:pt idx="149">
                  <c:v>0.0022562547369266435</c:v>
                </c:pt>
                <c:pt idx="150">
                  <c:v>0.002282601085663491</c:v>
                </c:pt>
                <c:pt idx="151">
                  <c:v>0.0023090986300273683</c:v>
                </c:pt>
                <c:pt idx="152">
                  <c:v>0.002335747369967941</c:v>
                </c:pt>
                <c:pt idx="153">
                  <c:v>0.002362547305434586</c:v>
                </c:pt>
                <c:pt idx="154">
                  <c:v>0.002389498436376394</c:v>
                </c:pt>
                <c:pt idx="155">
                  <c:v>0.002416600762742166</c:v>
                </c:pt>
                <c:pt idx="156">
                  <c:v>0.0024438542844804154</c:v>
                </c:pt>
                <c:pt idx="157">
                  <c:v>0.0024712590015393684</c:v>
                </c:pt>
                <c:pt idx="158">
                  <c:v>0.0024988149138669624</c:v>
                </c:pt>
                <c:pt idx="159">
                  <c:v>0.002526522021410847</c:v>
                </c:pt>
                <c:pt idx="160">
                  <c:v>0.0025543803241183834</c:v>
                </c:pt>
                <c:pt idx="161">
                  <c:v>0.0025823898219366455</c:v>
                </c:pt>
                <c:pt idx="162">
                  <c:v>0.0026105505148124194</c:v>
                </c:pt>
                <c:pt idx="163">
                  <c:v>0.002638862402692202</c:v>
                </c:pt>
                <c:pt idx="164">
                  <c:v>0.0026673254855222035</c:v>
                </c:pt>
                <c:pt idx="165">
                  <c:v>0.0026959397632483457</c:v>
                </c:pt>
                <c:pt idx="166">
                  <c:v>0.0027247052358162615</c:v>
                </c:pt>
                <c:pt idx="167">
                  <c:v>0.0027536219031712972</c:v>
                </c:pt>
                <c:pt idx="168">
                  <c:v>0.0027826897652585103</c:v>
                </c:pt>
                <c:pt idx="169">
                  <c:v>0.0028119088220226705</c:v>
                </c:pt>
                <c:pt idx="170">
                  <c:v>0.0028412790734082594</c:v>
                </c:pt>
                <c:pt idx="171">
                  <c:v>0.002870800519359471</c:v>
                </c:pt>
                <c:pt idx="172">
                  <c:v>0.0029004731598202107</c:v>
                </c:pt>
                <c:pt idx="173">
                  <c:v>0.002930296994734096</c:v>
                </c:pt>
                <c:pt idx="174">
                  <c:v>0.0029602720240444573</c:v>
                </c:pt>
                <c:pt idx="175">
                  <c:v>0.002990398247694336</c:v>
                </c:pt>
                <c:pt idx="176">
                  <c:v>0.003020675665626486</c:v>
                </c:pt>
                <c:pt idx="177">
                  <c:v>0.0030511042777833725</c:v>
                </c:pt>
                <c:pt idx="178">
                  <c:v>0.003081684084107174</c:v>
                </c:pt>
                <c:pt idx="179">
                  <c:v>0.0031124150845397796</c:v>
                </c:pt>
                <c:pt idx="180">
                  <c:v>0.003143297279022792</c:v>
                </c:pt>
                <c:pt idx="181">
                  <c:v>0.0031743306674975246</c:v>
                </c:pt>
                <c:pt idx="182">
                  <c:v>0.0032055152499050033</c:v>
                </c:pt>
                <c:pt idx="183">
                  <c:v>0.003236851026185966</c:v>
                </c:pt>
                <c:pt idx="184">
                  <c:v>0.0032683379962808626</c:v>
                </c:pt>
                <c:pt idx="185">
                  <c:v>0.003299976160129855</c:v>
                </c:pt>
                <c:pt idx="186">
                  <c:v>0.0033317655176728174</c:v>
                </c:pt>
                <c:pt idx="187">
                  <c:v>0.0033637060688493352</c:v>
                </c:pt>
                <c:pt idx="188">
                  <c:v>0.003395797813598707</c:v>
                </c:pt>
                <c:pt idx="189">
                  <c:v>0.0034280407518599426</c:v>
                </c:pt>
                <c:pt idx="190">
                  <c:v>0.003460434883571764</c:v>
                </c:pt>
                <c:pt idx="191">
                  <c:v>0.0034929802086726054</c:v>
                </c:pt>
                <c:pt idx="192">
                  <c:v>0.0035256767271006125</c:v>
                </c:pt>
                <c:pt idx="193">
                  <c:v>0.0035585244387936438</c:v>
                </c:pt>
                <c:pt idx="194">
                  <c:v>0.003591523343689269</c:v>
                </c:pt>
                <c:pt idx="195">
                  <c:v>0.0036246734417247706</c:v>
                </c:pt>
                <c:pt idx="196">
                  <c:v>0.003657974732837143</c:v>
                </c:pt>
                <c:pt idx="197">
                  <c:v>0.003691427216963092</c:v>
                </c:pt>
                <c:pt idx="198">
                  <c:v>0.003725030894039036</c:v>
                </c:pt>
                <c:pt idx="199">
                  <c:v>0.0037587857640011056</c:v>
                </c:pt>
                <c:pt idx="200">
                  <c:v>0.003792691826785143</c:v>
                </c:pt>
                <c:pt idx="201">
                  <c:v>0.0038267490823267023</c:v>
                </c:pt>
                <c:pt idx="202">
                  <c:v>0.00386095753056105</c:v>
                </c:pt>
                <c:pt idx="203">
                  <c:v>0.0038953171714231644</c:v>
                </c:pt>
                <c:pt idx="204">
                  <c:v>0.003929828004847737</c:v>
                </c:pt>
                <c:pt idx="205">
                  <c:v>0.003964490030769168</c:v>
                </c:pt>
                <c:pt idx="206">
                  <c:v>0.003999303249121573</c:v>
                </c:pt>
                <c:pt idx="207">
                  <c:v>0.00403426765983878</c:v>
                </c:pt>
                <c:pt idx="208">
                  <c:v>0.004069383262854326</c:v>
                </c:pt>
                <c:pt idx="209">
                  <c:v>0.0041046500581014625</c:v>
                </c:pt>
                <c:pt idx="210">
                  <c:v>0.004140068045513152</c:v>
                </c:pt>
                <c:pt idx="211">
                  <c:v>0.004175637225022068</c:v>
                </c:pt>
                <c:pt idx="212">
                  <c:v>0.004211357596560599</c:v>
                </c:pt>
                <c:pt idx="213">
                  <c:v>0.004247229160060843</c:v>
                </c:pt>
                <c:pt idx="214">
                  <c:v>0.004283251915454611</c:v>
                </c:pt>
                <c:pt idx="215">
                  <c:v>0.004319425862673425</c:v>
                </c:pt>
                <c:pt idx="216">
                  <c:v>0.004355751001648521</c:v>
                </c:pt>
                <c:pt idx="217">
                  <c:v>0.004392227332310847</c:v>
                </c:pt>
                <c:pt idx="218">
                  <c:v>0.00442885485459106</c:v>
                </c:pt>
                <c:pt idx="219">
                  <c:v>0.004465633568419531</c:v>
                </c:pt>
                <c:pt idx="220">
                  <c:v>0.004502563473726345</c:v>
                </c:pt>
                <c:pt idx="221">
                  <c:v>0.0045396445704412956</c:v>
                </c:pt>
                <c:pt idx="222">
                  <c:v>0.00457687685849389</c:v>
                </c:pt>
                <c:pt idx="223">
                  <c:v>0.004614260337813349</c:v>
                </c:pt>
                <c:pt idx="224">
                  <c:v>0.004651795008328602</c:v>
                </c:pt>
                <c:pt idx="225">
                  <c:v>0.004689480869968293</c:v>
                </c:pt>
                <c:pt idx="226">
                  <c:v>0.004727317922660778</c:v>
                </c:pt>
                <c:pt idx="227">
                  <c:v>0.004765306166334124</c:v>
                </c:pt>
                <c:pt idx="228">
                  <c:v>0.00480344560091611</c:v>
                </c:pt>
                <c:pt idx="229">
                  <c:v>0.004841736226334229</c:v>
                </c:pt>
                <c:pt idx="230">
                  <c:v>0.004880178042515684</c:v>
                </c:pt>
                <c:pt idx="231">
                  <c:v>0.004918771049387391</c:v>
                </c:pt>
                <c:pt idx="232">
                  <c:v>0.004957515246875976</c:v>
                </c:pt>
                <c:pt idx="233">
                  <c:v>0.0049964106349077815</c:v>
                </c:pt>
                <c:pt idx="234">
                  <c:v>0.0050354572134088576</c:v>
                </c:pt>
                <c:pt idx="235">
                  <c:v>0.005074654982304968</c:v>
                </c:pt>
                <c:pt idx="236">
                  <c:v>0.00511400394152159</c:v>
                </c:pt>
                <c:pt idx="237">
                  <c:v>0.00515350409098391</c:v>
                </c:pt>
                <c:pt idx="238">
                  <c:v>0.00519315543061683</c:v>
                </c:pt>
                <c:pt idx="239">
                  <c:v>0.005232957960344961</c:v>
                </c:pt>
                <c:pt idx="240">
                  <c:v>0.005272911680092628</c:v>
                </c:pt>
                <c:pt idx="241">
                  <c:v>0.005313016589783866</c:v>
                </c:pt>
                <c:pt idx="242">
                  <c:v>0.005353272689342425</c:v>
                </c:pt>
                <c:pt idx="243">
                  <c:v>0.005393679978691765</c:v>
                </c:pt>
                <c:pt idx="244">
                  <c:v>0.005434238457755058</c:v>
                </c:pt>
                <c:pt idx="245">
                  <c:v>0.005474948126455189</c:v>
                </c:pt>
                <c:pt idx="246">
                  <c:v>0.005515808984714754</c:v>
                </c:pt>
                <c:pt idx="247">
                  <c:v>0.005556821032456062</c:v>
                </c:pt>
                <c:pt idx="248">
                  <c:v>0.005597984269601134</c:v>
                </c:pt>
                <c:pt idx="249">
                  <c:v>0.005639298696071703</c:v>
                </c:pt>
                <c:pt idx="250">
                  <c:v>0.005680764311789214</c:v>
                </c:pt>
                <c:pt idx="251">
                  <c:v>0.005722381116674824</c:v>
                </c:pt>
                <c:pt idx="252">
                  <c:v>0.005764149110649402</c:v>
                </c:pt>
                <c:pt idx="253">
                  <c:v>0.005806068293633528</c:v>
                </c:pt>
                <c:pt idx="254">
                  <c:v>0.0058481386655474974</c:v>
                </c:pt>
                <c:pt idx="255">
                  <c:v>0.005890360226311314</c:v>
                </c:pt>
                <c:pt idx="256">
                  <c:v>0.005932732975844696</c:v>
                </c:pt>
                <c:pt idx="257">
                  <c:v>0.008902321328374015</c:v>
                </c:pt>
                <c:pt idx="258">
                  <c:v>0.012609210326264724</c:v>
                </c:pt>
                <c:pt idx="259">
                  <c:v>0.013399400823130417</c:v>
                </c:pt>
                <c:pt idx="260">
                  <c:v>0.026837942561772462</c:v>
                </c:pt>
                <c:pt idx="261">
                  <c:v>0.04059468181593089</c:v>
                </c:pt>
                <c:pt idx="262">
                  <c:v>0.04404182156735841</c:v>
                </c:pt>
                <c:pt idx="263">
                  <c:v>0.04511308653626358</c:v>
                </c:pt>
                <c:pt idx="264">
                  <c:v>0.04829506169142744</c:v>
                </c:pt>
                <c:pt idx="265">
                  <c:v>0.051153091517819396</c:v>
                </c:pt>
                <c:pt idx="266">
                  <c:v>0.05368716545088249</c:v>
                </c:pt>
                <c:pt idx="267">
                  <c:v>0.05589727405876818</c:v>
                </c:pt>
                <c:pt idx="268">
                  <c:v>0.05778340904255115</c:v>
                </c:pt>
                <c:pt idx="269">
                  <c:v>0.05934556323641914</c:v>
                </c:pt>
                <c:pt idx="270">
                  <c:v>0.060583730607837616</c:v>
                </c:pt>
                <c:pt idx="271">
                  <c:v>0.06149790625768941</c:v>
                </c:pt>
                <c:pt idx="272">
                  <c:v>0.062125464497360186</c:v>
                </c:pt>
                <c:pt idx="273">
                  <c:v>0.06238668526370462</c:v>
                </c:pt>
                <c:pt idx="274">
                  <c:v>0.06234450606764503</c:v>
                </c:pt>
                <c:pt idx="275">
                  <c:v>0.0620446383456589</c:v>
                </c:pt>
                <c:pt idx="276">
                  <c:v>0.0581644818331461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ideal!$E$6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ideal!$B$7:$B$283</c:f>
              <c:numCache>
                <c:ptCount val="277"/>
                <c:pt idx="0">
                  <c:v>0</c:v>
                </c:pt>
                <c:pt idx="1">
                  <c:v>0.08174999999999999</c:v>
                </c:pt>
                <c:pt idx="2">
                  <c:v>0.16349999999999998</c:v>
                </c:pt>
                <c:pt idx="3">
                  <c:v>0.16949999999999998</c:v>
                </c:pt>
                <c:pt idx="4">
                  <c:v>0.1755</c:v>
                </c:pt>
                <c:pt idx="5">
                  <c:v>0.1815</c:v>
                </c:pt>
                <c:pt idx="6">
                  <c:v>0.1875</c:v>
                </c:pt>
                <c:pt idx="7">
                  <c:v>0.1935</c:v>
                </c:pt>
                <c:pt idx="8">
                  <c:v>0.1995</c:v>
                </c:pt>
                <c:pt idx="9">
                  <c:v>0.20550000000000002</c:v>
                </c:pt>
                <c:pt idx="10">
                  <c:v>0.21150000000000002</c:v>
                </c:pt>
                <c:pt idx="11">
                  <c:v>0.21750000000000003</c:v>
                </c:pt>
                <c:pt idx="12">
                  <c:v>0.22350000000000003</c:v>
                </c:pt>
                <c:pt idx="13">
                  <c:v>0.22950000000000004</c:v>
                </c:pt>
                <c:pt idx="14">
                  <c:v>0.23550000000000004</c:v>
                </c:pt>
                <c:pt idx="15">
                  <c:v>0.24150000000000005</c:v>
                </c:pt>
                <c:pt idx="16">
                  <c:v>0.24750000000000005</c:v>
                </c:pt>
                <c:pt idx="17">
                  <c:v>0.25350000000000006</c:v>
                </c:pt>
                <c:pt idx="18">
                  <c:v>0.25950000000000006</c:v>
                </c:pt>
                <c:pt idx="19">
                  <c:v>0.26550000000000007</c:v>
                </c:pt>
                <c:pt idx="20">
                  <c:v>0.2715000000000001</c:v>
                </c:pt>
                <c:pt idx="21">
                  <c:v>0.2775000000000001</c:v>
                </c:pt>
                <c:pt idx="22">
                  <c:v>0.2835000000000001</c:v>
                </c:pt>
                <c:pt idx="23">
                  <c:v>0.2895000000000001</c:v>
                </c:pt>
                <c:pt idx="24">
                  <c:v>0.2955000000000001</c:v>
                </c:pt>
                <c:pt idx="25">
                  <c:v>0.3015000000000001</c:v>
                </c:pt>
                <c:pt idx="26">
                  <c:v>0.3075000000000001</c:v>
                </c:pt>
                <c:pt idx="27">
                  <c:v>0.3135000000000001</c:v>
                </c:pt>
                <c:pt idx="28">
                  <c:v>0.3195000000000001</c:v>
                </c:pt>
                <c:pt idx="29">
                  <c:v>0.3255000000000001</c:v>
                </c:pt>
                <c:pt idx="30">
                  <c:v>0.33150000000000013</c:v>
                </c:pt>
                <c:pt idx="31">
                  <c:v>0.33750000000000013</c:v>
                </c:pt>
                <c:pt idx="32">
                  <c:v>0.34350000000000014</c:v>
                </c:pt>
                <c:pt idx="33">
                  <c:v>0.34950000000000014</c:v>
                </c:pt>
                <c:pt idx="34">
                  <c:v>0.35550000000000015</c:v>
                </c:pt>
                <c:pt idx="35">
                  <c:v>0.36150000000000015</c:v>
                </c:pt>
                <c:pt idx="36">
                  <c:v>0.36750000000000016</c:v>
                </c:pt>
                <c:pt idx="37">
                  <c:v>0.37350000000000017</c:v>
                </c:pt>
                <c:pt idx="38">
                  <c:v>0.37950000000000017</c:v>
                </c:pt>
                <c:pt idx="39">
                  <c:v>0.3855000000000002</c:v>
                </c:pt>
                <c:pt idx="40">
                  <c:v>0.3915000000000002</c:v>
                </c:pt>
                <c:pt idx="41">
                  <c:v>0.3975000000000002</c:v>
                </c:pt>
                <c:pt idx="42">
                  <c:v>0.4035000000000002</c:v>
                </c:pt>
                <c:pt idx="43">
                  <c:v>0.4095000000000002</c:v>
                </c:pt>
                <c:pt idx="44">
                  <c:v>0.4155000000000002</c:v>
                </c:pt>
                <c:pt idx="45">
                  <c:v>0.4215000000000002</c:v>
                </c:pt>
                <c:pt idx="46">
                  <c:v>0.4275000000000002</c:v>
                </c:pt>
                <c:pt idx="47">
                  <c:v>0.4335000000000002</c:v>
                </c:pt>
                <c:pt idx="48">
                  <c:v>0.4395000000000002</c:v>
                </c:pt>
                <c:pt idx="49">
                  <c:v>0.44550000000000023</c:v>
                </c:pt>
                <c:pt idx="50">
                  <c:v>0.45150000000000023</c:v>
                </c:pt>
                <c:pt idx="51">
                  <c:v>0.45750000000000024</c:v>
                </c:pt>
                <c:pt idx="52">
                  <c:v>0.46350000000000025</c:v>
                </c:pt>
                <c:pt idx="53">
                  <c:v>0.46950000000000025</c:v>
                </c:pt>
                <c:pt idx="54">
                  <c:v>0.47550000000000026</c:v>
                </c:pt>
                <c:pt idx="55">
                  <c:v>0.48150000000000026</c:v>
                </c:pt>
                <c:pt idx="56">
                  <c:v>0.48750000000000027</c:v>
                </c:pt>
                <c:pt idx="57">
                  <c:v>0.49350000000000027</c:v>
                </c:pt>
                <c:pt idx="58">
                  <c:v>0.4995000000000003</c:v>
                </c:pt>
                <c:pt idx="59">
                  <c:v>0.5055000000000003</c:v>
                </c:pt>
                <c:pt idx="60">
                  <c:v>0.5115000000000003</c:v>
                </c:pt>
                <c:pt idx="61">
                  <c:v>0.5175000000000003</c:v>
                </c:pt>
                <c:pt idx="62">
                  <c:v>0.5235000000000003</c:v>
                </c:pt>
                <c:pt idx="63">
                  <c:v>0.5295000000000003</c:v>
                </c:pt>
                <c:pt idx="64">
                  <c:v>0.5355000000000003</c:v>
                </c:pt>
                <c:pt idx="65">
                  <c:v>0.5415000000000003</c:v>
                </c:pt>
                <c:pt idx="66">
                  <c:v>0.5475000000000003</c:v>
                </c:pt>
                <c:pt idx="67">
                  <c:v>0.5535000000000003</c:v>
                </c:pt>
                <c:pt idx="68">
                  <c:v>0.5595000000000003</c:v>
                </c:pt>
                <c:pt idx="69">
                  <c:v>0.5655000000000003</c:v>
                </c:pt>
                <c:pt idx="70">
                  <c:v>0.5715000000000003</c:v>
                </c:pt>
                <c:pt idx="71">
                  <c:v>0.5775000000000003</c:v>
                </c:pt>
                <c:pt idx="72">
                  <c:v>0.5835000000000004</c:v>
                </c:pt>
                <c:pt idx="73">
                  <c:v>0.5895000000000004</c:v>
                </c:pt>
                <c:pt idx="74">
                  <c:v>0.5955000000000004</c:v>
                </c:pt>
                <c:pt idx="75">
                  <c:v>0.6015000000000004</c:v>
                </c:pt>
                <c:pt idx="76">
                  <c:v>0.6075000000000004</c:v>
                </c:pt>
                <c:pt idx="77">
                  <c:v>0.6135000000000004</c:v>
                </c:pt>
                <c:pt idx="78">
                  <c:v>0.6195000000000004</c:v>
                </c:pt>
                <c:pt idx="79">
                  <c:v>0.6255000000000004</c:v>
                </c:pt>
                <c:pt idx="80">
                  <c:v>0.6315000000000004</c:v>
                </c:pt>
                <c:pt idx="81">
                  <c:v>0.6375000000000004</c:v>
                </c:pt>
                <c:pt idx="82">
                  <c:v>0.6435000000000004</c:v>
                </c:pt>
                <c:pt idx="83">
                  <c:v>0.6495000000000004</c:v>
                </c:pt>
                <c:pt idx="84">
                  <c:v>0.6555000000000004</c:v>
                </c:pt>
                <c:pt idx="85">
                  <c:v>0.6615000000000004</c:v>
                </c:pt>
                <c:pt idx="86">
                  <c:v>0.6675000000000004</c:v>
                </c:pt>
                <c:pt idx="87">
                  <c:v>0.6735000000000004</c:v>
                </c:pt>
                <c:pt idx="88">
                  <c:v>0.6795000000000004</c:v>
                </c:pt>
                <c:pt idx="89">
                  <c:v>0.6855000000000004</c:v>
                </c:pt>
                <c:pt idx="90">
                  <c:v>0.6915000000000004</c:v>
                </c:pt>
                <c:pt idx="91">
                  <c:v>0.6975000000000005</c:v>
                </c:pt>
                <c:pt idx="92">
                  <c:v>0.7035000000000005</c:v>
                </c:pt>
                <c:pt idx="93">
                  <c:v>0.7095000000000005</c:v>
                </c:pt>
                <c:pt idx="94">
                  <c:v>0.7155000000000005</c:v>
                </c:pt>
                <c:pt idx="95">
                  <c:v>0.7215000000000005</c:v>
                </c:pt>
                <c:pt idx="96">
                  <c:v>0.7275000000000005</c:v>
                </c:pt>
                <c:pt idx="97">
                  <c:v>0.7335000000000005</c:v>
                </c:pt>
                <c:pt idx="98">
                  <c:v>0.7395000000000005</c:v>
                </c:pt>
                <c:pt idx="99">
                  <c:v>0.7455000000000005</c:v>
                </c:pt>
                <c:pt idx="100">
                  <c:v>0.7515000000000005</c:v>
                </c:pt>
                <c:pt idx="101">
                  <c:v>0.7575000000000005</c:v>
                </c:pt>
                <c:pt idx="102">
                  <c:v>0.7635000000000005</c:v>
                </c:pt>
                <c:pt idx="103">
                  <c:v>0.7695000000000005</c:v>
                </c:pt>
                <c:pt idx="104">
                  <c:v>0.7755000000000005</c:v>
                </c:pt>
                <c:pt idx="105">
                  <c:v>0.7815000000000005</c:v>
                </c:pt>
                <c:pt idx="106">
                  <c:v>0.7875000000000005</c:v>
                </c:pt>
                <c:pt idx="107">
                  <c:v>0.7935000000000005</c:v>
                </c:pt>
                <c:pt idx="108">
                  <c:v>0.7995000000000005</c:v>
                </c:pt>
                <c:pt idx="109">
                  <c:v>0.8055000000000005</c:v>
                </c:pt>
                <c:pt idx="110">
                  <c:v>0.8115000000000006</c:v>
                </c:pt>
                <c:pt idx="111">
                  <c:v>0.8175000000000006</c:v>
                </c:pt>
                <c:pt idx="112">
                  <c:v>0.8235000000000006</c:v>
                </c:pt>
                <c:pt idx="113">
                  <c:v>0.8295000000000006</c:v>
                </c:pt>
                <c:pt idx="114">
                  <c:v>0.8355000000000006</c:v>
                </c:pt>
                <c:pt idx="115">
                  <c:v>0.8415000000000006</c:v>
                </c:pt>
                <c:pt idx="116">
                  <c:v>0.8475000000000006</c:v>
                </c:pt>
                <c:pt idx="117">
                  <c:v>0.8535000000000006</c:v>
                </c:pt>
                <c:pt idx="118">
                  <c:v>0.8595000000000006</c:v>
                </c:pt>
                <c:pt idx="119">
                  <c:v>0.8655000000000006</c:v>
                </c:pt>
                <c:pt idx="120">
                  <c:v>0.8715000000000006</c:v>
                </c:pt>
                <c:pt idx="121">
                  <c:v>0.8775000000000006</c:v>
                </c:pt>
                <c:pt idx="122">
                  <c:v>0.8835000000000006</c:v>
                </c:pt>
                <c:pt idx="123">
                  <c:v>0.8895000000000006</c:v>
                </c:pt>
                <c:pt idx="124">
                  <c:v>0.8955000000000006</c:v>
                </c:pt>
                <c:pt idx="125">
                  <c:v>0.9015000000000006</c:v>
                </c:pt>
                <c:pt idx="126">
                  <c:v>0.9075000000000006</c:v>
                </c:pt>
                <c:pt idx="127">
                  <c:v>0.9135000000000006</c:v>
                </c:pt>
                <c:pt idx="128">
                  <c:v>0.9195000000000007</c:v>
                </c:pt>
                <c:pt idx="129">
                  <c:v>0.9255000000000007</c:v>
                </c:pt>
                <c:pt idx="130">
                  <c:v>0.9315000000000007</c:v>
                </c:pt>
                <c:pt idx="131">
                  <c:v>0.9375000000000007</c:v>
                </c:pt>
                <c:pt idx="132">
                  <c:v>0.9435000000000007</c:v>
                </c:pt>
                <c:pt idx="133">
                  <c:v>0.9495000000000007</c:v>
                </c:pt>
                <c:pt idx="134">
                  <c:v>0.9555000000000007</c:v>
                </c:pt>
                <c:pt idx="135">
                  <c:v>0.9615000000000007</c:v>
                </c:pt>
                <c:pt idx="136">
                  <c:v>0.9675000000000007</c:v>
                </c:pt>
                <c:pt idx="137">
                  <c:v>0.9735000000000007</c:v>
                </c:pt>
                <c:pt idx="138">
                  <c:v>0.9795000000000007</c:v>
                </c:pt>
                <c:pt idx="139">
                  <c:v>0.9855000000000007</c:v>
                </c:pt>
                <c:pt idx="140">
                  <c:v>0.9915000000000007</c:v>
                </c:pt>
                <c:pt idx="141">
                  <c:v>0.9975000000000007</c:v>
                </c:pt>
                <c:pt idx="142">
                  <c:v>1.0035000000000007</c:v>
                </c:pt>
                <c:pt idx="143">
                  <c:v>1.0095000000000007</c:v>
                </c:pt>
                <c:pt idx="144">
                  <c:v>1.0155000000000007</c:v>
                </c:pt>
                <c:pt idx="145">
                  <c:v>1.0215000000000007</c:v>
                </c:pt>
                <c:pt idx="146">
                  <c:v>1.0275000000000007</c:v>
                </c:pt>
                <c:pt idx="147">
                  <c:v>1.0335000000000008</c:v>
                </c:pt>
                <c:pt idx="148">
                  <c:v>1.0395000000000008</c:v>
                </c:pt>
                <c:pt idx="149">
                  <c:v>1.0455000000000008</c:v>
                </c:pt>
                <c:pt idx="150">
                  <c:v>1.0515000000000008</c:v>
                </c:pt>
                <c:pt idx="151">
                  <c:v>1.0575000000000008</c:v>
                </c:pt>
                <c:pt idx="152">
                  <c:v>1.0635000000000008</c:v>
                </c:pt>
                <c:pt idx="153">
                  <c:v>1.0695000000000008</c:v>
                </c:pt>
                <c:pt idx="154">
                  <c:v>1.0755000000000008</c:v>
                </c:pt>
                <c:pt idx="155">
                  <c:v>1.0815000000000008</c:v>
                </c:pt>
                <c:pt idx="156">
                  <c:v>1.0875000000000008</c:v>
                </c:pt>
                <c:pt idx="157">
                  <c:v>1.0935000000000008</c:v>
                </c:pt>
                <c:pt idx="158">
                  <c:v>1.0995000000000008</c:v>
                </c:pt>
                <c:pt idx="159">
                  <c:v>1.1055000000000008</c:v>
                </c:pt>
                <c:pt idx="160">
                  <c:v>1.1115000000000008</c:v>
                </c:pt>
                <c:pt idx="161">
                  <c:v>1.1175000000000008</c:v>
                </c:pt>
                <c:pt idx="162">
                  <c:v>1.1235000000000008</c:v>
                </c:pt>
                <c:pt idx="163">
                  <c:v>1.1295000000000008</c:v>
                </c:pt>
                <c:pt idx="164">
                  <c:v>1.1355000000000008</c:v>
                </c:pt>
                <c:pt idx="165">
                  <c:v>1.1415000000000008</c:v>
                </c:pt>
                <c:pt idx="166">
                  <c:v>1.1475000000000009</c:v>
                </c:pt>
                <c:pt idx="167">
                  <c:v>1.1535000000000009</c:v>
                </c:pt>
                <c:pt idx="168">
                  <c:v>1.1595000000000009</c:v>
                </c:pt>
                <c:pt idx="169">
                  <c:v>1.1655000000000009</c:v>
                </c:pt>
                <c:pt idx="170">
                  <c:v>1.1715000000000009</c:v>
                </c:pt>
                <c:pt idx="171">
                  <c:v>1.1775000000000009</c:v>
                </c:pt>
                <c:pt idx="172">
                  <c:v>1.1835000000000009</c:v>
                </c:pt>
                <c:pt idx="173">
                  <c:v>1.189500000000001</c:v>
                </c:pt>
                <c:pt idx="174">
                  <c:v>1.195500000000001</c:v>
                </c:pt>
                <c:pt idx="175">
                  <c:v>1.201500000000001</c:v>
                </c:pt>
                <c:pt idx="176">
                  <c:v>1.207500000000001</c:v>
                </c:pt>
                <c:pt idx="177">
                  <c:v>1.213500000000001</c:v>
                </c:pt>
                <c:pt idx="178">
                  <c:v>1.219500000000001</c:v>
                </c:pt>
                <c:pt idx="179">
                  <c:v>1.225500000000001</c:v>
                </c:pt>
                <c:pt idx="180">
                  <c:v>1.231500000000001</c:v>
                </c:pt>
                <c:pt idx="181">
                  <c:v>1.237500000000001</c:v>
                </c:pt>
                <c:pt idx="182">
                  <c:v>1.243500000000001</c:v>
                </c:pt>
                <c:pt idx="183">
                  <c:v>1.249500000000001</c:v>
                </c:pt>
                <c:pt idx="184">
                  <c:v>1.255500000000001</c:v>
                </c:pt>
                <c:pt idx="185">
                  <c:v>1.261500000000001</c:v>
                </c:pt>
                <c:pt idx="186">
                  <c:v>1.267500000000001</c:v>
                </c:pt>
                <c:pt idx="187">
                  <c:v>1.273500000000001</c:v>
                </c:pt>
                <c:pt idx="188">
                  <c:v>1.279500000000001</c:v>
                </c:pt>
                <c:pt idx="189">
                  <c:v>1.285500000000001</c:v>
                </c:pt>
                <c:pt idx="190">
                  <c:v>1.291500000000001</c:v>
                </c:pt>
                <c:pt idx="191">
                  <c:v>1.297500000000001</c:v>
                </c:pt>
                <c:pt idx="192">
                  <c:v>1.303500000000001</c:v>
                </c:pt>
                <c:pt idx="193">
                  <c:v>1.309500000000001</c:v>
                </c:pt>
                <c:pt idx="194">
                  <c:v>1.315500000000001</c:v>
                </c:pt>
                <c:pt idx="195">
                  <c:v>1.321500000000001</c:v>
                </c:pt>
                <c:pt idx="196">
                  <c:v>1.327500000000001</c:v>
                </c:pt>
                <c:pt idx="197">
                  <c:v>1.333500000000001</c:v>
                </c:pt>
                <c:pt idx="198">
                  <c:v>1.339500000000001</c:v>
                </c:pt>
                <c:pt idx="199">
                  <c:v>1.345500000000001</c:v>
                </c:pt>
                <c:pt idx="200">
                  <c:v>1.351500000000001</c:v>
                </c:pt>
                <c:pt idx="201">
                  <c:v>1.357500000000001</c:v>
                </c:pt>
                <c:pt idx="202">
                  <c:v>1.363500000000001</c:v>
                </c:pt>
                <c:pt idx="203">
                  <c:v>1.369500000000001</c:v>
                </c:pt>
                <c:pt idx="204">
                  <c:v>1.375500000000001</c:v>
                </c:pt>
                <c:pt idx="205">
                  <c:v>1.381500000000001</c:v>
                </c:pt>
                <c:pt idx="206">
                  <c:v>1.387500000000001</c:v>
                </c:pt>
                <c:pt idx="207">
                  <c:v>1.393500000000001</c:v>
                </c:pt>
                <c:pt idx="208">
                  <c:v>1.399500000000001</c:v>
                </c:pt>
                <c:pt idx="209">
                  <c:v>1.405500000000001</c:v>
                </c:pt>
                <c:pt idx="210">
                  <c:v>1.411500000000001</c:v>
                </c:pt>
                <c:pt idx="211">
                  <c:v>1.417500000000001</c:v>
                </c:pt>
                <c:pt idx="212">
                  <c:v>1.423500000000001</c:v>
                </c:pt>
                <c:pt idx="213">
                  <c:v>1.429500000000001</c:v>
                </c:pt>
                <c:pt idx="214">
                  <c:v>1.435500000000001</c:v>
                </c:pt>
                <c:pt idx="215">
                  <c:v>1.4415000000000011</c:v>
                </c:pt>
                <c:pt idx="216">
                  <c:v>1.4475000000000011</c:v>
                </c:pt>
                <c:pt idx="217">
                  <c:v>1.4535000000000011</c:v>
                </c:pt>
                <c:pt idx="218">
                  <c:v>1.4595000000000011</c:v>
                </c:pt>
                <c:pt idx="219">
                  <c:v>1.4655000000000011</c:v>
                </c:pt>
                <c:pt idx="220">
                  <c:v>1.4715000000000011</c:v>
                </c:pt>
                <c:pt idx="221">
                  <c:v>1.4775000000000011</c:v>
                </c:pt>
                <c:pt idx="222">
                  <c:v>1.4835000000000012</c:v>
                </c:pt>
                <c:pt idx="223">
                  <c:v>1.4895000000000012</c:v>
                </c:pt>
                <c:pt idx="224">
                  <c:v>1.4955000000000012</c:v>
                </c:pt>
                <c:pt idx="225">
                  <c:v>1.5015000000000012</c:v>
                </c:pt>
                <c:pt idx="226">
                  <c:v>1.5075000000000012</c:v>
                </c:pt>
                <c:pt idx="227">
                  <c:v>1.5135000000000012</c:v>
                </c:pt>
                <c:pt idx="228">
                  <c:v>1.5195000000000012</c:v>
                </c:pt>
                <c:pt idx="229">
                  <c:v>1.5255000000000012</c:v>
                </c:pt>
                <c:pt idx="230">
                  <c:v>1.5315000000000012</c:v>
                </c:pt>
                <c:pt idx="231">
                  <c:v>1.5375000000000012</c:v>
                </c:pt>
                <c:pt idx="232">
                  <c:v>1.5435000000000012</c:v>
                </c:pt>
                <c:pt idx="233">
                  <c:v>1.5495000000000012</c:v>
                </c:pt>
                <c:pt idx="234">
                  <c:v>1.5555000000000012</c:v>
                </c:pt>
                <c:pt idx="235">
                  <c:v>1.5615000000000012</c:v>
                </c:pt>
                <c:pt idx="236">
                  <c:v>1.5675000000000012</c:v>
                </c:pt>
                <c:pt idx="237">
                  <c:v>1.5735000000000012</c:v>
                </c:pt>
                <c:pt idx="238">
                  <c:v>1.5795000000000012</c:v>
                </c:pt>
                <c:pt idx="239">
                  <c:v>1.5855000000000012</c:v>
                </c:pt>
                <c:pt idx="240">
                  <c:v>1.5915000000000012</c:v>
                </c:pt>
                <c:pt idx="241">
                  <c:v>1.5975000000000013</c:v>
                </c:pt>
                <c:pt idx="242">
                  <c:v>1.6035000000000013</c:v>
                </c:pt>
                <c:pt idx="243">
                  <c:v>1.6095000000000013</c:v>
                </c:pt>
                <c:pt idx="244">
                  <c:v>1.6155000000000013</c:v>
                </c:pt>
                <c:pt idx="245">
                  <c:v>1.6215000000000013</c:v>
                </c:pt>
                <c:pt idx="246">
                  <c:v>1.6275000000000013</c:v>
                </c:pt>
                <c:pt idx="247">
                  <c:v>1.6335000000000013</c:v>
                </c:pt>
                <c:pt idx="248">
                  <c:v>1.6395000000000013</c:v>
                </c:pt>
                <c:pt idx="249">
                  <c:v>1.6455000000000013</c:v>
                </c:pt>
                <c:pt idx="250">
                  <c:v>1.6515000000000013</c:v>
                </c:pt>
                <c:pt idx="251">
                  <c:v>1.6575000000000013</c:v>
                </c:pt>
                <c:pt idx="252">
                  <c:v>1.6635000000000013</c:v>
                </c:pt>
                <c:pt idx="253">
                  <c:v>1.6695000000000013</c:v>
                </c:pt>
                <c:pt idx="254">
                  <c:v>1.6755000000000013</c:v>
                </c:pt>
                <c:pt idx="255">
                  <c:v>1.6815000000000013</c:v>
                </c:pt>
                <c:pt idx="256">
                  <c:v>1.6875000000000013</c:v>
                </c:pt>
                <c:pt idx="257">
                  <c:v>2.1065000000000005</c:v>
                </c:pt>
                <c:pt idx="258">
                  <c:v>2.5255</c:v>
                </c:pt>
                <c:pt idx="259">
                  <c:v>2.6</c:v>
                </c:pt>
                <c:pt idx="260">
                  <c:v>3.867</c:v>
                </c:pt>
                <c:pt idx="261">
                  <c:v>5.164</c:v>
                </c:pt>
                <c:pt idx="262">
                  <c:v>5.489</c:v>
                </c:pt>
                <c:pt idx="263">
                  <c:v>5.59</c:v>
                </c:pt>
                <c:pt idx="264">
                  <c:v>5.89</c:v>
                </c:pt>
                <c:pt idx="265">
                  <c:v>6.1899999999999995</c:v>
                </c:pt>
                <c:pt idx="266">
                  <c:v>6.489999999999999</c:v>
                </c:pt>
                <c:pt idx="267">
                  <c:v>6.789999999999999</c:v>
                </c:pt>
                <c:pt idx="268">
                  <c:v>7.089999999999999</c:v>
                </c:pt>
                <c:pt idx="269">
                  <c:v>7.389999999999999</c:v>
                </c:pt>
                <c:pt idx="270">
                  <c:v>7.689999999999999</c:v>
                </c:pt>
                <c:pt idx="271">
                  <c:v>7.989999999999998</c:v>
                </c:pt>
                <c:pt idx="272">
                  <c:v>8.309</c:v>
                </c:pt>
                <c:pt idx="273">
                  <c:v>8.628</c:v>
                </c:pt>
                <c:pt idx="274">
                  <c:v>8.756</c:v>
                </c:pt>
                <c:pt idx="275">
                  <c:v>9.666</c:v>
                </c:pt>
                <c:pt idx="276">
                  <c:v>21.441</c:v>
                </c:pt>
              </c:numCache>
            </c:numRef>
          </c:xVal>
          <c:yVal>
            <c:numRef>
              <c:f>ideal!$E$7:$E$283</c:f>
              <c:numCache>
                <c:ptCount val="2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</c:numCache>
            </c:numRef>
          </c:yVal>
          <c:smooth val="1"/>
        </c:ser>
        <c:axId val="17385770"/>
        <c:axId val="22254203"/>
      </c:scatterChart>
      <c:valAx>
        <c:axId val="1738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Geneva"/>
                    <a:ea typeface="Geneva"/>
                    <a:cs typeface="Geneva"/>
                  </a:rPr>
                  <a:t>z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crossBetween val="midCat"/>
        <c:dispUnits/>
      </c:val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Geneva"/>
                    <a:ea typeface="Geneva"/>
                    <a:cs typeface="Geneva"/>
                  </a:rPr>
                  <a:t>displacement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7385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ideal!$F$299:$F$306</c:f>
              <c:numCache>
                <c:ptCount val="8"/>
                <c:pt idx="0">
                  <c:v>2.6</c:v>
                </c:pt>
                <c:pt idx="1">
                  <c:v>3.867</c:v>
                </c:pt>
                <c:pt idx="2">
                  <c:v>5.164</c:v>
                </c:pt>
                <c:pt idx="3">
                  <c:v>7.2610418563954955</c:v>
                </c:pt>
                <c:pt idx="4">
                  <c:v>7.2610418563954955</c:v>
                </c:pt>
                <c:pt idx="5">
                  <c:v>8.756</c:v>
                </c:pt>
                <c:pt idx="6">
                  <c:v>9.666</c:v>
                </c:pt>
                <c:pt idx="7">
                  <c:v>21.441</c:v>
                </c:pt>
              </c:numCache>
            </c:numRef>
          </c:xVal>
          <c:yVal>
            <c:numRef>
              <c:f>ideal!$G$299:$G$306</c:f>
              <c:numCache>
                <c:ptCount val="8"/>
                <c:pt idx="0">
                  <c:v>0.013399400823130417</c:v>
                </c:pt>
                <c:pt idx="1">
                  <c:v>0.026837942561772462</c:v>
                </c:pt>
                <c:pt idx="2">
                  <c:v>0.04059468181593089</c:v>
                </c:pt>
                <c:pt idx="3">
                  <c:v>0.0628371321038948</c:v>
                </c:pt>
                <c:pt idx="4">
                  <c:v>0.0628371321038948</c:v>
                </c:pt>
                <c:pt idx="5">
                  <c:v>0.06234450606764503</c:v>
                </c:pt>
                <c:pt idx="6">
                  <c:v>0.0620446383456589</c:v>
                </c:pt>
                <c:pt idx="7">
                  <c:v>0.0581644818331461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ideal!$F$299:$F$306</c:f>
              <c:numCache>
                <c:ptCount val="8"/>
                <c:pt idx="0">
                  <c:v>2.6</c:v>
                </c:pt>
                <c:pt idx="1">
                  <c:v>3.867</c:v>
                </c:pt>
                <c:pt idx="2">
                  <c:v>5.164</c:v>
                </c:pt>
                <c:pt idx="3">
                  <c:v>7.2610418563954955</c:v>
                </c:pt>
                <c:pt idx="4">
                  <c:v>7.2610418563954955</c:v>
                </c:pt>
                <c:pt idx="5">
                  <c:v>8.756</c:v>
                </c:pt>
                <c:pt idx="6">
                  <c:v>9.666</c:v>
                </c:pt>
                <c:pt idx="7">
                  <c:v>21.441</c:v>
                </c:pt>
              </c:numCache>
            </c:numRef>
          </c:xVal>
          <c:yVal>
            <c:numRef>
              <c:f>MCS!$G$299:$G$306</c:f>
              <c:numCache>
                <c:ptCount val="8"/>
                <c:pt idx="0">
                  <c:v>0.013399400823130417</c:v>
                </c:pt>
                <c:pt idx="1">
                  <c:v>0.026837942561772462</c:v>
                </c:pt>
                <c:pt idx="2">
                  <c:v>0.04059468181593089</c:v>
                </c:pt>
                <c:pt idx="3">
                  <c:v>0.06280187698891558</c:v>
                </c:pt>
                <c:pt idx="4">
                  <c:v>0.06280187698891558</c:v>
                </c:pt>
                <c:pt idx="5">
                  <c:v>0.06227735901135065</c:v>
                </c:pt>
                <c:pt idx="6">
                  <c:v>0.0619587865737393</c:v>
                </c:pt>
                <c:pt idx="7">
                  <c:v>0.05783659926288921</c:v>
                </c:pt>
              </c:numCache>
            </c:numRef>
          </c:yVal>
          <c:smooth val="0"/>
        </c:ser>
        <c:axId val="66070100"/>
        <c:axId val="57759989"/>
      </c:scatterChart>
      <c:val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crossBetween val="midCat"/>
        <c:dispUnits/>
      </c:val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14</xdr:row>
      <xdr:rowOff>47625</xdr:rowOff>
    </xdr:from>
    <xdr:to>
      <xdr:col>28</xdr:col>
      <xdr:colOff>552450</xdr:colOff>
      <xdr:row>51</xdr:row>
      <xdr:rowOff>9525</xdr:rowOff>
    </xdr:to>
    <xdr:graphicFrame>
      <xdr:nvGraphicFramePr>
        <xdr:cNvPr id="1" name="Chart 5"/>
        <xdr:cNvGraphicFramePr/>
      </xdr:nvGraphicFramePr>
      <xdr:xfrm>
        <a:off x="10429875" y="2295525"/>
        <a:ext cx="14097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298</xdr:row>
      <xdr:rowOff>28575</xdr:rowOff>
    </xdr:from>
    <xdr:to>
      <xdr:col>14</xdr:col>
      <xdr:colOff>400050</xdr:colOff>
      <xdr:row>320</xdr:row>
      <xdr:rowOff>123825</xdr:rowOff>
    </xdr:to>
    <xdr:graphicFrame>
      <xdr:nvGraphicFramePr>
        <xdr:cNvPr id="2" name="Chart 12"/>
        <xdr:cNvGraphicFramePr/>
      </xdr:nvGraphicFramePr>
      <xdr:xfrm>
        <a:off x="6191250" y="48253650"/>
        <a:ext cx="63341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485775</xdr:colOff>
      <xdr:row>331</xdr:row>
      <xdr:rowOff>66675</xdr:rowOff>
    </xdr:from>
    <xdr:to>
      <xdr:col>25</xdr:col>
      <xdr:colOff>0</xdr:colOff>
      <xdr:row>354</xdr:row>
      <xdr:rowOff>9525</xdr:rowOff>
    </xdr:to>
    <xdr:graphicFrame>
      <xdr:nvGraphicFramePr>
        <xdr:cNvPr id="3" name="Chart 13"/>
        <xdr:cNvGraphicFramePr/>
      </xdr:nvGraphicFramePr>
      <xdr:xfrm>
        <a:off x="15201900" y="53625750"/>
        <a:ext cx="62579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14</xdr:row>
      <xdr:rowOff>47625</xdr:rowOff>
    </xdr:from>
    <xdr:to>
      <xdr:col>28</xdr:col>
      <xdr:colOff>552450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10410825" y="2314575"/>
        <a:ext cx="142017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317</xdr:row>
      <xdr:rowOff>38100</xdr:rowOff>
    </xdr:from>
    <xdr:to>
      <xdr:col>14</xdr:col>
      <xdr:colOff>476250</xdr:colOff>
      <xdr:row>339</xdr:row>
      <xdr:rowOff>133350</xdr:rowOff>
    </xdr:to>
    <xdr:graphicFrame>
      <xdr:nvGraphicFramePr>
        <xdr:cNvPr id="2" name="Chart 2"/>
        <xdr:cNvGraphicFramePr/>
      </xdr:nvGraphicFramePr>
      <xdr:xfrm>
        <a:off x="6153150" y="51368325"/>
        <a:ext cx="64293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workbookViewId="0" topLeftCell="A1">
      <selection activeCell="K8" sqref="K8"/>
    </sheetView>
  </sheetViews>
  <sheetFormatPr defaultColWidth="11.00390625" defaultRowHeight="12"/>
  <cols>
    <col min="2" max="3" width="10.875" style="1" customWidth="1"/>
    <col min="5" max="5" width="12.875" style="0" bestFit="1" customWidth="1"/>
    <col min="8" max="8" width="11.125" style="0" bestFit="1" customWidth="1"/>
    <col min="9" max="9" width="12.875" style="0" bestFit="1" customWidth="1"/>
    <col min="10" max="10" width="11.375" style="0" bestFit="1" customWidth="1"/>
    <col min="13" max="13" width="12.125" style="0" bestFit="1" customWidth="1"/>
    <col min="17" max="17" width="12.00390625" style="0" bestFit="1" customWidth="1"/>
    <col min="18" max="18" width="11.375" style="0" bestFit="1" customWidth="1"/>
    <col min="19" max="19" width="11.125" style="0" bestFit="1" customWidth="1"/>
  </cols>
  <sheetData>
    <row r="1" spans="7:10" ht="12.75">
      <c r="G1" s="5" t="s">
        <v>154</v>
      </c>
      <c r="H1" s="5" t="s">
        <v>151</v>
      </c>
      <c r="I1" s="5" t="s">
        <v>152</v>
      </c>
      <c r="J1" s="5" t="s">
        <v>153</v>
      </c>
    </row>
    <row r="2" spans="7:10" ht="12.75">
      <c r="G2" s="6" t="s">
        <v>10</v>
      </c>
      <c r="H2" s="2">
        <v>0</v>
      </c>
      <c r="I2" s="2">
        <v>0.7</v>
      </c>
      <c r="J2" s="2">
        <v>0</v>
      </c>
    </row>
    <row r="3" spans="7:10" ht="12.75">
      <c r="G3" s="6" t="s">
        <v>11</v>
      </c>
      <c r="H3" s="2">
        <v>0</v>
      </c>
      <c r="I3" s="2">
        <v>-0.6</v>
      </c>
      <c r="J3" s="2">
        <v>0</v>
      </c>
    </row>
    <row r="6" spans="1:14" ht="12.75">
      <c r="A6" s="3" t="s">
        <v>12</v>
      </c>
      <c r="B6" s="4" t="s">
        <v>0</v>
      </c>
      <c r="C6" s="4" t="s">
        <v>162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160</v>
      </c>
      <c r="N6" s="3" t="s">
        <v>155</v>
      </c>
    </row>
    <row r="7" spans="1:14" ht="12.75">
      <c r="A7" t="s">
        <v>13</v>
      </c>
      <c r="B7" s="1">
        <v>0</v>
      </c>
      <c r="C7" s="1">
        <v>0</v>
      </c>
      <c r="D7" s="7">
        <v>0</v>
      </c>
      <c r="E7" s="7">
        <v>0</v>
      </c>
      <c r="F7" s="7">
        <f>J7/L7</f>
        <v>0</v>
      </c>
      <c r="G7" s="7">
        <f>K7/L7</f>
        <v>0</v>
      </c>
      <c r="H7" s="7">
        <f>($N$7*0.3/$M$7)*(G7*$J$2+(1-F7^2)*$I$2+G7*F7*$H$2)/SQRT(1+F7^2+G7^2)</f>
        <v>0.0042</v>
      </c>
      <c r="I7" s="7">
        <f>($N$7*0.3/$M$7)*(-F7*$J$2+(1+G7^2)*$H$2-F7*G7*$I$2)/SQRT(1+F7^2+G7^2)</f>
        <v>0</v>
      </c>
      <c r="J7" s="42">
        <v>0</v>
      </c>
      <c r="K7" s="43">
        <v>0</v>
      </c>
      <c r="L7" s="44">
        <v>50</v>
      </c>
      <c r="M7">
        <f>SQRT(J7^2+K7^2+L7^2)</f>
        <v>50</v>
      </c>
      <c r="N7">
        <v>1</v>
      </c>
    </row>
    <row r="8" spans="2:12" ht="12.75">
      <c r="B8" s="1">
        <f>0.5*(B9+B7)</f>
        <v>0.08174999999999999</v>
      </c>
      <c r="C8" s="1">
        <f>B8-B7</f>
        <v>0.08174999999999999</v>
      </c>
      <c r="D8" s="7">
        <f>D7+C8*F7</f>
        <v>0</v>
      </c>
      <c r="E8" s="7">
        <f>E7+C8*G7</f>
        <v>0</v>
      </c>
      <c r="F8" s="7">
        <f>F7+C8*H8</f>
        <v>0.0003433499999999999</v>
      </c>
      <c r="G8" s="7">
        <f>G7+C8*I8</f>
        <v>0</v>
      </c>
      <c r="H8" s="7">
        <f>($N$7*0.3/$M$7)*(G7*$J$2+(1-F7^2)*$I$2+G7*F7*$H$2)/SQRT(1+F7^2+G7^2)</f>
        <v>0.0042</v>
      </c>
      <c r="I8" s="7">
        <f>($N$7*0.3/$M$7)*(-F7*$J$2+(1+G7^2)*$H$2-F7*G7*$I$2)/SQRT(1+F7^2+G7^2)</f>
        <v>0</v>
      </c>
      <c r="J8" s="7">
        <f>F8*L8</f>
        <v>0.017167501011931582</v>
      </c>
      <c r="K8" s="7">
        <f>G8*L8</f>
        <v>0</v>
      </c>
      <c r="L8" s="7">
        <f aca="true" t="shared" si="0" ref="L8:L72">$M$7*SQRT(1+F8^2+G8^2)</f>
        <v>50.000002947230485</v>
      </c>
    </row>
    <row r="9" spans="1:12" ht="12.75">
      <c r="A9" t="s">
        <v>23</v>
      </c>
      <c r="B9" s="1">
        <f>0.9255-63*0.012-0.006</f>
        <v>0.16349999999999998</v>
      </c>
      <c r="C9" s="1">
        <f aca="true" t="shared" si="1" ref="C9:C72">B9-B8</f>
        <v>0.08174999999999999</v>
      </c>
      <c r="D9" s="7">
        <f aca="true" t="shared" si="2" ref="D9:D72">D8+C9*F8</f>
        <v>2.806886249999999E-05</v>
      </c>
      <c r="E9" s="7">
        <f aca="true" t="shared" si="3" ref="E9:E72">E8+C9*G8</f>
        <v>0</v>
      </c>
      <c r="F9" s="7">
        <f aca="true" t="shared" si="4" ref="F9:F72">F8+C9*H9</f>
        <v>0.0006866999392841071</v>
      </c>
      <c r="G9" s="7">
        <f aca="true" t="shared" si="5" ref="G9:G72">G8+C9*I9</f>
        <v>0</v>
      </c>
      <c r="H9" s="7">
        <f aca="true" t="shared" si="6" ref="H9:H72">($N$7*0.3/$M$7)*(G8*$J$2+(1-F8^2)*$I$2+G8*F8*$H$2)/SQRT(1+F8^2+G8^2)</f>
        <v>0.004199999257297949</v>
      </c>
      <c r="I9" s="7">
        <f aca="true" t="shared" si="7" ref="I9:I72">($N$7*0.3/$M$7)*(-F8*$J$2+(1+G8^2)*$H$2-F8*G8*$I$2)/SQRT(1+F8^2+G8^2)</f>
        <v>0</v>
      </c>
      <c r="J9" s="7">
        <f aca="true" t="shared" si="8" ref="J9:J72">F9*L9</f>
        <v>0.034335005059655165</v>
      </c>
      <c r="K9" s="7">
        <f aca="true" t="shared" si="9" ref="K9:K72">G9*L9</f>
        <v>0</v>
      </c>
      <c r="L9" s="7">
        <f t="shared" si="0"/>
        <v>50.000011788918776</v>
      </c>
    </row>
    <row r="10" spans="2:12" ht="12.75">
      <c r="B10" s="1">
        <f>0.5*(B11+B9)</f>
        <v>0.16949999999999998</v>
      </c>
      <c r="C10" s="1">
        <f t="shared" si="1"/>
        <v>0.006000000000000005</v>
      </c>
      <c r="D10" s="7">
        <f t="shared" si="2"/>
        <v>3.2189062135704635E-05</v>
      </c>
      <c r="E10" s="7">
        <f t="shared" si="3"/>
        <v>0</v>
      </c>
      <c r="F10" s="7">
        <f t="shared" si="4"/>
        <v>0.0007118999214592648</v>
      </c>
      <c r="G10" s="7">
        <f t="shared" si="5"/>
        <v>0</v>
      </c>
      <c r="H10" s="7">
        <f t="shared" si="6"/>
        <v>0.004199997029192936</v>
      </c>
      <c r="I10" s="7">
        <f t="shared" si="7"/>
        <v>0</v>
      </c>
      <c r="J10" s="7">
        <f t="shared" si="8"/>
        <v>0.03559500509276076</v>
      </c>
      <c r="K10" s="7">
        <f t="shared" si="9"/>
        <v>0</v>
      </c>
      <c r="L10" s="7">
        <f t="shared" si="0"/>
        <v>50.000012670035844</v>
      </c>
    </row>
    <row r="11" spans="1:12" ht="12.75">
      <c r="A11" t="s">
        <v>24</v>
      </c>
      <c r="B11" s="1">
        <f>B9+0.012</f>
        <v>0.1755</v>
      </c>
      <c r="C11" s="1">
        <f t="shared" si="1"/>
        <v>0.006000000000000005</v>
      </c>
      <c r="D11" s="7">
        <f t="shared" si="2"/>
        <v>3.646046166446023E-05</v>
      </c>
      <c r="E11" s="7">
        <f t="shared" si="3"/>
        <v>0</v>
      </c>
      <c r="F11" s="7">
        <f t="shared" si="4"/>
        <v>0.0007370999023021738</v>
      </c>
      <c r="G11" s="7">
        <f t="shared" si="5"/>
        <v>0</v>
      </c>
      <c r="H11" s="7">
        <f t="shared" si="6"/>
        <v>0.0041999968071515055</v>
      </c>
      <c r="I11" s="7">
        <f t="shared" si="7"/>
        <v>0</v>
      </c>
      <c r="J11" s="7">
        <f t="shared" si="8"/>
        <v>0.03685500512706649</v>
      </c>
      <c r="K11" s="7">
        <f t="shared" si="9"/>
        <v>0</v>
      </c>
      <c r="L11" s="7">
        <f t="shared" si="0"/>
        <v>50.0000135829048</v>
      </c>
    </row>
    <row r="12" spans="2:12" ht="12.75">
      <c r="B12" s="1">
        <f>0.5*(B13+B11)</f>
        <v>0.1815</v>
      </c>
      <c r="C12" s="1">
        <f t="shared" si="1"/>
        <v>0.006000000000000005</v>
      </c>
      <c r="D12" s="7">
        <f t="shared" si="2"/>
        <v>4.088306107827327E-05</v>
      </c>
      <c r="E12" s="7">
        <f t="shared" si="3"/>
        <v>0</v>
      </c>
      <c r="F12" s="7">
        <f t="shared" si="4"/>
        <v>0.0007622998817648255</v>
      </c>
      <c r="G12" s="7">
        <f t="shared" si="5"/>
        <v>0</v>
      </c>
      <c r="H12" s="7">
        <f t="shared" si="6"/>
        <v>0.004199996577108609</v>
      </c>
      <c r="I12" s="7">
        <f t="shared" si="7"/>
        <v>0</v>
      </c>
      <c r="J12" s="7">
        <f t="shared" si="8"/>
        <v>0.038115005162572345</v>
      </c>
      <c r="K12" s="7">
        <f t="shared" si="9"/>
        <v>0</v>
      </c>
      <c r="L12" s="7">
        <f t="shared" si="0"/>
        <v>50.00001452752563</v>
      </c>
    </row>
    <row r="13" spans="1:12" ht="12.75">
      <c r="A13" t="s">
        <v>25</v>
      </c>
      <c r="B13" s="1">
        <f>B11+0.012</f>
        <v>0.1875</v>
      </c>
      <c r="C13" s="1">
        <f t="shared" si="1"/>
        <v>0.006000000000000005</v>
      </c>
      <c r="D13" s="7">
        <f t="shared" si="2"/>
        <v>4.545686036886223E-05</v>
      </c>
      <c r="E13" s="7">
        <f t="shared" si="3"/>
        <v>0</v>
      </c>
      <c r="F13" s="7">
        <f t="shared" si="4"/>
        <v>0.000787499859799211</v>
      </c>
      <c r="G13" s="7">
        <f t="shared" si="5"/>
        <v>0</v>
      </c>
      <c r="H13" s="7">
        <f t="shared" si="6"/>
        <v>0.00419999633906425</v>
      </c>
      <c r="I13" s="7">
        <f t="shared" si="7"/>
        <v>0</v>
      </c>
      <c r="J13" s="7">
        <f t="shared" si="8"/>
        <v>0.0393750051992783</v>
      </c>
      <c r="K13" s="7">
        <f t="shared" si="9"/>
        <v>0</v>
      </c>
      <c r="L13" s="7">
        <f t="shared" si="0"/>
        <v>50.00001550389832</v>
      </c>
    </row>
    <row r="14" spans="2:12" ht="12.75">
      <c r="B14" s="1">
        <f>0.5*(B15+B13)</f>
        <v>0.1935</v>
      </c>
      <c r="C14" s="1">
        <f t="shared" si="1"/>
        <v>0.006000000000000005</v>
      </c>
      <c r="D14" s="7">
        <f t="shared" si="2"/>
        <v>5.01818595276575E-05</v>
      </c>
      <c r="E14" s="7">
        <f t="shared" si="3"/>
        <v>0</v>
      </c>
      <c r="F14" s="7">
        <f t="shared" si="4"/>
        <v>0.0008126998363573216</v>
      </c>
      <c r="G14" s="7">
        <f t="shared" si="5"/>
        <v>0</v>
      </c>
      <c r="H14" s="7">
        <f t="shared" si="6"/>
        <v>0.004199996093018429</v>
      </c>
      <c r="I14" s="7">
        <f t="shared" si="7"/>
        <v>0</v>
      </c>
      <c r="J14" s="7">
        <f t="shared" si="8"/>
        <v>0.040635005237184364</v>
      </c>
      <c r="K14" s="7">
        <f t="shared" si="9"/>
        <v>0</v>
      </c>
      <c r="L14" s="7">
        <f t="shared" si="0"/>
        <v>50.000016512022874</v>
      </c>
    </row>
    <row r="15" spans="1:12" ht="12.75">
      <c r="A15" t="s">
        <v>26</v>
      </c>
      <c r="B15" s="1">
        <f>B13+0.012</f>
        <v>0.1995</v>
      </c>
      <c r="C15" s="1">
        <f t="shared" si="1"/>
        <v>0.006000000000000005</v>
      </c>
      <c r="D15" s="7">
        <f t="shared" si="2"/>
        <v>5.505805854580143E-05</v>
      </c>
      <c r="E15" s="7">
        <f t="shared" si="3"/>
        <v>0</v>
      </c>
      <c r="F15" s="7">
        <f t="shared" si="4"/>
        <v>0.0008378998113911485</v>
      </c>
      <c r="G15" s="7">
        <f t="shared" si="5"/>
        <v>0</v>
      </c>
      <c r="H15" s="7">
        <f t="shared" si="6"/>
        <v>0.004199995838971152</v>
      </c>
      <c r="I15" s="7">
        <f t="shared" si="7"/>
        <v>0</v>
      </c>
      <c r="J15" s="7">
        <f t="shared" si="8"/>
        <v>0.04189500527629051</v>
      </c>
      <c r="K15" s="7">
        <f t="shared" si="9"/>
        <v>0</v>
      </c>
      <c r="L15" s="7">
        <f t="shared" si="0"/>
        <v>50.00001755189927</v>
      </c>
    </row>
    <row r="16" spans="2:12" ht="12.75">
      <c r="B16" s="1">
        <f>0.5*(B17+B15)</f>
        <v>0.20550000000000002</v>
      </c>
      <c r="C16" s="1">
        <f t="shared" si="1"/>
        <v>0.006000000000000005</v>
      </c>
      <c r="D16" s="7">
        <f t="shared" si="2"/>
        <v>6.0085457414148325E-05</v>
      </c>
      <c r="E16" s="7">
        <f t="shared" si="3"/>
        <v>0</v>
      </c>
      <c r="F16" s="7">
        <f t="shared" si="4"/>
        <v>0.000863099784852683</v>
      </c>
      <c r="G16" s="7">
        <f t="shared" si="5"/>
        <v>0</v>
      </c>
      <c r="H16" s="7">
        <f t="shared" si="6"/>
        <v>0.00419999557692242</v>
      </c>
      <c r="I16" s="7">
        <f t="shared" si="7"/>
        <v>0</v>
      </c>
      <c r="J16" s="7">
        <f t="shared" si="8"/>
        <v>0.043155005316596724</v>
      </c>
      <c r="K16" s="7">
        <f t="shared" si="9"/>
        <v>0</v>
      </c>
      <c r="L16" s="7">
        <f t="shared" si="0"/>
        <v>50.000018623527495</v>
      </c>
    </row>
    <row r="17" spans="1:12" ht="12.75">
      <c r="A17" t="s">
        <v>27</v>
      </c>
      <c r="B17" s="1">
        <f>B15+0.012</f>
        <v>0.21150000000000002</v>
      </c>
      <c r="C17" s="1">
        <f t="shared" si="1"/>
        <v>0.006000000000000005</v>
      </c>
      <c r="D17" s="7">
        <f t="shared" si="2"/>
        <v>6.526405612326443E-05</v>
      </c>
      <c r="E17" s="7">
        <f t="shared" si="3"/>
        <v>0</v>
      </c>
      <c r="F17" s="7">
        <f t="shared" si="4"/>
        <v>0.0008882997566939165</v>
      </c>
      <c r="G17" s="7">
        <f t="shared" si="5"/>
        <v>0</v>
      </c>
      <c r="H17" s="7">
        <f t="shared" si="6"/>
        <v>0.004199995306872236</v>
      </c>
      <c r="I17" s="7">
        <f t="shared" si="7"/>
        <v>0</v>
      </c>
      <c r="J17" s="7">
        <f t="shared" si="8"/>
        <v>0.044415005358103</v>
      </c>
      <c r="K17" s="7">
        <f t="shared" si="9"/>
        <v>0</v>
      </c>
      <c r="L17" s="7">
        <f t="shared" si="0"/>
        <v>50.00001972690755</v>
      </c>
    </row>
    <row r="18" spans="2:12" ht="12.75">
      <c r="B18" s="1">
        <f>0.5*(B19+B17)</f>
        <v>0.21750000000000003</v>
      </c>
      <c r="C18" s="1">
        <f t="shared" si="1"/>
        <v>0.006000000000000005</v>
      </c>
      <c r="D18" s="7">
        <f t="shared" si="2"/>
        <v>7.059385466342794E-05</v>
      </c>
      <c r="E18" s="7">
        <f t="shared" si="3"/>
        <v>0</v>
      </c>
      <c r="F18" s="7">
        <f t="shared" si="4"/>
        <v>0.0009134997268668401</v>
      </c>
      <c r="G18" s="7">
        <f t="shared" si="5"/>
        <v>0</v>
      </c>
      <c r="H18" s="7">
        <f t="shared" si="6"/>
        <v>0.0041999950288206045</v>
      </c>
      <c r="I18" s="7">
        <f t="shared" si="7"/>
        <v>0</v>
      </c>
      <c r="J18" s="7">
        <f t="shared" si="8"/>
        <v>0.045675005400809314</v>
      </c>
      <c r="K18" s="7">
        <f t="shared" si="9"/>
        <v>0</v>
      </c>
      <c r="L18" s="7">
        <f t="shared" si="0"/>
        <v>50.00002086203942</v>
      </c>
    </row>
    <row r="19" spans="1:12" ht="12.75">
      <c r="A19" t="s">
        <v>28</v>
      </c>
      <c r="B19" s="1">
        <f>B17+0.012</f>
        <v>0.22350000000000003</v>
      </c>
      <c r="C19" s="1">
        <f t="shared" si="1"/>
        <v>0.006000000000000005</v>
      </c>
      <c r="D19" s="7">
        <f t="shared" si="2"/>
        <v>7.607485302462899E-05</v>
      </c>
      <c r="E19" s="7">
        <f t="shared" si="3"/>
        <v>0</v>
      </c>
      <c r="F19" s="7">
        <f t="shared" si="4"/>
        <v>0.0009386996953234453</v>
      </c>
      <c r="G19" s="7">
        <f t="shared" si="5"/>
        <v>0</v>
      </c>
      <c r="H19" s="7">
        <f t="shared" si="6"/>
        <v>0.0041999947427675275</v>
      </c>
      <c r="I19" s="7">
        <f t="shared" si="7"/>
        <v>0</v>
      </c>
      <c r="J19" s="7">
        <f t="shared" si="8"/>
        <v>0.04693500544471566</v>
      </c>
      <c r="K19" s="7">
        <f t="shared" si="9"/>
        <v>0</v>
      </c>
      <c r="L19" s="7">
        <f t="shared" si="0"/>
        <v>50.0000220289231</v>
      </c>
    </row>
    <row r="20" spans="2:12" ht="12.75">
      <c r="B20" s="1">
        <f>0.5*(B21+B19)</f>
        <v>0.22950000000000004</v>
      </c>
      <c r="C20" s="1">
        <f t="shared" si="1"/>
        <v>0.006000000000000005</v>
      </c>
      <c r="D20" s="7">
        <f t="shared" si="2"/>
        <v>8.170705119656967E-05</v>
      </c>
      <c r="E20" s="7">
        <f t="shared" si="3"/>
        <v>0</v>
      </c>
      <c r="F20" s="7">
        <f t="shared" si="4"/>
        <v>0.0009638996620157233</v>
      </c>
      <c r="G20" s="7">
        <f t="shared" si="5"/>
        <v>0</v>
      </c>
      <c r="H20" s="7">
        <f t="shared" si="6"/>
        <v>0.00419999444871301</v>
      </c>
      <c r="I20" s="7">
        <f t="shared" si="7"/>
        <v>0</v>
      </c>
      <c r="J20" s="7">
        <f t="shared" si="8"/>
        <v>0.048195005489822015</v>
      </c>
      <c r="K20" s="7">
        <f t="shared" si="9"/>
        <v>0</v>
      </c>
      <c r="L20" s="7">
        <f t="shared" si="0"/>
        <v>50.000023227558565</v>
      </c>
    </row>
    <row r="21" spans="1:12" ht="12.75">
      <c r="A21" t="s">
        <v>29</v>
      </c>
      <c r="B21" s="1">
        <f>B19+0.012</f>
        <v>0.23550000000000004</v>
      </c>
      <c r="C21" s="1">
        <f t="shared" si="1"/>
        <v>0.006000000000000005</v>
      </c>
      <c r="D21" s="7">
        <f t="shared" si="2"/>
        <v>8.749044916866402E-05</v>
      </c>
      <c r="E21" s="7">
        <f t="shared" si="3"/>
        <v>0</v>
      </c>
      <c r="F21" s="7">
        <f t="shared" si="4"/>
        <v>0.0009890996268956656</v>
      </c>
      <c r="G21" s="7">
        <f t="shared" si="5"/>
        <v>0</v>
      </c>
      <c r="H21" s="7">
        <f t="shared" si="6"/>
        <v>0.004199994146657054</v>
      </c>
      <c r="I21" s="7">
        <f t="shared" si="7"/>
        <v>0</v>
      </c>
      <c r="J21" s="7">
        <f t="shared" si="8"/>
        <v>0.04945500553612836</v>
      </c>
      <c r="K21" s="7">
        <f t="shared" si="9"/>
        <v>0</v>
      </c>
      <c r="L21" s="7">
        <f t="shared" si="0"/>
        <v>50.00002445794581</v>
      </c>
    </row>
    <row r="22" spans="2:12" ht="12.75">
      <c r="B22" s="1">
        <f>0.5*(B23+B21)</f>
        <v>0.24150000000000005</v>
      </c>
      <c r="C22" s="1">
        <f t="shared" si="1"/>
        <v>0.006000000000000005</v>
      </c>
      <c r="D22" s="7">
        <f t="shared" si="2"/>
        <v>9.342504693003802E-05</v>
      </c>
      <c r="E22" s="7">
        <f t="shared" si="3"/>
        <v>0</v>
      </c>
      <c r="F22" s="7">
        <f t="shared" si="4"/>
        <v>0.0010142995899152635</v>
      </c>
      <c r="G22" s="7">
        <f t="shared" si="5"/>
        <v>0</v>
      </c>
      <c r="H22" s="7">
        <f t="shared" si="6"/>
        <v>0.004199993836599664</v>
      </c>
      <c r="I22" s="7">
        <f t="shared" si="7"/>
        <v>0</v>
      </c>
      <c r="J22" s="7">
        <f t="shared" si="8"/>
        <v>0.05071500558363468</v>
      </c>
      <c r="K22" s="7">
        <f t="shared" si="9"/>
        <v>0</v>
      </c>
      <c r="L22" s="7">
        <f t="shared" si="0"/>
        <v>50.00002572008484</v>
      </c>
    </row>
    <row r="23" spans="1:12" ht="12.75">
      <c r="A23" t="s">
        <v>30</v>
      </c>
      <c r="B23" s="1">
        <f>B21+0.012</f>
        <v>0.24750000000000005</v>
      </c>
      <c r="C23" s="1">
        <f t="shared" si="1"/>
        <v>0.006000000000000005</v>
      </c>
      <c r="D23" s="7">
        <f t="shared" si="2"/>
        <v>9.95108444695296E-05</v>
      </c>
      <c r="E23" s="7">
        <f t="shared" si="3"/>
        <v>0</v>
      </c>
      <c r="F23" s="7">
        <f t="shared" si="4"/>
        <v>0.0010394995510265086</v>
      </c>
      <c r="G23" s="7">
        <f t="shared" si="5"/>
        <v>0</v>
      </c>
      <c r="H23" s="7">
        <f t="shared" si="6"/>
        <v>0.004199993518540843</v>
      </c>
      <c r="I23" s="7">
        <f t="shared" si="7"/>
        <v>0</v>
      </c>
      <c r="J23" s="7">
        <f t="shared" si="8"/>
        <v>0.05197500563234097</v>
      </c>
      <c r="K23" s="7">
        <f t="shared" si="9"/>
        <v>0</v>
      </c>
      <c r="L23" s="7">
        <f t="shared" si="0"/>
        <v>50.000027013975625</v>
      </c>
    </row>
    <row r="24" spans="2:12" ht="12.75">
      <c r="B24" s="1">
        <f>0.5*(B25+B23)</f>
        <v>0.25350000000000006</v>
      </c>
      <c r="C24" s="1">
        <f t="shared" si="1"/>
        <v>0.006000000000000005</v>
      </c>
      <c r="D24" s="7">
        <f t="shared" si="2"/>
        <v>0.00010574784177568865</v>
      </c>
      <c r="E24" s="7">
        <f t="shared" si="3"/>
        <v>0</v>
      </c>
      <c r="F24" s="7">
        <f t="shared" si="4"/>
        <v>0.0010646995101813923</v>
      </c>
      <c r="G24" s="7">
        <f t="shared" si="5"/>
        <v>0</v>
      </c>
      <c r="H24" s="7">
        <f t="shared" si="6"/>
        <v>0.004199993192480596</v>
      </c>
      <c r="I24" s="7">
        <f t="shared" si="7"/>
        <v>0</v>
      </c>
      <c r="J24" s="7">
        <f t="shared" si="8"/>
        <v>0.05323500568224716</v>
      </c>
      <c r="K24" s="7">
        <f t="shared" si="9"/>
        <v>0</v>
      </c>
      <c r="L24" s="7">
        <f t="shared" si="0"/>
        <v>50.00002833961814</v>
      </c>
    </row>
    <row r="25" spans="1:12" ht="12.75">
      <c r="A25" t="s">
        <v>31</v>
      </c>
      <c r="B25" s="1">
        <f>B23+0.012</f>
        <v>0.25950000000000006</v>
      </c>
      <c r="C25" s="1">
        <f t="shared" si="1"/>
        <v>0.006000000000000005</v>
      </c>
      <c r="D25" s="7">
        <f t="shared" si="2"/>
        <v>0.00011213603883677701</v>
      </c>
      <c r="E25" s="7">
        <f t="shared" si="3"/>
        <v>0</v>
      </c>
      <c r="F25" s="7">
        <f t="shared" si="4"/>
        <v>0.0010898994673319059</v>
      </c>
      <c r="G25" s="7">
        <f t="shared" si="5"/>
        <v>0</v>
      </c>
      <c r="H25" s="7">
        <f t="shared" si="6"/>
        <v>0.004199992858418927</v>
      </c>
      <c r="I25" s="7">
        <f t="shared" si="7"/>
        <v>0</v>
      </c>
      <c r="J25" s="7">
        <f t="shared" si="8"/>
        <v>0.0544950057333533</v>
      </c>
      <c r="K25" s="7">
        <f t="shared" si="9"/>
        <v>0</v>
      </c>
      <c r="L25" s="7">
        <f t="shared" si="0"/>
        <v>50.00002969701241</v>
      </c>
    </row>
    <row r="26" spans="2:12" ht="12.75">
      <c r="B26" s="1">
        <f>0.5*(B27+B25)</f>
        <v>0.26550000000000007</v>
      </c>
      <c r="C26" s="1">
        <f t="shared" si="1"/>
        <v>0.006000000000000005</v>
      </c>
      <c r="D26" s="7">
        <f t="shared" si="2"/>
        <v>0.00011867543564076845</v>
      </c>
      <c r="E26" s="7">
        <f t="shared" si="3"/>
        <v>0</v>
      </c>
      <c r="F26" s="7">
        <f t="shared" si="4"/>
        <v>0.0011150994224300409</v>
      </c>
      <c r="G26" s="7">
        <f t="shared" si="5"/>
        <v>0</v>
      </c>
      <c r="H26" s="7">
        <f t="shared" si="6"/>
        <v>0.004199992516355837</v>
      </c>
      <c r="I26" s="7">
        <f t="shared" si="7"/>
        <v>0</v>
      </c>
      <c r="J26" s="7">
        <f t="shared" si="8"/>
        <v>0.0557550057856593</v>
      </c>
      <c r="K26" s="7">
        <f t="shared" si="9"/>
        <v>0</v>
      </c>
      <c r="L26" s="7">
        <f t="shared" si="0"/>
        <v>50.00003108615838</v>
      </c>
    </row>
    <row r="27" spans="1:12" ht="12.75">
      <c r="A27" t="s">
        <v>32</v>
      </c>
      <c r="B27" s="1">
        <f>B25+0.012</f>
        <v>0.2715000000000001</v>
      </c>
      <c r="C27" s="1">
        <f t="shared" si="1"/>
        <v>0.006000000000000005</v>
      </c>
      <c r="D27" s="7">
        <f t="shared" si="2"/>
        <v>0.0001253660321753487</v>
      </c>
      <c r="E27" s="7">
        <f t="shared" si="3"/>
        <v>0</v>
      </c>
      <c r="F27" s="7">
        <f t="shared" si="4"/>
        <v>0.001140299375427789</v>
      </c>
      <c r="G27" s="7">
        <f t="shared" si="5"/>
        <v>0</v>
      </c>
      <c r="H27" s="7">
        <f t="shared" si="6"/>
        <v>0.0041999921662913345</v>
      </c>
      <c r="I27" s="7">
        <f t="shared" si="7"/>
        <v>0</v>
      </c>
      <c r="J27" s="7">
        <f t="shared" si="8"/>
        <v>0.057015005839165175</v>
      </c>
      <c r="K27" s="7">
        <f t="shared" si="9"/>
        <v>0</v>
      </c>
      <c r="L27" s="7">
        <f t="shared" si="0"/>
        <v>50.00003250705607</v>
      </c>
    </row>
    <row r="28" spans="2:12" ht="12.75">
      <c r="B28" s="1">
        <f>0.5*(B29+B27)</f>
        <v>0.2775000000000001</v>
      </c>
      <c r="C28" s="1">
        <f t="shared" si="1"/>
        <v>0.006000000000000005</v>
      </c>
      <c r="D28" s="7">
        <f t="shared" si="2"/>
        <v>0.00013220782842791542</v>
      </c>
      <c r="E28" s="7">
        <f t="shared" si="3"/>
        <v>0</v>
      </c>
      <c r="F28" s="7">
        <f t="shared" si="4"/>
        <v>0.0011654993262771416</v>
      </c>
      <c r="G28" s="7">
        <f t="shared" si="5"/>
        <v>0</v>
      </c>
      <c r="H28" s="7">
        <f t="shared" si="6"/>
        <v>0.00419999180822542</v>
      </c>
      <c r="I28" s="7">
        <f t="shared" si="7"/>
        <v>0</v>
      </c>
      <c r="J28" s="7">
        <f t="shared" si="8"/>
        <v>0.05827500589387091</v>
      </c>
      <c r="K28" s="7">
        <f t="shared" si="9"/>
        <v>0</v>
      </c>
      <c r="L28" s="7">
        <f t="shared" si="0"/>
        <v>50.00003395970546</v>
      </c>
    </row>
    <row r="29" spans="1:12" ht="12.75">
      <c r="A29" t="s">
        <v>33</v>
      </c>
      <c r="B29" s="1">
        <f>B27+0.012</f>
        <v>0.2835000000000001</v>
      </c>
      <c r="C29" s="1">
        <f t="shared" si="1"/>
        <v>0.006000000000000005</v>
      </c>
      <c r="D29" s="7">
        <f t="shared" si="2"/>
        <v>0.00013920082438557827</v>
      </c>
      <c r="E29" s="7">
        <f t="shared" si="3"/>
        <v>0</v>
      </c>
      <c r="F29" s="7">
        <f t="shared" si="4"/>
        <v>0.0011906992749300901</v>
      </c>
      <c r="G29" s="7">
        <f t="shared" si="5"/>
        <v>0</v>
      </c>
      <c r="H29" s="7">
        <f t="shared" si="6"/>
        <v>0.004199991442158099</v>
      </c>
      <c r="I29" s="7">
        <f t="shared" si="7"/>
        <v>0</v>
      </c>
      <c r="J29" s="7">
        <f t="shared" si="8"/>
        <v>0.05953500594977643</v>
      </c>
      <c r="K29" s="7">
        <f t="shared" si="9"/>
        <v>0</v>
      </c>
      <c r="L29" s="7">
        <f t="shared" si="0"/>
        <v>50.000035444106516</v>
      </c>
    </row>
    <row r="30" spans="2:12" ht="12.75">
      <c r="B30" s="1">
        <f>0.5*(B31+B29)</f>
        <v>0.2895000000000001</v>
      </c>
      <c r="C30" s="1">
        <f t="shared" si="1"/>
        <v>0.006000000000000005</v>
      </c>
      <c r="D30" s="7">
        <f t="shared" si="2"/>
        <v>0.00014634502003515882</v>
      </c>
      <c r="E30" s="7">
        <f t="shared" si="3"/>
        <v>0</v>
      </c>
      <c r="F30" s="7">
        <f t="shared" si="4"/>
        <v>0.0012158992213386263</v>
      </c>
      <c r="G30" s="7">
        <f t="shared" si="5"/>
        <v>0</v>
      </c>
      <c r="H30" s="7">
        <f t="shared" si="6"/>
        <v>0.004199991068089378</v>
      </c>
      <c r="I30" s="7">
        <f t="shared" si="7"/>
        <v>0</v>
      </c>
      <c r="J30" s="7">
        <f t="shared" si="8"/>
        <v>0.060795006006881765</v>
      </c>
      <c r="K30" s="7">
        <f t="shared" si="9"/>
        <v>0</v>
      </c>
      <c r="L30" s="7">
        <f t="shared" si="0"/>
        <v>50.00003696025925</v>
      </c>
    </row>
    <row r="31" spans="1:12" ht="12.75">
      <c r="A31" t="s">
        <v>34</v>
      </c>
      <c r="B31" s="1">
        <f>B29+0.012</f>
        <v>0.2955000000000001</v>
      </c>
      <c r="C31" s="1">
        <f t="shared" si="1"/>
        <v>0.006000000000000005</v>
      </c>
      <c r="D31" s="7">
        <f t="shared" si="2"/>
        <v>0.0001536404153631906</v>
      </c>
      <c r="E31" s="7">
        <f t="shared" si="3"/>
        <v>0</v>
      </c>
      <c r="F31" s="7">
        <f t="shared" si="4"/>
        <v>0.001241099165454742</v>
      </c>
      <c r="G31" s="7">
        <f t="shared" si="5"/>
        <v>0</v>
      </c>
      <c r="H31" s="7">
        <f t="shared" si="6"/>
        <v>0.0041999906860192586</v>
      </c>
      <c r="I31" s="7">
        <f t="shared" si="7"/>
        <v>0</v>
      </c>
      <c r="J31" s="7">
        <f t="shared" si="8"/>
        <v>0.06205500606518685</v>
      </c>
      <c r="K31" s="7">
        <f t="shared" si="9"/>
        <v>0</v>
      </c>
      <c r="L31" s="7">
        <f t="shared" si="0"/>
        <v>50.000038508163634</v>
      </c>
    </row>
    <row r="32" spans="2:12" ht="12.75">
      <c r="B32" s="1">
        <f>0.5*(B33+B31)</f>
        <v>0.3015000000000001</v>
      </c>
      <c r="C32" s="1">
        <f t="shared" si="1"/>
        <v>0.006000000000000005</v>
      </c>
      <c r="D32" s="7">
        <f t="shared" si="2"/>
        <v>0.00016108701035591906</v>
      </c>
      <c r="E32" s="7">
        <f t="shared" si="3"/>
        <v>0</v>
      </c>
      <c r="F32" s="7">
        <f t="shared" si="4"/>
        <v>0.0012662991072304286</v>
      </c>
      <c r="G32" s="7">
        <f t="shared" si="5"/>
        <v>0</v>
      </c>
      <c r="H32" s="7">
        <f t="shared" si="6"/>
        <v>0.004199990295947746</v>
      </c>
      <c r="I32" s="7">
        <f t="shared" si="7"/>
        <v>0</v>
      </c>
      <c r="J32" s="7">
        <f t="shared" si="8"/>
        <v>0.06331500612469167</v>
      </c>
      <c r="K32" s="7">
        <f t="shared" si="9"/>
        <v>0</v>
      </c>
      <c r="L32" s="7">
        <f t="shared" si="0"/>
        <v>50.000040087819656</v>
      </c>
    </row>
    <row r="33" spans="1:12" ht="12.75">
      <c r="A33" t="s">
        <v>35</v>
      </c>
      <c r="B33" s="1">
        <f>B31+0.012</f>
        <v>0.3075000000000001</v>
      </c>
      <c r="C33" s="1">
        <f t="shared" si="1"/>
        <v>0.006000000000000005</v>
      </c>
      <c r="D33" s="7">
        <f t="shared" si="2"/>
        <v>0.00016868480499930165</v>
      </c>
      <c r="E33" s="7">
        <f t="shared" si="3"/>
        <v>0</v>
      </c>
      <c r="F33" s="7">
        <f t="shared" si="4"/>
        <v>0.0012914990466176776</v>
      </c>
      <c r="G33" s="7">
        <f t="shared" si="5"/>
        <v>0</v>
      </c>
      <c r="H33" s="7">
        <f t="shared" si="6"/>
        <v>0.004199989897874848</v>
      </c>
      <c r="I33" s="7">
        <f t="shared" si="7"/>
        <v>0</v>
      </c>
      <c r="J33" s="7">
        <f t="shared" si="8"/>
        <v>0.06457500618539617</v>
      </c>
      <c r="K33" s="7">
        <f t="shared" si="9"/>
        <v>0</v>
      </c>
      <c r="L33" s="7">
        <f t="shared" si="0"/>
        <v>50.000041699227296</v>
      </c>
    </row>
    <row r="34" spans="2:12" ht="12.75">
      <c r="B34" s="1">
        <f>0.5*(B35+B33)</f>
        <v>0.3135000000000001</v>
      </c>
      <c r="C34" s="1">
        <f t="shared" si="1"/>
        <v>0.006000000000000005</v>
      </c>
      <c r="D34" s="7">
        <f t="shared" si="2"/>
        <v>0.0001764337992790077</v>
      </c>
      <c r="E34" s="7">
        <f t="shared" si="3"/>
        <v>0</v>
      </c>
      <c r="F34" s="7">
        <f t="shared" si="4"/>
        <v>0.001316698983568481</v>
      </c>
      <c r="G34" s="7">
        <f t="shared" si="5"/>
        <v>0</v>
      </c>
      <c r="H34" s="7">
        <f t="shared" si="6"/>
        <v>0.004199989491800564</v>
      </c>
      <c r="I34" s="7">
        <f t="shared" si="7"/>
        <v>0</v>
      </c>
      <c r="J34" s="7">
        <f t="shared" si="8"/>
        <v>0.06583500624730036</v>
      </c>
      <c r="K34" s="7">
        <f t="shared" si="9"/>
        <v>0</v>
      </c>
      <c r="L34" s="7">
        <f t="shared" si="0"/>
        <v>50.00004334238655</v>
      </c>
    </row>
    <row r="35" spans="1:12" ht="12.75">
      <c r="A35" t="s">
        <v>36</v>
      </c>
      <c r="B35" s="1">
        <f>B33+0.012</f>
        <v>0.3195000000000001</v>
      </c>
      <c r="C35" s="1">
        <f t="shared" si="1"/>
        <v>0.006000000000000005</v>
      </c>
      <c r="D35" s="7">
        <f t="shared" si="2"/>
        <v>0.00018433399318041862</v>
      </c>
      <c r="E35" s="7">
        <f t="shared" si="3"/>
        <v>0</v>
      </c>
      <c r="F35" s="7">
        <f t="shared" si="4"/>
        <v>0.0013418989180348305</v>
      </c>
      <c r="G35" s="7">
        <f t="shared" si="5"/>
        <v>0</v>
      </c>
      <c r="H35" s="7">
        <f t="shared" si="6"/>
        <v>0.0041999890777249015</v>
      </c>
      <c r="I35" s="7">
        <f t="shared" si="7"/>
        <v>0</v>
      </c>
      <c r="J35" s="7">
        <f t="shared" si="8"/>
        <v>0.06709500631040419</v>
      </c>
      <c r="K35" s="7">
        <f t="shared" si="9"/>
        <v>0</v>
      </c>
      <c r="L35" s="7">
        <f t="shared" si="0"/>
        <v>50.00004501729739</v>
      </c>
    </row>
    <row r="36" spans="2:12" ht="12.75">
      <c r="B36" s="1">
        <f>0.5*(B37+B35)</f>
        <v>0.3255000000000001</v>
      </c>
      <c r="C36" s="1">
        <f t="shared" si="1"/>
        <v>0.006000000000000005</v>
      </c>
      <c r="D36" s="7">
        <f t="shared" si="2"/>
        <v>0.00019238538668862762</v>
      </c>
      <c r="E36" s="7">
        <f t="shared" si="3"/>
        <v>0</v>
      </c>
      <c r="F36" s="7">
        <f t="shared" si="4"/>
        <v>0.0013670988499687178</v>
      </c>
      <c r="G36" s="7">
        <f t="shared" si="5"/>
        <v>0</v>
      </c>
      <c r="H36" s="7">
        <f t="shared" si="6"/>
        <v>0.004199988655647868</v>
      </c>
      <c r="I36" s="7">
        <f t="shared" si="7"/>
        <v>0</v>
      </c>
      <c r="J36" s="7">
        <f t="shared" si="8"/>
        <v>0.06835500637470761</v>
      </c>
      <c r="K36" s="7">
        <f t="shared" si="9"/>
        <v>0</v>
      </c>
      <c r="L36" s="7">
        <f t="shared" si="0"/>
        <v>50.00004672395981</v>
      </c>
    </row>
    <row r="37" spans="1:12" ht="12.75">
      <c r="A37" t="s">
        <v>37</v>
      </c>
      <c r="B37" s="1">
        <f>B35+0.012</f>
        <v>0.33150000000000013</v>
      </c>
      <c r="C37" s="1">
        <f t="shared" si="1"/>
        <v>0.006000000000000005</v>
      </c>
      <c r="D37" s="7">
        <f t="shared" si="2"/>
        <v>0.00020058797978843992</v>
      </c>
      <c r="E37" s="7">
        <f t="shared" si="3"/>
        <v>0</v>
      </c>
      <c r="F37" s="7">
        <f t="shared" si="4"/>
        <v>0.0013922987793221345</v>
      </c>
      <c r="G37" s="7">
        <f t="shared" si="5"/>
        <v>0</v>
      </c>
      <c r="H37" s="7">
        <f t="shared" si="6"/>
        <v>0.004199988225569463</v>
      </c>
      <c r="I37" s="7">
        <f t="shared" si="7"/>
        <v>0</v>
      </c>
      <c r="J37" s="7">
        <f t="shared" si="8"/>
        <v>0.0696150064402106</v>
      </c>
      <c r="K37" s="7">
        <f t="shared" si="9"/>
        <v>0</v>
      </c>
      <c r="L37" s="7">
        <f t="shared" si="0"/>
        <v>50.00004846237379</v>
      </c>
    </row>
    <row r="38" spans="2:12" ht="12.75">
      <c r="B38" s="1">
        <f>0.5*(B39+B37)</f>
        <v>0.33750000000000013</v>
      </c>
      <c r="C38" s="1">
        <f t="shared" si="1"/>
        <v>0.006000000000000005</v>
      </c>
      <c r="D38" s="7">
        <f t="shared" si="2"/>
        <v>0.00020894177246437274</v>
      </c>
      <c r="E38" s="7">
        <f t="shared" si="3"/>
        <v>0</v>
      </c>
      <c r="F38" s="7">
        <f t="shared" si="4"/>
        <v>0.0014174987060470727</v>
      </c>
      <c r="G38" s="7">
        <f t="shared" si="5"/>
        <v>0</v>
      </c>
      <c r="H38" s="7">
        <f t="shared" si="6"/>
        <v>0.004199987787489696</v>
      </c>
      <c r="I38" s="7">
        <f t="shared" si="7"/>
        <v>0</v>
      </c>
      <c r="J38" s="7">
        <f t="shared" si="8"/>
        <v>0.07087500650691311</v>
      </c>
      <c r="K38" s="7">
        <f t="shared" si="9"/>
        <v>0</v>
      </c>
      <c r="L38" s="7">
        <f t="shared" si="0"/>
        <v>50.00005023253931</v>
      </c>
    </row>
    <row r="39" spans="1:12" ht="12.75">
      <c r="A39" t="s">
        <v>38</v>
      </c>
      <c r="B39" s="1">
        <f>B37+0.012</f>
        <v>0.34350000000000014</v>
      </c>
      <c r="C39" s="1">
        <f t="shared" si="1"/>
        <v>0.006000000000000005</v>
      </c>
      <c r="D39" s="7">
        <f t="shared" si="2"/>
        <v>0.0002174467647006552</v>
      </c>
      <c r="E39" s="7">
        <f t="shared" si="3"/>
        <v>0</v>
      </c>
      <c r="F39" s="7">
        <f t="shared" si="4"/>
        <v>0.0014426986300955242</v>
      </c>
      <c r="G39" s="7">
        <f t="shared" si="5"/>
        <v>0</v>
      </c>
      <c r="H39" s="7">
        <f t="shared" si="6"/>
        <v>0.004199987341408573</v>
      </c>
      <c r="I39" s="7">
        <f t="shared" si="7"/>
        <v>0</v>
      </c>
      <c r="J39" s="7">
        <f t="shared" si="8"/>
        <v>0.07213500657481511</v>
      </c>
      <c r="K39" s="7">
        <f t="shared" si="9"/>
        <v>0</v>
      </c>
      <c r="L39" s="7">
        <f t="shared" si="0"/>
        <v>50.00005203445635</v>
      </c>
    </row>
    <row r="40" spans="2:12" ht="12.75">
      <c r="B40" s="1">
        <f>0.5*(B41+B39)</f>
        <v>0.34950000000000014</v>
      </c>
      <c r="C40" s="1">
        <f t="shared" si="1"/>
        <v>0.006000000000000005</v>
      </c>
      <c r="D40" s="7">
        <f t="shared" si="2"/>
        <v>0.00022610295648122834</v>
      </c>
      <c r="E40" s="7">
        <f t="shared" si="3"/>
        <v>0</v>
      </c>
      <c r="F40" s="7">
        <f t="shared" si="4"/>
        <v>0.0014678985514194809</v>
      </c>
      <c r="G40" s="7">
        <f t="shared" si="5"/>
        <v>0</v>
      </c>
      <c r="H40" s="7">
        <f t="shared" si="6"/>
        <v>0.004199986887326096</v>
      </c>
      <c r="I40" s="7">
        <f t="shared" si="7"/>
        <v>0</v>
      </c>
      <c r="J40" s="7">
        <f t="shared" si="8"/>
        <v>0.07339500664391657</v>
      </c>
      <c r="K40" s="7">
        <f t="shared" si="9"/>
        <v>0</v>
      </c>
      <c r="L40" s="7">
        <f t="shared" si="0"/>
        <v>50.000053868124915</v>
      </c>
    </row>
    <row r="41" spans="1:12" ht="12.75">
      <c r="A41" t="s">
        <v>39</v>
      </c>
      <c r="B41" s="1">
        <f>B39+0.012</f>
        <v>0.35550000000000015</v>
      </c>
      <c r="C41" s="1">
        <f t="shared" si="1"/>
        <v>0.006000000000000005</v>
      </c>
      <c r="D41" s="7">
        <f t="shared" si="2"/>
        <v>0.00023491034778974523</v>
      </c>
      <c r="E41" s="7">
        <f t="shared" si="3"/>
        <v>0</v>
      </c>
      <c r="F41" s="7">
        <f t="shared" si="4"/>
        <v>0.0014930984699709346</v>
      </c>
      <c r="G41" s="7">
        <f t="shared" si="5"/>
        <v>0</v>
      </c>
      <c r="H41" s="7">
        <f t="shared" si="6"/>
        <v>0.004199986425242271</v>
      </c>
      <c r="I41" s="7">
        <f t="shared" si="7"/>
        <v>0</v>
      </c>
      <c r="J41" s="7">
        <f t="shared" si="8"/>
        <v>0.07465500671421745</v>
      </c>
      <c r="K41" s="7">
        <f t="shared" si="9"/>
        <v>0</v>
      </c>
      <c r="L41" s="7">
        <f t="shared" si="0"/>
        <v>50.00005573354497</v>
      </c>
    </row>
    <row r="42" spans="2:12" ht="12.75">
      <c r="B42" s="1">
        <f>0.5*(B43+B41)</f>
        <v>0.36150000000000015</v>
      </c>
      <c r="C42" s="1">
        <f t="shared" si="1"/>
        <v>0.006000000000000005</v>
      </c>
      <c r="D42" s="7">
        <f t="shared" si="2"/>
        <v>0.00024386893860957085</v>
      </c>
      <c r="E42" s="7">
        <f t="shared" si="3"/>
        <v>0</v>
      </c>
      <c r="F42" s="7">
        <f t="shared" si="4"/>
        <v>0.0015182983857018773</v>
      </c>
      <c r="G42" s="7">
        <f t="shared" si="5"/>
        <v>0</v>
      </c>
      <c r="H42" s="7">
        <f t="shared" si="6"/>
        <v>0.004199985955157105</v>
      </c>
      <c r="I42" s="7">
        <f t="shared" si="7"/>
        <v>0</v>
      </c>
      <c r="J42" s="7">
        <f t="shared" si="8"/>
        <v>0.07591500678571768</v>
      </c>
      <c r="K42" s="7">
        <f t="shared" si="9"/>
        <v>0</v>
      </c>
      <c r="L42" s="7">
        <f t="shared" si="0"/>
        <v>50.00005763071649</v>
      </c>
    </row>
    <row r="43" spans="1:12" ht="12.75">
      <c r="A43" t="s">
        <v>40</v>
      </c>
      <c r="B43" s="1">
        <f>B41+0.012</f>
        <v>0.36750000000000016</v>
      </c>
      <c r="C43" s="1">
        <f t="shared" si="1"/>
        <v>0.006000000000000005</v>
      </c>
      <c r="D43" s="7">
        <f t="shared" si="2"/>
        <v>0.0002529787289237821</v>
      </c>
      <c r="E43" s="7">
        <f t="shared" si="3"/>
        <v>0</v>
      </c>
      <c r="F43" s="7">
        <f t="shared" si="4"/>
        <v>0.001543498298564301</v>
      </c>
      <c r="G43" s="7">
        <f t="shared" si="5"/>
        <v>0</v>
      </c>
      <c r="H43" s="7">
        <f t="shared" si="6"/>
        <v>0.004199985477070604</v>
      </c>
      <c r="I43" s="7">
        <f t="shared" si="7"/>
        <v>0</v>
      </c>
      <c r="J43" s="7">
        <f t="shared" si="8"/>
        <v>0.07717500685841723</v>
      </c>
      <c r="K43" s="7">
        <f t="shared" si="9"/>
        <v>0</v>
      </c>
      <c r="L43" s="7">
        <f t="shared" si="0"/>
        <v>50.00005955963947</v>
      </c>
    </row>
    <row r="44" spans="2:12" ht="12.75">
      <c r="B44" s="1">
        <f>0.5*(B45+B43)</f>
        <v>0.37350000000000017</v>
      </c>
      <c r="C44" s="1">
        <f t="shared" si="1"/>
        <v>0.006000000000000005</v>
      </c>
      <c r="D44" s="7">
        <f t="shared" si="2"/>
        <v>0.00026223971871516794</v>
      </c>
      <c r="E44" s="7">
        <f t="shared" si="3"/>
        <v>0</v>
      </c>
      <c r="F44" s="7">
        <f t="shared" si="4"/>
        <v>0.0015686982085101977</v>
      </c>
      <c r="G44" s="7">
        <f t="shared" si="5"/>
        <v>0</v>
      </c>
      <c r="H44" s="7">
        <f t="shared" si="6"/>
        <v>0.004199984990982773</v>
      </c>
      <c r="I44" s="7">
        <f t="shared" si="7"/>
        <v>0</v>
      </c>
      <c r="J44" s="7">
        <f t="shared" si="8"/>
        <v>0.07843500693231606</v>
      </c>
      <c r="K44" s="7">
        <f t="shared" si="9"/>
        <v>0</v>
      </c>
      <c r="L44" s="7">
        <f t="shared" si="0"/>
        <v>50.000061520313885</v>
      </c>
    </row>
    <row r="45" spans="1:12" ht="12.75">
      <c r="A45" t="s">
        <v>41</v>
      </c>
      <c r="B45" s="1">
        <f>B43+0.012</f>
        <v>0.37950000000000017</v>
      </c>
      <c r="C45" s="1">
        <f t="shared" si="1"/>
        <v>0.006000000000000005</v>
      </c>
      <c r="D45" s="7">
        <f t="shared" si="2"/>
        <v>0.00027165190796622914</v>
      </c>
      <c r="E45" s="7">
        <f t="shared" si="3"/>
        <v>0</v>
      </c>
      <c r="F45" s="7">
        <f t="shared" si="4"/>
        <v>0.0015938981154915595</v>
      </c>
      <c r="G45" s="7">
        <f t="shared" si="5"/>
        <v>0</v>
      </c>
      <c r="H45" s="7">
        <f t="shared" si="6"/>
        <v>0.004199984496893618</v>
      </c>
      <c r="I45" s="7">
        <f t="shared" si="7"/>
        <v>0</v>
      </c>
      <c r="J45" s="7">
        <f t="shared" si="8"/>
        <v>0.07969500700741412</v>
      </c>
      <c r="K45" s="7">
        <f t="shared" si="9"/>
        <v>0</v>
      </c>
      <c r="L45" s="7">
        <f t="shared" si="0"/>
        <v>50.00006351273972</v>
      </c>
    </row>
    <row r="46" spans="2:12" ht="12.75">
      <c r="B46" s="1">
        <f>0.5*(B47+B45)</f>
        <v>0.3855000000000002</v>
      </c>
      <c r="C46" s="1">
        <f t="shared" si="1"/>
        <v>0.006000000000000005</v>
      </c>
      <c r="D46" s="7">
        <f t="shared" si="2"/>
        <v>0.00028121529665917853</v>
      </c>
      <c r="E46" s="7">
        <f t="shared" si="3"/>
        <v>0</v>
      </c>
      <c r="F46" s="7">
        <f t="shared" si="4"/>
        <v>0.0016190980194603784</v>
      </c>
      <c r="G46" s="7">
        <f t="shared" si="5"/>
        <v>0</v>
      </c>
      <c r="H46" s="7">
        <f t="shared" si="6"/>
        <v>0.004199983994803143</v>
      </c>
      <c r="I46" s="7">
        <f t="shared" si="7"/>
        <v>0</v>
      </c>
      <c r="J46" s="7">
        <f t="shared" si="8"/>
        <v>0.08095500708371138</v>
      </c>
      <c r="K46" s="7">
        <f t="shared" si="9"/>
        <v>0</v>
      </c>
      <c r="L46" s="7">
        <f t="shared" si="0"/>
        <v>50.00006553691696</v>
      </c>
    </row>
    <row r="47" spans="1:12" ht="12.75">
      <c r="A47" t="s">
        <v>42</v>
      </c>
      <c r="B47" s="1">
        <f>B45+0.012</f>
        <v>0.3915000000000002</v>
      </c>
      <c r="C47" s="1">
        <f t="shared" si="1"/>
        <v>0.006000000000000005</v>
      </c>
      <c r="D47" s="7">
        <f t="shared" si="2"/>
        <v>0.0002909298847759408</v>
      </c>
      <c r="E47" s="7">
        <f t="shared" si="3"/>
        <v>0</v>
      </c>
      <c r="F47" s="7">
        <f t="shared" si="4"/>
        <v>0.0016442979203686466</v>
      </c>
      <c r="G47" s="7">
        <f t="shared" si="5"/>
        <v>0</v>
      </c>
      <c r="H47" s="7">
        <f t="shared" si="6"/>
        <v>0.004199983484711357</v>
      </c>
      <c r="I47" s="7">
        <f t="shared" si="7"/>
        <v>0</v>
      </c>
      <c r="J47" s="7">
        <f t="shared" si="8"/>
        <v>0.08221500716120776</v>
      </c>
      <c r="K47" s="7">
        <f t="shared" si="9"/>
        <v>0</v>
      </c>
      <c r="L47" s="7">
        <f t="shared" si="0"/>
        <v>50.00006759284559</v>
      </c>
    </row>
    <row r="48" spans="2:12" ht="12.75">
      <c r="B48" s="1">
        <f>0.5*(B49+B47)</f>
        <v>0.3975000000000002</v>
      </c>
      <c r="C48" s="1">
        <f t="shared" si="1"/>
        <v>0.006000000000000005</v>
      </c>
      <c r="D48" s="7">
        <f t="shared" si="2"/>
        <v>0.0003007956722981527</v>
      </c>
      <c r="E48" s="7">
        <f t="shared" si="3"/>
        <v>0</v>
      </c>
      <c r="F48" s="7">
        <f t="shared" si="4"/>
        <v>0.0016694978181683562</v>
      </c>
      <c r="G48" s="7">
        <f t="shared" si="5"/>
        <v>0</v>
      </c>
      <c r="H48" s="7">
        <f t="shared" si="6"/>
        <v>0.004199982966618263</v>
      </c>
      <c r="I48" s="7">
        <f t="shared" si="7"/>
        <v>0</v>
      </c>
      <c r="J48" s="7">
        <f t="shared" si="8"/>
        <v>0.08347500723990323</v>
      </c>
      <c r="K48" s="7">
        <f t="shared" si="9"/>
        <v>0</v>
      </c>
      <c r="L48" s="7">
        <f t="shared" si="0"/>
        <v>50.00006968052557</v>
      </c>
    </row>
    <row r="49" spans="1:12" ht="12.75">
      <c r="A49" t="s">
        <v>43</v>
      </c>
      <c r="B49" s="1">
        <f>B47+0.012</f>
        <v>0.4035000000000002</v>
      </c>
      <c r="C49" s="1">
        <f t="shared" si="1"/>
        <v>0.006000000000000005</v>
      </c>
      <c r="D49" s="7">
        <f t="shared" si="2"/>
        <v>0.00031081265920716286</v>
      </c>
      <c r="E49" s="7">
        <f t="shared" si="3"/>
        <v>0</v>
      </c>
      <c r="F49" s="7">
        <f t="shared" si="4"/>
        <v>0.0016946977128114995</v>
      </c>
      <c r="G49" s="7">
        <f t="shared" si="5"/>
        <v>0</v>
      </c>
      <c r="H49" s="7">
        <f t="shared" si="6"/>
        <v>0.0041999824405238705</v>
      </c>
      <c r="I49" s="7">
        <f t="shared" si="7"/>
        <v>0</v>
      </c>
      <c r="J49" s="7">
        <f t="shared" si="8"/>
        <v>0.0847350073197977</v>
      </c>
      <c r="K49" s="7">
        <f t="shared" si="9"/>
        <v>0</v>
      </c>
      <c r="L49" s="7">
        <f t="shared" si="0"/>
        <v>50.00007179995689</v>
      </c>
    </row>
    <row r="50" spans="2:12" ht="12.75">
      <c r="B50" s="1">
        <f>0.5*(B51+B49)</f>
        <v>0.4095000000000002</v>
      </c>
      <c r="C50" s="1">
        <f t="shared" si="1"/>
        <v>0.006000000000000005</v>
      </c>
      <c r="D50" s="7">
        <f t="shared" si="2"/>
        <v>0.00032098084548403186</v>
      </c>
      <c r="E50" s="7">
        <f t="shared" si="3"/>
        <v>0</v>
      </c>
      <c r="F50" s="7">
        <f t="shared" si="4"/>
        <v>0.0017198976042500686</v>
      </c>
      <c r="G50" s="7">
        <f t="shared" si="5"/>
        <v>0</v>
      </c>
      <c r="H50" s="7">
        <f t="shared" si="6"/>
        <v>0.004199981906428185</v>
      </c>
      <c r="I50" s="7">
        <f t="shared" si="7"/>
        <v>0</v>
      </c>
      <c r="J50" s="7">
        <f t="shared" si="8"/>
        <v>0.08599500740089117</v>
      </c>
      <c r="K50" s="7">
        <f t="shared" si="9"/>
        <v>0</v>
      </c>
      <c r="L50" s="7">
        <f t="shared" si="0"/>
        <v>50.00007395113955</v>
      </c>
    </row>
    <row r="51" spans="1:12" ht="12.75">
      <c r="A51" t="s">
        <v>44</v>
      </c>
      <c r="B51" s="1">
        <f>B49+0.012</f>
        <v>0.4155000000000002</v>
      </c>
      <c r="C51" s="1">
        <f t="shared" si="1"/>
        <v>0.006000000000000005</v>
      </c>
      <c r="D51" s="7">
        <f t="shared" si="2"/>
        <v>0.00033130023110953226</v>
      </c>
      <c r="E51" s="7">
        <f t="shared" si="3"/>
        <v>0</v>
      </c>
      <c r="F51" s="7">
        <f t="shared" si="4"/>
        <v>0.0017450974924360558</v>
      </c>
      <c r="G51" s="7">
        <f t="shared" si="5"/>
        <v>0</v>
      </c>
      <c r="H51" s="7">
        <f t="shared" si="6"/>
        <v>0.00419998136433121</v>
      </c>
      <c r="I51" s="7">
        <f t="shared" si="7"/>
        <v>0</v>
      </c>
      <c r="J51" s="7">
        <f t="shared" si="8"/>
        <v>0.08725500748318353</v>
      </c>
      <c r="K51" s="7">
        <f t="shared" si="9"/>
        <v>0</v>
      </c>
      <c r="L51" s="7">
        <f t="shared" si="0"/>
        <v>50.00007613407349</v>
      </c>
    </row>
    <row r="52" spans="2:12" ht="12.75">
      <c r="B52" s="1">
        <f>0.5*(B53+B51)</f>
        <v>0.4215000000000002</v>
      </c>
      <c r="C52" s="1">
        <f t="shared" si="1"/>
        <v>0.006000000000000005</v>
      </c>
      <c r="D52" s="7">
        <f t="shared" si="2"/>
        <v>0.0003417708160641486</v>
      </c>
      <c r="E52" s="7">
        <f t="shared" si="3"/>
        <v>0</v>
      </c>
      <c r="F52" s="7">
        <f t="shared" si="4"/>
        <v>0.0017702973773214537</v>
      </c>
      <c r="G52" s="7">
        <f t="shared" si="5"/>
        <v>0</v>
      </c>
      <c r="H52" s="7">
        <f t="shared" si="6"/>
        <v>0.004199980814232956</v>
      </c>
      <c r="I52" s="7">
        <f t="shared" si="7"/>
        <v>0</v>
      </c>
      <c r="J52" s="7">
        <f t="shared" si="8"/>
        <v>0.08851500756667476</v>
      </c>
      <c r="K52" s="7">
        <f t="shared" si="9"/>
        <v>0</v>
      </c>
      <c r="L52" s="7">
        <f t="shared" si="0"/>
        <v>50.00007834875871</v>
      </c>
    </row>
    <row r="53" spans="1:12" ht="12.75">
      <c r="A53" t="s">
        <v>45</v>
      </c>
      <c r="B53" s="1">
        <f>B51+0.012</f>
        <v>0.4275000000000002</v>
      </c>
      <c r="C53" s="1">
        <f t="shared" si="1"/>
        <v>0.006000000000000005</v>
      </c>
      <c r="D53" s="7">
        <f t="shared" si="2"/>
        <v>0.0003523926003280773</v>
      </c>
      <c r="E53" s="7">
        <f t="shared" si="3"/>
        <v>0</v>
      </c>
      <c r="F53" s="7">
        <f t="shared" si="4"/>
        <v>0.0017954972588582543</v>
      </c>
      <c r="G53" s="7">
        <f t="shared" si="5"/>
        <v>0</v>
      </c>
      <c r="H53" s="7">
        <f t="shared" si="6"/>
        <v>0.004199980256133429</v>
      </c>
      <c r="I53" s="7">
        <f t="shared" si="7"/>
        <v>0</v>
      </c>
      <c r="J53" s="7">
        <f t="shared" si="8"/>
        <v>0.08977500765136479</v>
      </c>
      <c r="K53" s="7">
        <f t="shared" si="9"/>
        <v>0</v>
      </c>
      <c r="L53" s="7">
        <f t="shared" si="0"/>
        <v>50.00008059519521</v>
      </c>
    </row>
    <row r="54" spans="2:12" ht="12.75">
      <c r="B54" s="1">
        <f>0.5*(B55+B53)</f>
        <v>0.4335000000000002</v>
      </c>
      <c r="C54" s="1">
        <f t="shared" si="1"/>
        <v>0.006000000000000005</v>
      </c>
      <c r="D54" s="7">
        <f t="shared" si="2"/>
        <v>0.0003631655838812269</v>
      </c>
      <c r="E54" s="7">
        <f t="shared" si="3"/>
        <v>0</v>
      </c>
      <c r="F54" s="7">
        <f t="shared" si="4"/>
        <v>0.0018206971369984502</v>
      </c>
      <c r="G54" s="7">
        <f t="shared" si="5"/>
        <v>0</v>
      </c>
      <c r="H54" s="7">
        <f t="shared" si="6"/>
        <v>0.004199979690032632</v>
      </c>
      <c r="I54" s="7">
        <f t="shared" si="7"/>
        <v>0</v>
      </c>
      <c r="J54" s="7">
        <f t="shared" si="8"/>
        <v>0.09103500773725355</v>
      </c>
      <c r="K54" s="7">
        <f t="shared" si="9"/>
        <v>0</v>
      </c>
      <c r="L54" s="7">
        <f t="shared" si="0"/>
        <v>50.00008287338294</v>
      </c>
    </row>
    <row r="55" spans="1:12" ht="12.75">
      <c r="A55" t="s">
        <v>46</v>
      </c>
      <c r="B55" s="1">
        <f>B53+0.012</f>
        <v>0.4395000000000002</v>
      </c>
      <c r="C55" s="1">
        <f t="shared" si="1"/>
        <v>0.006000000000000005</v>
      </c>
      <c r="D55" s="7">
        <f t="shared" si="2"/>
        <v>0.0003740897667032176</v>
      </c>
      <c r="E55" s="7">
        <f t="shared" si="3"/>
        <v>0</v>
      </c>
      <c r="F55" s="7">
        <f t="shared" si="4"/>
        <v>0.0018458970116940335</v>
      </c>
      <c r="G55" s="7">
        <f t="shared" si="5"/>
        <v>0</v>
      </c>
      <c r="H55" s="7">
        <f t="shared" si="6"/>
        <v>0.004199979115930576</v>
      </c>
      <c r="I55" s="7">
        <f t="shared" si="7"/>
        <v>0</v>
      </c>
      <c r="J55" s="7">
        <f t="shared" si="8"/>
        <v>0.092295007824341</v>
      </c>
      <c r="K55" s="7">
        <f t="shared" si="9"/>
        <v>0</v>
      </c>
      <c r="L55" s="7">
        <f t="shared" si="0"/>
        <v>50.000085183321886</v>
      </c>
    </row>
    <row r="56" spans="2:12" ht="12.75">
      <c r="B56" s="1">
        <f>0.5*(B57+B55)</f>
        <v>0.44550000000000023</v>
      </c>
      <c r="C56" s="1">
        <f t="shared" si="1"/>
        <v>0.006000000000000005</v>
      </c>
      <c r="D56" s="7">
        <f t="shared" si="2"/>
        <v>0.00038516514877338183</v>
      </c>
      <c r="E56" s="7">
        <f t="shared" si="3"/>
        <v>0</v>
      </c>
      <c r="F56" s="7">
        <f t="shared" si="4"/>
        <v>0.001871096882896997</v>
      </c>
      <c r="G56" s="7">
        <f t="shared" si="5"/>
        <v>0</v>
      </c>
      <c r="H56" s="7">
        <f t="shared" si="6"/>
        <v>0.004199978533827265</v>
      </c>
      <c r="I56" s="7">
        <f t="shared" si="7"/>
        <v>0</v>
      </c>
      <c r="J56" s="7">
        <f t="shared" si="8"/>
        <v>0.09355500791262704</v>
      </c>
      <c r="K56" s="7">
        <f t="shared" si="9"/>
        <v>0</v>
      </c>
      <c r="L56" s="7">
        <f t="shared" si="0"/>
        <v>50.00008752501203</v>
      </c>
    </row>
    <row r="57" spans="1:12" ht="12.75">
      <c r="A57" t="s">
        <v>47</v>
      </c>
      <c r="B57" s="1">
        <f>B55+0.012</f>
        <v>0.45150000000000023</v>
      </c>
      <c r="C57" s="1">
        <f t="shared" si="1"/>
        <v>0.006000000000000005</v>
      </c>
      <c r="D57" s="7">
        <f t="shared" si="2"/>
        <v>0.00039639173007076383</v>
      </c>
      <c r="E57" s="7">
        <f t="shared" si="3"/>
        <v>0</v>
      </c>
      <c r="F57" s="7">
        <f t="shared" si="4"/>
        <v>0.0018962967505593334</v>
      </c>
      <c r="G57" s="7">
        <f t="shared" si="5"/>
        <v>0</v>
      </c>
      <c r="H57" s="7">
        <f t="shared" si="6"/>
        <v>0.004199977943722709</v>
      </c>
      <c r="I57" s="7">
        <f t="shared" si="7"/>
        <v>0</v>
      </c>
      <c r="J57" s="7">
        <f t="shared" si="8"/>
        <v>0.09481500800211162</v>
      </c>
      <c r="K57" s="7">
        <f t="shared" si="9"/>
        <v>0</v>
      </c>
      <c r="L57" s="7">
        <f t="shared" si="0"/>
        <v>50.00008989845334</v>
      </c>
    </row>
    <row r="58" spans="2:12" ht="12.75">
      <c r="B58" s="1">
        <f>0.5*(B59+B57)</f>
        <v>0.45750000000000024</v>
      </c>
      <c r="C58" s="1">
        <f t="shared" si="1"/>
        <v>0.006000000000000005</v>
      </c>
      <c r="D58" s="7">
        <f t="shared" si="2"/>
        <v>0.00040776951057411987</v>
      </c>
      <c r="E58" s="7">
        <f t="shared" si="3"/>
        <v>0</v>
      </c>
      <c r="F58" s="7">
        <f t="shared" si="4"/>
        <v>0.001921496614633035</v>
      </c>
      <c r="G58" s="7">
        <f t="shared" si="5"/>
        <v>0</v>
      </c>
      <c r="H58" s="7">
        <f t="shared" si="6"/>
        <v>0.004199977345616913</v>
      </c>
      <c r="I58" s="7">
        <f t="shared" si="7"/>
        <v>0</v>
      </c>
      <c r="J58" s="7">
        <f t="shared" si="8"/>
        <v>0.09607500809279469</v>
      </c>
      <c r="K58" s="7">
        <f t="shared" si="9"/>
        <v>0</v>
      </c>
      <c r="L58" s="7">
        <f t="shared" si="0"/>
        <v>50.00009230364581</v>
      </c>
    </row>
    <row r="59" spans="1:12" ht="12.75">
      <c r="A59" t="s">
        <v>48</v>
      </c>
      <c r="B59" s="1">
        <f>B57+0.012</f>
        <v>0.46350000000000025</v>
      </c>
      <c r="C59" s="1">
        <f t="shared" si="1"/>
        <v>0.006000000000000005</v>
      </c>
      <c r="D59" s="7">
        <f t="shared" si="2"/>
        <v>0.0004192984902619181</v>
      </c>
      <c r="E59" s="7">
        <f t="shared" si="3"/>
        <v>0</v>
      </c>
      <c r="F59" s="7">
        <f t="shared" si="4"/>
        <v>0.0019466964750700943</v>
      </c>
      <c r="G59" s="7">
        <f t="shared" si="5"/>
        <v>0</v>
      </c>
      <c r="H59" s="7">
        <f t="shared" si="6"/>
        <v>0.004199976739509885</v>
      </c>
      <c r="I59" s="7">
        <f t="shared" si="7"/>
        <v>0</v>
      </c>
      <c r="J59" s="7">
        <f t="shared" si="8"/>
        <v>0.09733500818467614</v>
      </c>
      <c r="K59" s="7">
        <f t="shared" si="9"/>
        <v>0</v>
      </c>
      <c r="L59" s="7">
        <f t="shared" si="0"/>
        <v>50.0000947405894</v>
      </c>
    </row>
    <row r="60" spans="2:12" ht="12.75">
      <c r="B60" s="1">
        <f>0.5*(B61+B59)</f>
        <v>0.46950000000000025</v>
      </c>
      <c r="C60" s="1">
        <f t="shared" si="1"/>
        <v>0.006000000000000005</v>
      </c>
      <c r="D60" s="7">
        <f t="shared" si="2"/>
        <v>0.00043097866911233866</v>
      </c>
      <c r="E60" s="7">
        <f t="shared" si="3"/>
        <v>0</v>
      </c>
      <c r="F60" s="7">
        <f t="shared" si="4"/>
        <v>0.0019718963318225043</v>
      </c>
      <c r="G60" s="7">
        <f t="shared" si="5"/>
        <v>0</v>
      </c>
      <c r="H60" s="7">
        <f t="shared" si="6"/>
        <v>0.004199976125401631</v>
      </c>
      <c r="I60" s="7">
        <f t="shared" si="7"/>
        <v>0</v>
      </c>
      <c r="J60" s="7">
        <f t="shared" si="8"/>
        <v>0.09859500827775594</v>
      </c>
      <c r="K60" s="7">
        <f t="shared" si="9"/>
        <v>0</v>
      </c>
      <c r="L60" s="7">
        <f t="shared" si="0"/>
        <v>50.00009720928409</v>
      </c>
    </row>
    <row r="61" spans="1:12" ht="12.75">
      <c r="A61" t="s">
        <v>49</v>
      </c>
      <c r="B61" s="1">
        <f>B59+0.012</f>
        <v>0.47550000000000026</v>
      </c>
      <c r="C61" s="1">
        <f t="shared" si="1"/>
        <v>0.006000000000000005</v>
      </c>
      <c r="D61" s="7">
        <f t="shared" si="2"/>
        <v>0.0004428100471032737</v>
      </c>
      <c r="E61" s="7">
        <f t="shared" si="3"/>
        <v>0</v>
      </c>
      <c r="F61" s="7">
        <f t="shared" si="4"/>
        <v>0.0019970961848422572</v>
      </c>
      <c r="G61" s="7">
        <f t="shared" si="5"/>
        <v>0</v>
      </c>
      <c r="H61" s="7">
        <f t="shared" si="6"/>
        <v>0.00419997550329216</v>
      </c>
      <c r="I61" s="7">
        <f t="shared" si="7"/>
        <v>0</v>
      </c>
      <c r="J61" s="7">
        <f t="shared" si="8"/>
        <v>0.09985500837203398</v>
      </c>
      <c r="K61" s="7">
        <f t="shared" si="9"/>
        <v>0</v>
      </c>
      <c r="L61" s="7">
        <f t="shared" si="0"/>
        <v>50.000099709729874</v>
      </c>
    </row>
    <row r="62" spans="2:12" ht="12.75">
      <c r="B62" s="1">
        <f>0.5*(B63+B61)</f>
        <v>0.48150000000000026</v>
      </c>
      <c r="C62" s="1">
        <f t="shared" si="1"/>
        <v>0.006000000000000005</v>
      </c>
      <c r="D62" s="7">
        <f t="shared" si="2"/>
        <v>0.00045479262421232726</v>
      </c>
      <c r="E62" s="7">
        <f t="shared" si="3"/>
        <v>0</v>
      </c>
      <c r="F62" s="7">
        <f t="shared" si="4"/>
        <v>0.002022296034081346</v>
      </c>
      <c r="G62" s="7">
        <f t="shared" si="5"/>
        <v>0</v>
      </c>
      <c r="H62" s="7">
        <f t="shared" si="6"/>
        <v>0.004199974873181478</v>
      </c>
      <c r="I62" s="7">
        <f t="shared" si="7"/>
        <v>0</v>
      </c>
      <c r="J62" s="7">
        <f t="shared" si="8"/>
        <v>0.10111500846751019</v>
      </c>
      <c r="K62" s="7">
        <f t="shared" si="9"/>
        <v>0</v>
      </c>
      <c r="L62" s="7">
        <f t="shared" si="0"/>
        <v>50.000102241926704</v>
      </c>
    </row>
    <row r="63" spans="1:12" ht="12.75">
      <c r="A63" t="s">
        <v>50</v>
      </c>
      <c r="B63" s="1">
        <f>B61+0.012</f>
        <v>0.48750000000000027</v>
      </c>
      <c r="C63" s="1">
        <f t="shared" si="1"/>
        <v>0.006000000000000005</v>
      </c>
      <c r="D63" s="7">
        <f t="shared" si="2"/>
        <v>0.00046692640041681537</v>
      </c>
      <c r="E63" s="7">
        <f t="shared" si="3"/>
        <v>0</v>
      </c>
      <c r="F63" s="7">
        <f t="shared" si="4"/>
        <v>0.0020474958794917636</v>
      </c>
      <c r="G63" s="7">
        <f t="shared" si="5"/>
        <v>0</v>
      </c>
      <c r="H63" s="7">
        <f t="shared" si="6"/>
        <v>0.004199974235069594</v>
      </c>
      <c r="I63" s="7">
        <f t="shared" si="7"/>
        <v>0</v>
      </c>
      <c r="J63" s="7">
        <f t="shared" si="8"/>
        <v>0.10237500856418451</v>
      </c>
      <c r="K63" s="7">
        <f t="shared" si="9"/>
        <v>0</v>
      </c>
      <c r="L63" s="7">
        <f t="shared" si="0"/>
        <v>50.00010480587457</v>
      </c>
    </row>
    <row r="64" spans="2:12" ht="12.75">
      <c r="B64" s="1">
        <f>0.5*(B65+B63)</f>
        <v>0.49350000000000027</v>
      </c>
      <c r="C64" s="1">
        <f t="shared" si="1"/>
        <v>0.006000000000000005</v>
      </c>
      <c r="D64" s="7">
        <f t="shared" si="2"/>
        <v>0.000479211375693766</v>
      </c>
      <c r="E64" s="7">
        <f t="shared" si="3"/>
        <v>0</v>
      </c>
      <c r="F64" s="7">
        <f t="shared" si="4"/>
        <v>0.0020726957210255026</v>
      </c>
      <c r="G64" s="7">
        <f t="shared" si="5"/>
        <v>0</v>
      </c>
      <c r="H64" s="7">
        <f t="shared" si="6"/>
        <v>0.004199973588956515</v>
      </c>
      <c r="I64" s="7">
        <f t="shared" si="7"/>
        <v>0</v>
      </c>
      <c r="J64" s="7">
        <f t="shared" si="8"/>
        <v>0.10363500866205684</v>
      </c>
      <c r="K64" s="7">
        <f t="shared" si="9"/>
        <v>0</v>
      </c>
      <c r="L64" s="7">
        <f t="shared" si="0"/>
        <v>50.000107401573445</v>
      </c>
    </row>
    <row r="65" spans="1:12" ht="12.75">
      <c r="A65" t="s">
        <v>51</v>
      </c>
      <c r="B65" s="1">
        <f>B63+0.012</f>
        <v>0.4995000000000003</v>
      </c>
      <c r="C65" s="1">
        <f t="shared" si="1"/>
        <v>0.006000000000000005</v>
      </c>
      <c r="D65" s="7">
        <f t="shared" si="2"/>
        <v>0.000491647550019919</v>
      </c>
      <c r="E65" s="7">
        <f t="shared" si="3"/>
        <v>0</v>
      </c>
      <c r="F65" s="7">
        <f t="shared" si="4"/>
        <v>0.002097895558634556</v>
      </c>
      <c r="G65" s="7">
        <f t="shared" si="5"/>
        <v>0</v>
      </c>
      <c r="H65" s="7">
        <f t="shared" si="6"/>
        <v>0.004199972934842249</v>
      </c>
      <c r="I65" s="7">
        <f t="shared" si="7"/>
        <v>0</v>
      </c>
      <c r="J65" s="7">
        <f t="shared" si="8"/>
        <v>0.10489500876112713</v>
      </c>
      <c r="K65" s="7">
        <f t="shared" si="9"/>
        <v>0</v>
      </c>
      <c r="L65" s="7">
        <f t="shared" si="0"/>
        <v>50.00011002902332</v>
      </c>
    </row>
    <row r="66" spans="2:12" ht="12.75">
      <c r="B66" s="1">
        <f>0.5*(B67+B65)</f>
        <v>0.5055000000000003</v>
      </c>
      <c r="C66" s="1">
        <f t="shared" si="1"/>
        <v>0.006000000000000005</v>
      </c>
      <c r="D66" s="7">
        <f t="shared" si="2"/>
        <v>0.0005042349233717264</v>
      </c>
      <c r="E66" s="7">
        <f t="shared" si="3"/>
        <v>0</v>
      </c>
      <c r="F66" s="7">
        <f t="shared" si="4"/>
        <v>0.002123095392270917</v>
      </c>
      <c r="G66" s="7">
        <f t="shared" si="5"/>
        <v>0</v>
      </c>
      <c r="H66" s="7">
        <f t="shared" si="6"/>
        <v>0.004199972272726802</v>
      </c>
      <c r="I66" s="7">
        <f t="shared" si="7"/>
        <v>0</v>
      </c>
      <c r="J66" s="7">
        <f t="shared" si="8"/>
        <v>0.10615500886139526</v>
      </c>
      <c r="K66" s="7">
        <f t="shared" si="9"/>
        <v>0</v>
      </c>
      <c r="L66" s="7">
        <f t="shared" si="0"/>
        <v>50.00011268822413</v>
      </c>
    </row>
    <row r="67" spans="1:12" ht="12.75">
      <c r="A67" t="s">
        <v>52</v>
      </c>
      <c r="B67" s="1">
        <f>B65+0.012</f>
        <v>0.5115000000000003</v>
      </c>
      <c r="C67" s="1">
        <f t="shared" si="1"/>
        <v>0.006000000000000005</v>
      </c>
      <c r="D67" s="7">
        <f t="shared" si="2"/>
        <v>0.0005169734957253519</v>
      </c>
      <c r="E67" s="7">
        <f t="shared" si="3"/>
        <v>0</v>
      </c>
      <c r="F67" s="7">
        <f t="shared" si="4"/>
        <v>0.002148295221886578</v>
      </c>
      <c r="G67" s="7">
        <f t="shared" si="5"/>
        <v>0</v>
      </c>
      <c r="H67" s="7">
        <f t="shared" si="6"/>
        <v>0.004199971602610186</v>
      </c>
      <c r="I67" s="7">
        <f t="shared" si="7"/>
        <v>0</v>
      </c>
      <c r="J67" s="7">
        <f t="shared" si="8"/>
        <v>0.10741500896286114</v>
      </c>
      <c r="K67" s="7">
        <f t="shared" si="9"/>
        <v>0</v>
      </c>
      <c r="L67" s="7">
        <f t="shared" si="0"/>
        <v>50.00011537917588</v>
      </c>
    </row>
    <row r="68" spans="2:12" ht="12.75">
      <c r="B68" s="1">
        <f>0.5*(B69+B67)</f>
        <v>0.5175000000000003</v>
      </c>
      <c r="C68" s="1">
        <f t="shared" si="1"/>
        <v>0.006000000000000005</v>
      </c>
      <c r="D68" s="7">
        <f t="shared" si="2"/>
        <v>0.0005298632670566714</v>
      </c>
      <c r="E68" s="7">
        <f t="shared" si="3"/>
        <v>0</v>
      </c>
      <c r="F68" s="7">
        <f t="shared" si="4"/>
        <v>0.0021734950474335325</v>
      </c>
      <c r="G68" s="7">
        <f t="shared" si="5"/>
        <v>0</v>
      </c>
      <c r="H68" s="7">
        <f t="shared" si="6"/>
        <v>0.004199970924492407</v>
      </c>
      <c r="I68" s="7">
        <f t="shared" si="7"/>
        <v>0</v>
      </c>
      <c r="J68" s="7">
        <f t="shared" si="8"/>
        <v>0.10867500906552476</v>
      </c>
      <c r="K68" s="7">
        <f t="shared" si="9"/>
        <v>0</v>
      </c>
      <c r="L68" s="7">
        <f t="shared" si="0"/>
        <v>50.000118101878556</v>
      </c>
    </row>
    <row r="69" spans="1:12" ht="12.75">
      <c r="A69" t="s">
        <v>53</v>
      </c>
      <c r="B69" s="1">
        <f>B67+0.012</f>
        <v>0.5235000000000003</v>
      </c>
      <c r="C69" s="1">
        <f t="shared" si="1"/>
        <v>0.006000000000000005</v>
      </c>
      <c r="D69" s="7">
        <f t="shared" si="2"/>
        <v>0.0005429042373412726</v>
      </c>
      <c r="E69" s="7">
        <f t="shared" si="3"/>
        <v>0</v>
      </c>
      <c r="F69" s="7">
        <f t="shared" si="4"/>
        <v>0.002198694868863773</v>
      </c>
      <c r="G69" s="7">
        <f t="shared" si="5"/>
        <v>0</v>
      </c>
      <c r="H69" s="7">
        <f t="shared" si="6"/>
        <v>0.00419997023837347</v>
      </c>
      <c r="I69" s="7">
        <f t="shared" si="7"/>
        <v>0</v>
      </c>
      <c r="J69" s="7">
        <f t="shared" si="8"/>
        <v>0.10993500916938591</v>
      </c>
      <c r="K69" s="7">
        <f t="shared" si="9"/>
        <v>0</v>
      </c>
      <c r="L69" s="7">
        <f t="shared" si="0"/>
        <v>50.000120856332096</v>
      </c>
    </row>
    <row r="70" spans="2:12" ht="12.75">
      <c r="B70" s="1">
        <f>0.5*(B71+B69)</f>
        <v>0.5295000000000003</v>
      </c>
      <c r="C70" s="1">
        <f t="shared" si="1"/>
        <v>0.006000000000000005</v>
      </c>
      <c r="D70" s="7">
        <f t="shared" si="2"/>
        <v>0.0005560964065544552</v>
      </c>
      <c r="E70" s="7">
        <f t="shared" si="3"/>
        <v>0</v>
      </c>
      <c r="F70" s="7">
        <f t="shared" si="4"/>
        <v>0.0022238946861292937</v>
      </c>
      <c r="G70" s="7">
        <f t="shared" si="5"/>
        <v>0</v>
      </c>
      <c r="H70" s="7">
        <f t="shared" si="6"/>
        <v>0.0041999695442533885</v>
      </c>
      <c r="I70" s="7">
        <f t="shared" si="7"/>
        <v>0</v>
      </c>
      <c r="J70" s="7">
        <f t="shared" si="8"/>
        <v>0.11119500927444459</v>
      </c>
      <c r="K70" s="7">
        <f t="shared" si="9"/>
        <v>0</v>
      </c>
      <c r="L70" s="7">
        <f t="shared" si="0"/>
        <v>50.0001236425365</v>
      </c>
    </row>
    <row r="71" spans="1:12" ht="12.75">
      <c r="A71" t="s">
        <v>54</v>
      </c>
      <c r="B71" s="1">
        <f>B69+0.012</f>
        <v>0.5355000000000003</v>
      </c>
      <c r="C71" s="1">
        <f t="shared" si="1"/>
        <v>0.006000000000000005</v>
      </c>
      <c r="D71" s="7">
        <f t="shared" si="2"/>
        <v>0.000569439774671231</v>
      </c>
      <c r="E71" s="7">
        <f t="shared" si="3"/>
        <v>0</v>
      </c>
      <c r="F71" s="7">
        <f t="shared" si="4"/>
        <v>0.002249094499182087</v>
      </c>
      <c r="G71" s="7">
        <f t="shared" si="5"/>
        <v>0</v>
      </c>
      <c r="H71" s="7">
        <f t="shared" si="6"/>
        <v>0.004199968842132167</v>
      </c>
      <c r="I71" s="7">
        <f t="shared" si="7"/>
        <v>0</v>
      </c>
      <c r="J71" s="7">
        <f t="shared" si="8"/>
        <v>0.11245500938070066</v>
      </c>
      <c r="K71" s="7">
        <f t="shared" si="9"/>
        <v>0</v>
      </c>
      <c r="L71" s="7">
        <f t="shared" si="0"/>
        <v>50.000126460491735</v>
      </c>
    </row>
    <row r="72" spans="2:12" ht="12.75">
      <c r="B72" s="1">
        <f>0.5*(B73+B71)</f>
        <v>0.5415000000000003</v>
      </c>
      <c r="C72" s="1">
        <f t="shared" si="1"/>
        <v>0.006000000000000005</v>
      </c>
      <c r="D72" s="7">
        <f t="shared" si="2"/>
        <v>0.0005829343416663235</v>
      </c>
      <c r="E72" s="7">
        <f t="shared" si="3"/>
        <v>0</v>
      </c>
      <c r="F72" s="7">
        <f t="shared" si="4"/>
        <v>0.002274294307974146</v>
      </c>
      <c r="G72" s="7">
        <f t="shared" si="5"/>
        <v>0</v>
      </c>
      <c r="H72" s="7">
        <f t="shared" si="6"/>
        <v>0.004199968132009817</v>
      </c>
      <c r="I72" s="7">
        <f t="shared" si="7"/>
        <v>0</v>
      </c>
      <c r="J72" s="7">
        <f t="shared" si="8"/>
        <v>0.11371500948815404</v>
      </c>
      <c r="K72" s="7">
        <f t="shared" si="9"/>
        <v>0</v>
      </c>
      <c r="L72" s="7">
        <f t="shared" si="0"/>
        <v>50.00012931019777</v>
      </c>
    </row>
    <row r="73" spans="1:12" ht="12.75">
      <c r="A73" t="s">
        <v>55</v>
      </c>
      <c r="B73" s="1">
        <f>B71+0.012</f>
        <v>0.5475000000000003</v>
      </c>
      <c r="C73" s="1">
        <f aca="true" t="shared" si="10" ref="C73:C136">B73-B72</f>
        <v>0.006000000000000005</v>
      </c>
      <c r="D73" s="7">
        <f aca="true" t="shared" si="11" ref="D73:D136">D72+C73*F72</f>
        <v>0.0005965801075141683</v>
      </c>
      <c r="E73" s="7">
        <f aca="true" t="shared" si="12" ref="E73:E136">E72+C73*G72</f>
        <v>0</v>
      </c>
      <c r="F73" s="7">
        <f aca="true" t="shared" si="13" ref="F73:F136">F72+C73*H73</f>
        <v>0.002299494112457464</v>
      </c>
      <c r="G73" s="7">
        <f aca="true" t="shared" si="14" ref="G73:G136">G72+C73*I73</f>
        <v>0</v>
      </c>
      <c r="H73" s="7">
        <f aca="true" t="shared" si="15" ref="H73:H136">($N$7*0.3/$M$7)*(G72*$J$2+(1-F72^2)*$I$2+G72*F72*$H$2)/SQRT(1+F72^2+G72^2)</f>
        <v>0.004199967413886344</v>
      </c>
      <c r="I73" s="7">
        <f aca="true" t="shared" si="16" ref="I73:I136">($N$7*0.3/$M$7)*(-F72*$J$2+(1+G72^2)*$H$2-F72*G72*$I$2)/SQRT(1+F72^2+G72^2)</f>
        <v>0</v>
      </c>
      <c r="J73" s="7">
        <f aca="true" t="shared" si="17" ref="J73:J136">F73*L73</f>
        <v>0.11497500959680464</v>
      </c>
      <c r="K73" s="7">
        <f aca="true" t="shared" si="18" ref="K73:K136">G73*L73</f>
        <v>0</v>
      </c>
      <c r="L73" s="7">
        <f aca="true" t="shared" si="19" ref="L73:L136">$M$7*SQRT(1+F73^2+G73^2)</f>
        <v>50.000132191654586</v>
      </c>
    </row>
    <row r="74" spans="2:12" ht="12.75">
      <c r="B74" s="1">
        <f>0.5*(B75+B73)</f>
        <v>0.5535000000000003</v>
      </c>
      <c r="C74" s="1">
        <f t="shared" si="10"/>
        <v>0.006000000000000005</v>
      </c>
      <c r="D74" s="7">
        <f t="shared" si="11"/>
        <v>0.0006103770721889131</v>
      </c>
      <c r="E74" s="7">
        <f t="shared" si="12"/>
        <v>0</v>
      </c>
      <c r="F74" s="7">
        <f t="shared" si="13"/>
        <v>0.0023246939125840345</v>
      </c>
      <c r="G74" s="7">
        <f t="shared" si="14"/>
        <v>0</v>
      </c>
      <c r="H74" s="7">
        <f t="shared" si="15"/>
        <v>0.004199966687761758</v>
      </c>
      <c r="I74" s="7">
        <f t="shared" si="16"/>
        <v>0</v>
      </c>
      <c r="J74" s="7">
        <f t="shared" si="17"/>
        <v>0.11623500970665229</v>
      </c>
      <c r="K74" s="7">
        <f t="shared" si="18"/>
        <v>0</v>
      </c>
      <c r="L74" s="7">
        <f t="shared" si="19"/>
        <v>50.00013510486214</v>
      </c>
    </row>
    <row r="75" spans="1:12" ht="12.75">
      <c r="A75" t="s">
        <v>56</v>
      </c>
      <c r="B75" s="1">
        <f>B73+0.012</f>
        <v>0.5595000000000003</v>
      </c>
      <c r="C75" s="1">
        <f t="shared" si="10"/>
        <v>0.006000000000000005</v>
      </c>
      <c r="D75" s="7">
        <f t="shared" si="11"/>
        <v>0.0006243252356644174</v>
      </c>
      <c r="E75" s="7">
        <f t="shared" si="12"/>
        <v>0</v>
      </c>
      <c r="F75" s="7">
        <f t="shared" si="13"/>
        <v>0.002349893708305851</v>
      </c>
      <c r="G75" s="7">
        <f t="shared" si="14"/>
        <v>0</v>
      </c>
      <c r="H75" s="7">
        <f t="shared" si="15"/>
        <v>0.00419996595363607</v>
      </c>
      <c r="I75" s="7">
        <f t="shared" si="16"/>
        <v>0</v>
      </c>
      <c r="J75" s="7">
        <f t="shared" si="17"/>
        <v>0.117495009817697</v>
      </c>
      <c r="K75" s="7">
        <f t="shared" si="18"/>
        <v>0</v>
      </c>
      <c r="L75" s="7">
        <f t="shared" si="19"/>
        <v>50.00013804982043</v>
      </c>
    </row>
    <row r="76" spans="2:12" ht="12.75">
      <c r="B76" s="1">
        <f>0.5*(B77+B75)</f>
        <v>0.5655000000000003</v>
      </c>
      <c r="C76" s="1">
        <f t="shared" si="10"/>
        <v>0.006000000000000005</v>
      </c>
      <c r="D76" s="7">
        <f t="shared" si="11"/>
        <v>0.0006384245979142525</v>
      </c>
      <c r="E76" s="7">
        <f t="shared" si="12"/>
        <v>0</v>
      </c>
      <c r="F76" s="7">
        <f t="shared" si="13"/>
        <v>0.0023750934995749066</v>
      </c>
      <c r="G76" s="7">
        <f t="shared" si="14"/>
        <v>0</v>
      </c>
      <c r="H76" s="7">
        <f t="shared" si="15"/>
        <v>0.004199965211509285</v>
      </c>
      <c r="I76" s="7">
        <f t="shared" si="16"/>
        <v>0</v>
      </c>
      <c r="J76" s="7">
        <f t="shared" si="17"/>
        <v>0.1187550099299386</v>
      </c>
      <c r="K76" s="7">
        <f t="shared" si="18"/>
        <v>0</v>
      </c>
      <c r="L76" s="7">
        <f t="shared" si="19"/>
        <v>50.00014102652941</v>
      </c>
    </row>
    <row r="77" spans="1:12" ht="12.75">
      <c r="A77" t="s">
        <v>57</v>
      </c>
      <c r="B77" s="1">
        <f>B75+0.012</f>
        <v>0.5715000000000003</v>
      </c>
      <c r="C77" s="1">
        <f t="shared" si="10"/>
        <v>0.006000000000000005</v>
      </c>
      <c r="D77" s="7">
        <f t="shared" si="11"/>
        <v>0.000652675158911702</v>
      </c>
      <c r="E77" s="7">
        <f t="shared" si="12"/>
        <v>0</v>
      </c>
      <c r="F77" s="7">
        <f t="shared" si="13"/>
        <v>0.002400293286343195</v>
      </c>
      <c r="G77" s="7">
        <f t="shared" si="14"/>
        <v>0</v>
      </c>
      <c r="H77" s="7">
        <f t="shared" si="15"/>
        <v>0.004199964461381414</v>
      </c>
      <c r="I77" s="7">
        <f t="shared" si="16"/>
        <v>0</v>
      </c>
      <c r="J77" s="7">
        <f t="shared" si="17"/>
        <v>0.12001501004337699</v>
      </c>
      <c r="K77" s="7">
        <f t="shared" si="18"/>
        <v>0</v>
      </c>
      <c r="L77" s="7">
        <f t="shared" si="19"/>
        <v>50.000144034989056</v>
      </c>
    </row>
    <row r="78" spans="2:12" ht="12.75">
      <c r="B78" s="1">
        <f>0.5*(B79+B77)</f>
        <v>0.5775000000000003</v>
      </c>
      <c r="C78" s="1">
        <f t="shared" si="10"/>
        <v>0.006000000000000005</v>
      </c>
      <c r="D78" s="7">
        <f t="shared" si="11"/>
        <v>0.0006670769186297612</v>
      </c>
      <c r="E78" s="7">
        <f t="shared" si="12"/>
        <v>0</v>
      </c>
      <c r="F78" s="7">
        <f t="shared" si="13"/>
        <v>0.00242549306856271</v>
      </c>
      <c r="G78" s="7">
        <f t="shared" si="14"/>
        <v>0</v>
      </c>
      <c r="H78" s="7">
        <f t="shared" si="15"/>
        <v>0.004199963703252465</v>
      </c>
      <c r="I78" s="7">
        <f t="shared" si="16"/>
        <v>0</v>
      </c>
      <c r="J78" s="7">
        <f t="shared" si="17"/>
        <v>0.12127501015801204</v>
      </c>
      <c r="K78" s="7">
        <f t="shared" si="18"/>
        <v>0</v>
      </c>
      <c r="L78" s="7">
        <f t="shared" si="19"/>
        <v>50.00014707519933</v>
      </c>
    </row>
    <row r="79" spans="1:12" ht="12.75">
      <c r="A79" t="s">
        <v>58</v>
      </c>
      <c r="B79" s="1">
        <f>B77+0.012</f>
        <v>0.5835000000000004</v>
      </c>
      <c r="C79" s="1">
        <f t="shared" si="10"/>
        <v>0.006000000000000005</v>
      </c>
      <c r="D79" s="7">
        <f t="shared" si="11"/>
        <v>0.0006816298770411374</v>
      </c>
      <c r="E79" s="7">
        <f t="shared" si="12"/>
        <v>0</v>
      </c>
      <c r="F79" s="7">
        <f t="shared" si="13"/>
        <v>0.002450692846185445</v>
      </c>
      <c r="G79" s="7">
        <f t="shared" si="14"/>
        <v>0</v>
      </c>
      <c r="H79" s="7">
        <f t="shared" si="15"/>
        <v>0.00419996293712245</v>
      </c>
      <c r="I79" s="7">
        <f t="shared" si="16"/>
        <v>0</v>
      </c>
      <c r="J79" s="7">
        <f t="shared" si="17"/>
        <v>0.12253501027384366</v>
      </c>
      <c r="K79" s="7">
        <f t="shared" si="18"/>
        <v>0</v>
      </c>
      <c r="L79" s="7">
        <f t="shared" si="19"/>
        <v>50.00015014716021</v>
      </c>
    </row>
    <row r="80" spans="2:12" ht="12.75">
      <c r="B80" s="1">
        <f>0.5*(B81+B79)</f>
        <v>0.5895000000000004</v>
      </c>
      <c r="C80" s="1">
        <f t="shared" si="10"/>
        <v>0.006000000000000005</v>
      </c>
      <c r="D80" s="7">
        <f t="shared" si="11"/>
        <v>0.0006963340341182501</v>
      </c>
      <c r="E80" s="7">
        <f t="shared" si="12"/>
        <v>0</v>
      </c>
      <c r="F80" s="7">
        <f t="shared" si="13"/>
        <v>0.0024758926191633932</v>
      </c>
      <c r="G80" s="7">
        <f t="shared" si="14"/>
        <v>0</v>
      </c>
      <c r="H80" s="7">
        <f t="shared" si="15"/>
        <v>0.004199962162991374</v>
      </c>
      <c r="I80" s="7">
        <f t="shared" si="16"/>
        <v>0</v>
      </c>
      <c r="J80" s="7">
        <f t="shared" si="17"/>
        <v>0.12379501039087175</v>
      </c>
      <c r="K80" s="7">
        <f t="shared" si="18"/>
        <v>0</v>
      </c>
      <c r="L80" s="7">
        <f t="shared" si="19"/>
        <v>50.00015325087168</v>
      </c>
    </row>
    <row r="81" spans="1:12" ht="12.75">
      <c r="A81" t="s">
        <v>59</v>
      </c>
      <c r="B81" s="1">
        <f>B79+0.012</f>
        <v>0.5955000000000004</v>
      </c>
      <c r="C81" s="1">
        <f t="shared" si="10"/>
        <v>0.006000000000000005</v>
      </c>
      <c r="D81" s="7">
        <f t="shared" si="11"/>
        <v>0.0007111893898332305</v>
      </c>
      <c r="E81" s="7">
        <f t="shared" si="12"/>
        <v>0</v>
      </c>
      <c r="F81" s="7">
        <f t="shared" si="13"/>
        <v>0.002501092387448549</v>
      </c>
      <c r="G81" s="7">
        <f t="shared" si="14"/>
        <v>0</v>
      </c>
      <c r="H81" s="7">
        <f t="shared" si="15"/>
        <v>0.004199961380859248</v>
      </c>
      <c r="I81" s="7">
        <f t="shared" si="16"/>
        <v>0</v>
      </c>
      <c r="J81" s="7">
        <f t="shared" si="17"/>
        <v>0.12505501050909615</v>
      </c>
      <c r="K81" s="7">
        <f t="shared" si="18"/>
        <v>0</v>
      </c>
      <c r="L81" s="7">
        <f t="shared" si="19"/>
        <v>50.00015638633369</v>
      </c>
    </row>
    <row r="82" spans="2:12" ht="12.75">
      <c r="B82" s="1">
        <f>0.5*(B83+B81)</f>
        <v>0.6015000000000004</v>
      </c>
      <c r="C82" s="1">
        <f t="shared" si="10"/>
        <v>0.006000000000000005</v>
      </c>
      <c r="D82" s="7">
        <f t="shared" si="11"/>
        <v>0.0007261959441579218</v>
      </c>
      <c r="E82" s="7">
        <f t="shared" si="12"/>
        <v>0</v>
      </c>
      <c r="F82" s="7">
        <f t="shared" si="13"/>
        <v>0.0025262921509929055</v>
      </c>
      <c r="G82" s="7">
        <f t="shared" si="14"/>
        <v>0</v>
      </c>
      <c r="H82" s="7">
        <f t="shared" si="15"/>
        <v>0.004199960590726083</v>
      </c>
      <c r="I82" s="7">
        <f t="shared" si="16"/>
        <v>0</v>
      </c>
      <c r="J82" s="7">
        <f t="shared" si="17"/>
        <v>0.1263150106285168</v>
      </c>
      <c r="K82" s="7">
        <f t="shared" si="18"/>
        <v>0</v>
      </c>
      <c r="L82" s="7">
        <f t="shared" si="19"/>
        <v>50.00015955354623</v>
      </c>
    </row>
    <row r="83" spans="1:12" ht="12.75">
      <c r="A83" t="s">
        <v>60</v>
      </c>
      <c r="B83" s="1">
        <f>B81+0.012</f>
        <v>0.6075000000000004</v>
      </c>
      <c r="C83" s="1">
        <f t="shared" si="10"/>
        <v>0.006000000000000005</v>
      </c>
      <c r="D83" s="7">
        <f t="shared" si="11"/>
        <v>0.0007413536970638792</v>
      </c>
      <c r="E83" s="7">
        <f t="shared" si="12"/>
        <v>0</v>
      </c>
      <c r="F83" s="7">
        <f t="shared" si="13"/>
        <v>0.002551491909748457</v>
      </c>
      <c r="G83" s="7">
        <f t="shared" si="14"/>
        <v>0</v>
      </c>
      <c r="H83" s="7">
        <f t="shared" si="15"/>
        <v>0.004199959792591886</v>
      </c>
      <c r="I83" s="7">
        <f t="shared" si="16"/>
        <v>0</v>
      </c>
      <c r="J83" s="7">
        <f t="shared" si="17"/>
        <v>0.1275750107491335</v>
      </c>
      <c r="K83" s="7">
        <f t="shared" si="18"/>
        <v>0</v>
      </c>
      <c r="L83" s="7">
        <f t="shared" si="19"/>
        <v>50.00016275250925</v>
      </c>
    </row>
    <row r="84" spans="2:12" ht="12.75">
      <c r="B84" s="1">
        <f>0.5*(B85+B83)</f>
        <v>0.6135000000000004</v>
      </c>
      <c r="C84" s="1">
        <f t="shared" si="10"/>
        <v>0.006000000000000005</v>
      </c>
      <c r="D84" s="7">
        <f t="shared" si="11"/>
        <v>0.00075666264852237</v>
      </c>
      <c r="E84" s="7">
        <f t="shared" si="12"/>
        <v>0</v>
      </c>
      <c r="F84" s="7">
        <f t="shared" si="13"/>
        <v>0.002576691663667197</v>
      </c>
      <c r="G84" s="7">
        <f t="shared" si="14"/>
        <v>0</v>
      </c>
      <c r="H84" s="7">
        <f t="shared" si="15"/>
        <v>0.004199958986456669</v>
      </c>
      <c r="I84" s="7">
        <f t="shared" si="16"/>
        <v>0</v>
      </c>
      <c r="J84" s="7">
        <f t="shared" si="17"/>
        <v>0.12883501087094618</v>
      </c>
      <c r="K84" s="7">
        <f t="shared" si="18"/>
        <v>0</v>
      </c>
      <c r="L84" s="7">
        <f t="shared" si="19"/>
        <v>50.000165983222736</v>
      </c>
    </row>
    <row r="85" spans="1:12" ht="12.75">
      <c r="A85" t="s">
        <v>61</v>
      </c>
      <c r="B85" s="1">
        <f>B83+0.012</f>
        <v>0.6195000000000004</v>
      </c>
      <c r="C85" s="1">
        <f t="shared" si="10"/>
        <v>0.006000000000000005</v>
      </c>
      <c r="D85" s="7">
        <f t="shared" si="11"/>
        <v>0.0007721227985043732</v>
      </c>
      <c r="E85" s="7">
        <f t="shared" si="12"/>
        <v>0</v>
      </c>
      <c r="F85" s="7">
        <f t="shared" si="13"/>
        <v>0.0026018914127011196</v>
      </c>
      <c r="G85" s="7">
        <f t="shared" si="14"/>
        <v>0</v>
      </c>
      <c r="H85" s="7">
        <f t="shared" si="15"/>
        <v>0.00419995817232044</v>
      </c>
      <c r="I85" s="7">
        <f t="shared" si="16"/>
        <v>0</v>
      </c>
      <c r="J85" s="7">
        <f t="shared" si="17"/>
        <v>0.1300950109939547</v>
      </c>
      <c r="K85" s="7">
        <f t="shared" si="18"/>
        <v>0</v>
      </c>
      <c r="L85" s="7">
        <f t="shared" si="19"/>
        <v>50.00016924568664</v>
      </c>
    </row>
    <row r="86" spans="2:12" ht="12.75">
      <c r="B86" s="1">
        <f>0.5*(B87+B85)</f>
        <v>0.6255000000000004</v>
      </c>
      <c r="C86" s="1">
        <f t="shared" si="10"/>
        <v>0.006000000000000005</v>
      </c>
      <c r="D86" s="7">
        <f t="shared" si="11"/>
        <v>0.00078773414698058</v>
      </c>
      <c r="E86" s="7">
        <f t="shared" si="12"/>
        <v>0</v>
      </c>
      <c r="F86" s="7">
        <f t="shared" si="13"/>
        <v>0.002627091156802219</v>
      </c>
      <c r="G86" s="7">
        <f t="shared" si="14"/>
        <v>0</v>
      </c>
      <c r="H86" s="7">
        <f t="shared" si="15"/>
        <v>0.004199957350183209</v>
      </c>
      <c r="I86" s="7">
        <f t="shared" si="16"/>
        <v>0</v>
      </c>
      <c r="J86" s="7">
        <f t="shared" si="17"/>
        <v>0.13135501111815895</v>
      </c>
      <c r="K86" s="7">
        <f t="shared" si="18"/>
        <v>0</v>
      </c>
      <c r="L86" s="7">
        <f t="shared" si="19"/>
        <v>50.00017253990096</v>
      </c>
    </row>
    <row r="87" spans="1:12" ht="12.75">
      <c r="A87" t="s">
        <v>62</v>
      </c>
      <c r="B87" s="1">
        <f>B85+0.012</f>
        <v>0.6315000000000004</v>
      </c>
      <c r="C87" s="1">
        <f t="shared" si="10"/>
        <v>0.006000000000000005</v>
      </c>
      <c r="D87" s="7">
        <f t="shared" si="11"/>
        <v>0.0008034966939213932</v>
      </c>
      <c r="E87" s="7">
        <f t="shared" si="12"/>
        <v>0</v>
      </c>
      <c r="F87" s="7">
        <f t="shared" si="13"/>
        <v>0.002652290895922489</v>
      </c>
      <c r="G87" s="7">
        <f t="shared" si="14"/>
        <v>0</v>
      </c>
      <c r="H87" s="7">
        <f t="shared" si="15"/>
        <v>0.004199956520044987</v>
      </c>
      <c r="I87" s="7">
        <f t="shared" si="16"/>
        <v>0</v>
      </c>
      <c r="J87" s="7">
        <f t="shared" si="17"/>
        <v>0.13261501124355876</v>
      </c>
      <c r="K87" s="7">
        <f t="shared" si="18"/>
        <v>0</v>
      </c>
      <c r="L87" s="7">
        <f t="shared" si="19"/>
        <v>50.00017586586563</v>
      </c>
    </row>
    <row r="88" spans="2:12" ht="12.75">
      <c r="B88" s="1">
        <f>0.5*(B89+B87)</f>
        <v>0.6375000000000004</v>
      </c>
      <c r="C88" s="1">
        <f t="shared" si="10"/>
        <v>0.006000000000000005</v>
      </c>
      <c r="D88" s="7">
        <f t="shared" si="11"/>
        <v>0.0008194104392969282</v>
      </c>
      <c r="E88" s="7">
        <f t="shared" si="12"/>
        <v>0</v>
      </c>
      <c r="F88" s="7">
        <f t="shared" si="13"/>
        <v>0.0026774906300139237</v>
      </c>
      <c r="G88" s="7">
        <f t="shared" si="14"/>
        <v>0</v>
      </c>
      <c r="H88" s="7">
        <f t="shared" si="15"/>
        <v>0.004199955681905783</v>
      </c>
      <c r="I88" s="7">
        <f t="shared" si="16"/>
        <v>0</v>
      </c>
      <c r="J88" s="7">
        <f t="shared" si="17"/>
        <v>0.133875011370154</v>
      </c>
      <c r="K88" s="7">
        <f t="shared" si="18"/>
        <v>0</v>
      </c>
      <c r="L88" s="7">
        <f t="shared" si="19"/>
        <v>50.00017922358063</v>
      </c>
    </row>
    <row r="89" spans="1:12" ht="12.75">
      <c r="A89" t="s">
        <v>63</v>
      </c>
      <c r="B89" s="1">
        <f>B87+0.012</f>
        <v>0.6435000000000004</v>
      </c>
      <c r="C89" s="1">
        <f t="shared" si="10"/>
        <v>0.006000000000000005</v>
      </c>
      <c r="D89" s="7">
        <f t="shared" si="11"/>
        <v>0.0008354753830770118</v>
      </c>
      <c r="E89" s="7">
        <f t="shared" si="12"/>
        <v>0</v>
      </c>
      <c r="F89" s="7">
        <f t="shared" si="13"/>
        <v>0.002702690359028517</v>
      </c>
      <c r="G89" s="7">
        <f t="shared" si="14"/>
        <v>0</v>
      </c>
      <c r="H89" s="7">
        <f t="shared" si="15"/>
        <v>0.004199954835765607</v>
      </c>
      <c r="I89" s="7">
        <f t="shared" si="16"/>
        <v>0</v>
      </c>
      <c r="J89" s="7">
        <f t="shared" si="17"/>
        <v>0.13513501149794457</v>
      </c>
      <c r="K89" s="7">
        <f t="shared" si="18"/>
        <v>0</v>
      </c>
      <c r="L89" s="7">
        <f t="shared" si="19"/>
        <v>50.00018261304594</v>
      </c>
    </row>
    <row r="90" spans="2:12" ht="12.75">
      <c r="B90" s="1">
        <f>0.5*(B91+B89)</f>
        <v>0.6495000000000004</v>
      </c>
      <c r="C90" s="1">
        <f t="shared" si="10"/>
        <v>0.006000000000000005</v>
      </c>
      <c r="D90" s="7">
        <f t="shared" si="11"/>
        <v>0.0008516915252311829</v>
      </c>
      <c r="E90" s="7">
        <f t="shared" si="12"/>
        <v>0</v>
      </c>
      <c r="F90" s="7">
        <f t="shared" si="13"/>
        <v>0.002727890082918264</v>
      </c>
      <c r="G90" s="7">
        <f t="shared" si="14"/>
        <v>0</v>
      </c>
      <c r="H90" s="7">
        <f t="shared" si="15"/>
        <v>0.0041999539816244685</v>
      </c>
      <c r="I90" s="7">
        <f t="shared" si="16"/>
        <v>0</v>
      </c>
      <c r="J90" s="7">
        <f t="shared" si="17"/>
        <v>0.13639501162693032</v>
      </c>
      <c r="K90" s="7">
        <f t="shared" si="18"/>
        <v>0</v>
      </c>
      <c r="L90" s="7">
        <f t="shared" si="19"/>
        <v>50.00018603426153</v>
      </c>
    </row>
    <row r="91" spans="1:12" ht="12.75">
      <c r="A91" t="s">
        <v>64</v>
      </c>
      <c r="B91" s="1">
        <f>B89+0.012</f>
        <v>0.6555000000000004</v>
      </c>
      <c r="C91" s="1">
        <f t="shared" si="10"/>
        <v>0.006000000000000005</v>
      </c>
      <c r="D91" s="7">
        <f t="shared" si="11"/>
        <v>0.0008680588657286925</v>
      </c>
      <c r="E91" s="7">
        <f t="shared" si="12"/>
        <v>0</v>
      </c>
      <c r="F91" s="7">
        <f t="shared" si="13"/>
        <v>0.0027530898016351582</v>
      </c>
      <c r="G91" s="7">
        <f t="shared" si="14"/>
        <v>0</v>
      </c>
      <c r="H91" s="7">
        <f t="shared" si="15"/>
        <v>0.004199953119482381</v>
      </c>
      <c r="I91" s="7">
        <f t="shared" si="16"/>
        <v>0</v>
      </c>
      <c r="J91" s="7">
        <f t="shared" si="17"/>
        <v>0.13765501175711106</v>
      </c>
      <c r="K91" s="7">
        <f t="shared" si="18"/>
        <v>0</v>
      </c>
      <c r="L91" s="7">
        <f t="shared" si="19"/>
        <v>50.000189487227345</v>
      </c>
    </row>
    <row r="92" spans="2:12" ht="12.75">
      <c r="B92" s="1">
        <f>0.5*(B93+B91)</f>
        <v>0.6615000000000004</v>
      </c>
      <c r="C92" s="1">
        <f t="shared" si="10"/>
        <v>0.006000000000000005</v>
      </c>
      <c r="D92" s="7">
        <f t="shared" si="11"/>
        <v>0.0008845774045385035</v>
      </c>
      <c r="E92" s="7">
        <f t="shared" si="12"/>
        <v>0</v>
      </c>
      <c r="F92" s="7">
        <f t="shared" si="13"/>
        <v>0.0027782895151311944</v>
      </c>
      <c r="G92" s="7">
        <f t="shared" si="14"/>
        <v>0</v>
      </c>
      <c r="H92" s="7">
        <f t="shared" si="15"/>
        <v>0.004199952249339352</v>
      </c>
      <c r="I92" s="7">
        <f t="shared" si="16"/>
        <v>0</v>
      </c>
      <c r="J92" s="7">
        <f t="shared" si="17"/>
        <v>0.1389150118884867</v>
      </c>
      <c r="K92" s="7">
        <f t="shared" si="18"/>
        <v>0</v>
      </c>
      <c r="L92" s="7">
        <f t="shared" si="19"/>
        <v>50.00019297194337</v>
      </c>
    </row>
    <row r="93" spans="1:12" ht="12.75">
      <c r="A93" t="s">
        <v>65</v>
      </c>
      <c r="B93" s="1">
        <f>B91+0.012</f>
        <v>0.6675000000000004</v>
      </c>
      <c r="C93" s="1">
        <f t="shared" si="10"/>
        <v>0.006000000000000005</v>
      </c>
      <c r="D93" s="7">
        <f t="shared" si="11"/>
        <v>0.0009012471416292906</v>
      </c>
      <c r="E93" s="7">
        <f t="shared" si="12"/>
        <v>0</v>
      </c>
      <c r="F93" s="7">
        <f t="shared" si="13"/>
        <v>0.0028034892233583667</v>
      </c>
      <c r="G93" s="7">
        <f t="shared" si="14"/>
        <v>0</v>
      </c>
      <c r="H93" s="7">
        <f t="shared" si="15"/>
        <v>0.004199951371195391</v>
      </c>
      <c r="I93" s="7">
        <f t="shared" si="16"/>
        <v>0</v>
      </c>
      <c r="J93" s="7">
        <f t="shared" si="17"/>
        <v>0.14017501202105706</v>
      </c>
      <c r="K93" s="7">
        <f t="shared" si="18"/>
        <v>0</v>
      </c>
      <c r="L93" s="7">
        <f t="shared" si="19"/>
        <v>50.000196488409564</v>
      </c>
    </row>
    <row r="94" spans="2:12" ht="12.75">
      <c r="B94" s="1">
        <f>0.5*(B95+B93)</f>
        <v>0.6735000000000004</v>
      </c>
      <c r="C94" s="1">
        <f t="shared" si="10"/>
        <v>0.006000000000000005</v>
      </c>
      <c r="D94" s="7">
        <f t="shared" si="11"/>
        <v>0.0009180680769694409</v>
      </c>
      <c r="E94" s="7">
        <f t="shared" si="12"/>
        <v>0</v>
      </c>
      <c r="F94" s="7">
        <f t="shared" si="13"/>
        <v>0.0028286889262686696</v>
      </c>
      <c r="G94" s="7">
        <f t="shared" si="14"/>
        <v>0</v>
      </c>
      <c r="H94" s="7">
        <f t="shared" si="15"/>
        <v>0.004199950485050512</v>
      </c>
      <c r="I94" s="7">
        <f t="shared" si="16"/>
        <v>0</v>
      </c>
      <c r="J94" s="7">
        <f t="shared" si="17"/>
        <v>0.14143501215482202</v>
      </c>
      <c r="K94" s="7">
        <f t="shared" si="18"/>
        <v>0</v>
      </c>
      <c r="L94" s="7">
        <f t="shared" si="19"/>
        <v>50.0002000366259</v>
      </c>
    </row>
    <row r="95" spans="1:12" ht="12.75">
      <c r="A95" t="s">
        <v>66</v>
      </c>
      <c r="B95" s="1">
        <f>B93+0.012</f>
        <v>0.6795000000000004</v>
      </c>
      <c r="C95" s="1">
        <f t="shared" si="10"/>
        <v>0.006000000000000005</v>
      </c>
      <c r="D95" s="7">
        <f t="shared" si="11"/>
        <v>0.0009350402105270529</v>
      </c>
      <c r="E95" s="7">
        <f t="shared" si="12"/>
        <v>0</v>
      </c>
      <c r="F95" s="7">
        <f t="shared" si="13"/>
        <v>0.0028538886238140978</v>
      </c>
      <c r="G95" s="7">
        <f t="shared" si="14"/>
        <v>0</v>
      </c>
      <c r="H95" s="7">
        <f t="shared" si="15"/>
        <v>0.004199949590904723</v>
      </c>
      <c r="I95" s="7">
        <f t="shared" si="16"/>
        <v>0</v>
      </c>
      <c r="J95" s="7">
        <f t="shared" si="17"/>
        <v>0.14269501228978135</v>
      </c>
      <c r="K95" s="7">
        <f t="shared" si="18"/>
        <v>0</v>
      </c>
      <c r="L95" s="7">
        <f t="shared" si="19"/>
        <v>50.00020361659233</v>
      </c>
    </row>
    <row r="96" spans="2:12" ht="12.75">
      <c r="B96" s="1">
        <f>0.5*(B97+B95)</f>
        <v>0.6855000000000004</v>
      </c>
      <c r="C96" s="1">
        <f t="shared" si="10"/>
        <v>0.006000000000000005</v>
      </c>
      <c r="D96" s="7">
        <f t="shared" si="11"/>
        <v>0.0009521635422699375</v>
      </c>
      <c r="E96" s="7">
        <f t="shared" si="12"/>
        <v>0</v>
      </c>
      <c r="F96" s="7">
        <f t="shared" si="13"/>
        <v>0.002879088315946646</v>
      </c>
      <c r="G96" s="7">
        <f t="shared" si="14"/>
        <v>0</v>
      </c>
      <c r="H96" s="7">
        <f t="shared" si="15"/>
        <v>0.004199948688758037</v>
      </c>
      <c r="I96" s="7">
        <f t="shared" si="16"/>
        <v>0</v>
      </c>
      <c r="J96" s="7">
        <f t="shared" si="17"/>
        <v>0.14395501242593503</v>
      </c>
      <c r="K96" s="7">
        <f t="shared" si="18"/>
        <v>0</v>
      </c>
      <c r="L96" s="7">
        <f t="shared" si="19"/>
        <v>50.00020722830884</v>
      </c>
    </row>
    <row r="97" spans="1:12" ht="12.75">
      <c r="A97" t="s">
        <v>67</v>
      </c>
      <c r="B97" s="1">
        <f>B95+0.012</f>
        <v>0.6915000000000004</v>
      </c>
      <c r="C97" s="1">
        <f t="shared" si="10"/>
        <v>0.006000000000000005</v>
      </c>
      <c r="D97" s="7">
        <f t="shared" si="11"/>
        <v>0.0009694380721656174</v>
      </c>
      <c r="E97" s="7">
        <f t="shared" si="12"/>
        <v>0</v>
      </c>
      <c r="F97" s="7">
        <f t="shared" si="13"/>
        <v>0.002904288002618309</v>
      </c>
      <c r="G97" s="7">
        <f t="shared" si="14"/>
        <v>0</v>
      </c>
      <c r="H97" s="7">
        <f t="shared" si="15"/>
        <v>0.0041999477786104624</v>
      </c>
      <c r="I97" s="7">
        <f t="shared" si="16"/>
        <v>0</v>
      </c>
      <c r="J97" s="7">
        <f t="shared" si="17"/>
        <v>0.14521501256328279</v>
      </c>
      <c r="K97" s="7">
        <f t="shared" si="18"/>
        <v>0</v>
      </c>
      <c r="L97" s="7">
        <f t="shared" si="19"/>
        <v>50.00021087177539</v>
      </c>
    </row>
    <row r="98" spans="2:12" ht="12.75">
      <c r="B98" s="1">
        <f>0.5*(B99+B97)</f>
        <v>0.6975000000000005</v>
      </c>
      <c r="C98" s="1">
        <f t="shared" si="10"/>
        <v>0.006000000000000005</v>
      </c>
      <c r="D98" s="7">
        <f t="shared" si="11"/>
        <v>0.0009868638001813274</v>
      </c>
      <c r="E98" s="7">
        <f t="shared" si="12"/>
        <v>0</v>
      </c>
      <c r="F98" s="7">
        <f t="shared" si="13"/>
        <v>0.002929487683781081</v>
      </c>
      <c r="G98" s="7">
        <f t="shared" si="14"/>
        <v>0</v>
      </c>
      <c r="H98" s="7">
        <f t="shared" si="15"/>
        <v>0.00419994686046201</v>
      </c>
      <c r="I98" s="7">
        <f t="shared" si="16"/>
        <v>0</v>
      </c>
      <c r="J98" s="7">
        <f t="shared" si="17"/>
        <v>0.1464750127018245</v>
      </c>
      <c r="K98" s="7">
        <f t="shared" si="18"/>
        <v>0</v>
      </c>
      <c r="L98" s="7">
        <f t="shared" si="19"/>
        <v>50.00021454699193</v>
      </c>
    </row>
    <row r="99" spans="1:12" ht="12.75">
      <c r="A99" t="s">
        <v>68</v>
      </c>
      <c r="B99" s="1">
        <f>B97+0.012</f>
        <v>0.7035000000000005</v>
      </c>
      <c r="C99" s="1">
        <f t="shared" si="10"/>
        <v>0.006000000000000005</v>
      </c>
      <c r="D99" s="7">
        <f t="shared" si="11"/>
        <v>0.001004440726284014</v>
      </c>
      <c r="E99" s="7">
        <f t="shared" si="12"/>
        <v>0</v>
      </c>
      <c r="F99" s="7">
        <f t="shared" si="13"/>
        <v>0.002954687359386957</v>
      </c>
      <c r="G99" s="7">
        <f t="shared" si="14"/>
        <v>0</v>
      </c>
      <c r="H99" s="7">
        <f t="shared" si="15"/>
        <v>0.004199945934312696</v>
      </c>
      <c r="I99" s="7">
        <f t="shared" si="16"/>
        <v>0</v>
      </c>
      <c r="J99" s="7">
        <f t="shared" si="17"/>
        <v>0.14773501284156</v>
      </c>
      <c r="K99" s="7">
        <f t="shared" si="18"/>
        <v>0</v>
      </c>
      <c r="L99" s="7">
        <f t="shared" si="19"/>
        <v>50.00021825395844</v>
      </c>
    </row>
    <row r="100" spans="2:12" ht="12.75">
      <c r="B100" s="1">
        <f>0.5*(B101+B99)</f>
        <v>0.7095000000000005</v>
      </c>
      <c r="C100" s="1">
        <f t="shared" si="10"/>
        <v>0.006000000000000005</v>
      </c>
      <c r="D100" s="7">
        <f t="shared" si="11"/>
        <v>0.0010221688504403357</v>
      </c>
      <c r="E100" s="7">
        <f t="shared" si="12"/>
        <v>0</v>
      </c>
      <c r="F100" s="7">
        <f t="shared" si="13"/>
        <v>0.0029798870293879323</v>
      </c>
      <c r="G100" s="7">
        <f t="shared" si="14"/>
        <v>0</v>
      </c>
      <c r="H100" s="7">
        <f t="shared" si="15"/>
        <v>0.004199945000162525</v>
      </c>
      <c r="I100" s="7">
        <f t="shared" si="16"/>
        <v>0</v>
      </c>
      <c r="J100" s="7">
        <f t="shared" si="17"/>
        <v>0.14899501298248913</v>
      </c>
      <c r="K100" s="7">
        <f t="shared" si="18"/>
        <v>0</v>
      </c>
      <c r="L100" s="7">
        <f t="shared" si="19"/>
        <v>50.00022199267489</v>
      </c>
    </row>
    <row r="101" spans="1:12" ht="12.75">
      <c r="A101" t="s">
        <v>69</v>
      </c>
      <c r="B101" s="1">
        <f>B99+0.012</f>
        <v>0.7155000000000005</v>
      </c>
      <c r="C101" s="1">
        <f t="shared" si="10"/>
        <v>0.006000000000000005</v>
      </c>
      <c r="D101" s="7">
        <f t="shared" si="11"/>
        <v>0.0010400481726166634</v>
      </c>
      <c r="E101" s="7">
        <f t="shared" si="12"/>
        <v>0</v>
      </c>
      <c r="F101" s="7">
        <f t="shared" si="13"/>
        <v>0.0030050866937360015</v>
      </c>
      <c r="G101" s="7">
        <f t="shared" si="14"/>
        <v>0</v>
      </c>
      <c r="H101" s="7">
        <f t="shared" si="15"/>
        <v>0.00419994405801151</v>
      </c>
      <c r="I101" s="7">
        <f t="shared" si="16"/>
        <v>0</v>
      </c>
      <c r="J101" s="7">
        <f t="shared" si="17"/>
        <v>0.15025501312461176</v>
      </c>
      <c r="K101" s="7">
        <f t="shared" si="18"/>
        <v>0</v>
      </c>
      <c r="L101" s="7">
        <f t="shared" si="19"/>
        <v>50.00022576314124</v>
      </c>
    </row>
    <row r="102" spans="2:12" ht="12.75">
      <c r="B102" s="1">
        <f>0.5*(B103+B101)</f>
        <v>0.7215000000000005</v>
      </c>
      <c r="C102" s="1">
        <f t="shared" si="10"/>
        <v>0.006000000000000005</v>
      </c>
      <c r="D102" s="7">
        <f t="shared" si="11"/>
        <v>0.0010580786927790794</v>
      </c>
      <c r="E102" s="7">
        <f t="shared" si="12"/>
        <v>0</v>
      </c>
      <c r="F102" s="7">
        <f t="shared" si="13"/>
        <v>0.0030302863523831596</v>
      </c>
      <c r="G102" s="7">
        <f t="shared" si="14"/>
        <v>0</v>
      </c>
      <c r="H102" s="7">
        <f t="shared" si="15"/>
        <v>0.004199943107859664</v>
      </c>
      <c r="I102" s="7">
        <f t="shared" si="16"/>
        <v>0</v>
      </c>
      <c r="J102" s="7">
        <f t="shared" si="17"/>
        <v>0.1515150132679276</v>
      </c>
      <c r="K102" s="7">
        <f t="shared" si="18"/>
        <v>0</v>
      </c>
      <c r="L102" s="7">
        <f t="shared" si="19"/>
        <v>50.00022956535744</v>
      </c>
    </row>
    <row r="103" spans="1:12" ht="12.75">
      <c r="A103" t="s">
        <v>70</v>
      </c>
      <c r="B103" s="1">
        <f>B101+0.012</f>
        <v>0.7275000000000005</v>
      </c>
      <c r="C103" s="1">
        <f t="shared" si="10"/>
        <v>0.006000000000000005</v>
      </c>
      <c r="D103" s="7">
        <f t="shared" si="11"/>
        <v>0.0010762604108933785</v>
      </c>
      <c r="E103" s="7">
        <f t="shared" si="12"/>
        <v>0</v>
      </c>
      <c r="F103" s="7">
        <f t="shared" si="13"/>
        <v>0.0030554860052814017</v>
      </c>
      <c r="G103" s="7">
        <f t="shared" si="14"/>
        <v>0</v>
      </c>
      <c r="H103" s="7">
        <f t="shared" si="15"/>
        <v>0.0041999421497069984</v>
      </c>
      <c r="I103" s="7">
        <f t="shared" si="16"/>
        <v>0</v>
      </c>
      <c r="J103" s="7">
        <f t="shared" si="17"/>
        <v>0.15277501341243654</v>
      </c>
      <c r="K103" s="7">
        <f t="shared" si="18"/>
        <v>0</v>
      </c>
      <c r="L103" s="7">
        <f t="shared" si="19"/>
        <v>50.000233399323456</v>
      </c>
    </row>
    <row r="104" spans="2:12" ht="12.75">
      <c r="B104" s="1">
        <f>0.5*(B105+B103)</f>
        <v>0.7335000000000005</v>
      </c>
      <c r="C104" s="1">
        <f t="shared" si="10"/>
        <v>0.006000000000000005</v>
      </c>
      <c r="D104" s="7">
        <f t="shared" si="11"/>
        <v>0.001094593326925067</v>
      </c>
      <c r="E104" s="7">
        <f t="shared" si="12"/>
        <v>0</v>
      </c>
      <c r="F104" s="7">
        <f t="shared" si="13"/>
        <v>0.003080685652382723</v>
      </c>
      <c r="G104" s="7">
        <f t="shared" si="14"/>
        <v>0</v>
      </c>
      <c r="H104" s="7">
        <f t="shared" si="15"/>
        <v>0.0041999411835535235</v>
      </c>
      <c r="I104" s="7">
        <f t="shared" si="16"/>
        <v>0</v>
      </c>
      <c r="J104" s="7">
        <f t="shared" si="17"/>
        <v>0.15403501355813845</v>
      </c>
      <c r="K104" s="7">
        <f t="shared" si="18"/>
        <v>0</v>
      </c>
      <c r="L104" s="7">
        <f t="shared" si="19"/>
        <v>50.000237265039274</v>
      </c>
    </row>
    <row r="105" spans="1:12" ht="12.75">
      <c r="A105" t="s">
        <v>71</v>
      </c>
      <c r="B105" s="1">
        <f>B103+0.012</f>
        <v>0.7395000000000005</v>
      </c>
      <c r="C105" s="1">
        <f t="shared" si="10"/>
        <v>0.006000000000000005</v>
      </c>
      <c r="D105" s="7">
        <f t="shared" si="11"/>
        <v>0.0011130774408393634</v>
      </c>
      <c r="E105" s="7">
        <f t="shared" si="12"/>
        <v>0</v>
      </c>
      <c r="F105" s="7">
        <f t="shared" si="13"/>
        <v>0.0031058852936391187</v>
      </c>
      <c r="G105" s="7">
        <f t="shared" si="14"/>
        <v>0</v>
      </c>
      <c r="H105" s="7">
        <f t="shared" si="15"/>
        <v>0.004199940209399252</v>
      </c>
      <c r="I105" s="7">
        <f t="shared" si="16"/>
        <v>0</v>
      </c>
      <c r="J105" s="7">
        <f t="shared" si="17"/>
        <v>0.15529501370503307</v>
      </c>
      <c r="K105" s="7">
        <f t="shared" si="18"/>
        <v>0</v>
      </c>
      <c r="L105" s="7">
        <f t="shared" si="19"/>
        <v>50.000241162504835</v>
      </c>
    </row>
    <row r="106" spans="2:12" ht="12.75">
      <c r="B106" s="1">
        <f>0.5*(B107+B105)</f>
        <v>0.7455000000000005</v>
      </c>
      <c r="C106" s="1">
        <f t="shared" si="10"/>
        <v>0.006000000000000005</v>
      </c>
      <c r="D106" s="7">
        <f t="shared" si="11"/>
        <v>0.0011317127526011982</v>
      </c>
      <c r="E106" s="7">
        <f t="shared" si="12"/>
        <v>0</v>
      </c>
      <c r="F106" s="7">
        <f t="shared" si="13"/>
        <v>0.0031310849290025838</v>
      </c>
      <c r="G106" s="7">
        <f t="shared" si="14"/>
        <v>0</v>
      </c>
      <c r="H106" s="7">
        <f t="shared" si="15"/>
        <v>0.004199939227244196</v>
      </c>
      <c r="I106" s="7">
        <f t="shared" si="16"/>
        <v>0</v>
      </c>
      <c r="J106" s="7">
        <f t="shared" si="17"/>
        <v>0.15655501385312026</v>
      </c>
      <c r="K106" s="7">
        <f t="shared" si="18"/>
        <v>0</v>
      </c>
      <c r="L106" s="7">
        <f t="shared" si="19"/>
        <v>50.00024509172012</v>
      </c>
    </row>
    <row r="107" spans="1:12" ht="12.75">
      <c r="A107" t="s">
        <v>72</v>
      </c>
      <c r="B107" s="1">
        <f>B105+0.012</f>
        <v>0.7515000000000005</v>
      </c>
      <c r="C107" s="1">
        <f t="shared" si="10"/>
        <v>0.006000000000000005</v>
      </c>
      <c r="D107" s="7">
        <f t="shared" si="11"/>
        <v>0.0011504992621752138</v>
      </c>
      <c r="E107" s="7">
        <f t="shared" si="12"/>
        <v>0</v>
      </c>
      <c r="F107" s="7">
        <f t="shared" si="13"/>
        <v>0.003156284558425114</v>
      </c>
      <c r="G107" s="7">
        <f t="shared" si="14"/>
        <v>0</v>
      </c>
      <c r="H107" s="7">
        <f t="shared" si="15"/>
        <v>0.004199938237088365</v>
      </c>
      <c r="I107" s="7">
        <f t="shared" si="16"/>
        <v>0</v>
      </c>
      <c r="J107" s="7">
        <f t="shared" si="17"/>
        <v>0.15781501400239983</v>
      </c>
      <c r="K107" s="7">
        <f t="shared" si="18"/>
        <v>0</v>
      </c>
      <c r="L107" s="7">
        <f t="shared" si="19"/>
        <v>50.00024905268508</v>
      </c>
    </row>
    <row r="108" spans="2:12" ht="12.75">
      <c r="B108" s="1">
        <f>0.5*(B109+B107)</f>
        <v>0.7575000000000005</v>
      </c>
      <c r="C108" s="1">
        <f t="shared" si="10"/>
        <v>0.006000000000000005</v>
      </c>
      <c r="D108" s="7">
        <f t="shared" si="11"/>
        <v>0.0011694369695257644</v>
      </c>
      <c r="E108" s="7">
        <f t="shared" si="12"/>
        <v>0</v>
      </c>
      <c r="F108" s="7">
        <f t="shared" si="13"/>
        <v>0.003181484181858705</v>
      </c>
      <c r="G108" s="7">
        <f t="shared" si="14"/>
        <v>0</v>
      </c>
      <c r="H108" s="7">
        <f t="shared" si="15"/>
        <v>0.004199937238931772</v>
      </c>
      <c r="I108" s="7">
        <f t="shared" si="16"/>
        <v>0</v>
      </c>
      <c r="J108" s="7">
        <f t="shared" si="17"/>
        <v>0.15907501415287156</v>
      </c>
      <c r="K108" s="7">
        <f t="shared" si="18"/>
        <v>0</v>
      </c>
      <c r="L108" s="7">
        <f t="shared" si="19"/>
        <v>50.00025304539967</v>
      </c>
    </row>
    <row r="109" spans="1:12" ht="12.75">
      <c r="A109" t="s">
        <v>73</v>
      </c>
      <c r="B109" s="1">
        <f>B107+0.012</f>
        <v>0.7635000000000005</v>
      </c>
      <c r="C109" s="1">
        <f t="shared" si="10"/>
        <v>0.006000000000000005</v>
      </c>
      <c r="D109" s="7">
        <f t="shared" si="11"/>
        <v>0.0011885258746169166</v>
      </c>
      <c r="E109" s="7">
        <f t="shared" si="12"/>
        <v>0</v>
      </c>
      <c r="F109" s="7">
        <f t="shared" si="13"/>
        <v>0.0032066837992553512</v>
      </c>
      <c r="G109" s="7">
        <f t="shared" si="14"/>
        <v>0</v>
      </c>
      <c r="H109" s="7">
        <f t="shared" si="15"/>
        <v>0.00419993623277443</v>
      </c>
      <c r="I109" s="7">
        <f t="shared" si="16"/>
        <v>0</v>
      </c>
      <c r="J109" s="7">
        <f t="shared" si="17"/>
        <v>0.16033501430453528</v>
      </c>
      <c r="K109" s="7">
        <f t="shared" si="18"/>
        <v>0</v>
      </c>
      <c r="L109" s="7">
        <f t="shared" si="19"/>
        <v>50.00025706986386</v>
      </c>
    </row>
    <row r="110" spans="2:12" ht="12.75">
      <c r="B110" s="1">
        <f>0.5*(B111+B109)</f>
        <v>0.7695000000000005</v>
      </c>
      <c r="C110" s="1">
        <f t="shared" si="10"/>
        <v>0.006000000000000005</v>
      </c>
      <c r="D110" s="7">
        <f t="shared" si="11"/>
        <v>0.0012077659774124487</v>
      </c>
      <c r="E110" s="7">
        <f t="shared" si="12"/>
        <v>0</v>
      </c>
      <c r="F110" s="7">
        <f t="shared" si="13"/>
        <v>0.003231883410567049</v>
      </c>
      <c r="G110" s="7">
        <f t="shared" si="14"/>
        <v>0</v>
      </c>
      <c r="H110" s="7">
        <f t="shared" si="15"/>
        <v>0.004199935218616351</v>
      </c>
      <c r="I110" s="7">
        <f t="shared" si="16"/>
        <v>0</v>
      </c>
      <c r="J110" s="7">
        <f t="shared" si="17"/>
        <v>0.16159501445739077</v>
      </c>
      <c r="K110" s="7">
        <f t="shared" si="18"/>
        <v>0</v>
      </c>
      <c r="L110" s="7">
        <f t="shared" si="19"/>
        <v>50.00026112607762</v>
      </c>
    </row>
    <row r="111" spans="1:12" ht="12.75">
      <c r="A111" t="s">
        <v>74</v>
      </c>
      <c r="B111" s="1">
        <f>B109+0.012</f>
        <v>0.7755000000000005</v>
      </c>
      <c r="C111" s="1">
        <f t="shared" si="10"/>
        <v>0.006000000000000005</v>
      </c>
      <c r="D111" s="7">
        <f t="shared" si="11"/>
        <v>0.001227157277875851</v>
      </c>
      <c r="E111" s="7">
        <f t="shared" si="12"/>
        <v>0</v>
      </c>
      <c r="F111" s="7">
        <f t="shared" si="13"/>
        <v>0.0032570830157457945</v>
      </c>
      <c r="G111" s="7">
        <f t="shared" si="14"/>
        <v>0</v>
      </c>
      <c r="H111" s="7">
        <f t="shared" si="15"/>
        <v>0.004199934196457546</v>
      </c>
      <c r="I111" s="7">
        <f t="shared" si="16"/>
        <v>0</v>
      </c>
      <c r="J111" s="7">
        <f t="shared" si="17"/>
        <v>0.1628550146114379</v>
      </c>
      <c r="K111" s="7">
        <f t="shared" si="18"/>
        <v>0</v>
      </c>
      <c r="L111" s="7">
        <f t="shared" si="19"/>
        <v>50.00026521404091</v>
      </c>
    </row>
    <row r="112" spans="2:12" ht="12.75">
      <c r="B112" s="1">
        <f>0.5*(B113+B111)</f>
        <v>0.7815000000000005</v>
      </c>
      <c r="C112" s="1">
        <f t="shared" si="10"/>
        <v>0.006000000000000005</v>
      </c>
      <c r="D112" s="7">
        <f t="shared" si="11"/>
        <v>0.0012466997759703257</v>
      </c>
      <c r="E112" s="7">
        <f t="shared" si="12"/>
        <v>0</v>
      </c>
      <c r="F112" s="7">
        <f t="shared" si="13"/>
        <v>0.0032822826147435825</v>
      </c>
      <c r="G112" s="7">
        <f t="shared" si="14"/>
        <v>0</v>
      </c>
      <c r="H112" s="7">
        <f t="shared" si="15"/>
        <v>0.004199933166298029</v>
      </c>
      <c r="I112" s="7">
        <f t="shared" si="16"/>
        <v>0</v>
      </c>
      <c r="J112" s="7">
        <f t="shared" si="17"/>
        <v>0.16411501476667634</v>
      </c>
      <c r="K112" s="7">
        <f t="shared" si="18"/>
        <v>0</v>
      </c>
      <c r="L112" s="7">
        <f t="shared" si="19"/>
        <v>50.000269333753664</v>
      </c>
    </row>
    <row r="113" spans="1:12" ht="12.75">
      <c r="A113" t="s">
        <v>75</v>
      </c>
      <c r="B113" s="1">
        <f>B111+0.012</f>
        <v>0.7875000000000005</v>
      </c>
      <c r="C113" s="1">
        <f t="shared" si="10"/>
        <v>0.006000000000000005</v>
      </c>
      <c r="D113" s="7">
        <f t="shared" si="11"/>
        <v>0.0012663934716587873</v>
      </c>
      <c r="E113" s="7">
        <f t="shared" si="12"/>
        <v>0</v>
      </c>
      <c r="F113" s="7">
        <f t="shared" si="13"/>
        <v>0.003307482207512409</v>
      </c>
      <c r="G113" s="7">
        <f t="shared" si="14"/>
        <v>0</v>
      </c>
      <c r="H113" s="7">
        <f t="shared" si="15"/>
        <v>0.004199932128137811</v>
      </c>
      <c r="I113" s="7">
        <f t="shared" si="16"/>
        <v>0</v>
      </c>
      <c r="J113" s="7">
        <f t="shared" si="17"/>
        <v>0.16537501492310602</v>
      </c>
      <c r="K113" s="7">
        <f t="shared" si="18"/>
        <v>0</v>
      </c>
      <c r="L113" s="7">
        <f t="shared" si="19"/>
        <v>50.000273485215885</v>
      </c>
    </row>
    <row r="114" spans="2:12" ht="12.75">
      <c r="B114" s="1">
        <f>0.5*(B115+B113)</f>
        <v>0.7935000000000005</v>
      </c>
      <c r="C114" s="1">
        <f t="shared" si="10"/>
        <v>0.006000000000000005</v>
      </c>
      <c r="D114" s="7">
        <f t="shared" si="11"/>
        <v>0.0012862383649038618</v>
      </c>
      <c r="E114" s="7">
        <f t="shared" si="12"/>
        <v>0</v>
      </c>
      <c r="F114" s="7">
        <f t="shared" si="13"/>
        <v>0.003332681794004271</v>
      </c>
      <c r="G114" s="7">
        <f t="shared" si="14"/>
        <v>0</v>
      </c>
      <c r="H114" s="7">
        <f t="shared" si="15"/>
        <v>0.004199931081976904</v>
      </c>
      <c r="I114" s="7">
        <f t="shared" si="16"/>
        <v>0</v>
      </c>
      <c r="J114" s="7">
        <f t="shared" si="17"/>
        <v>0.16663501508072667</v>
      </c>
      <c r="K114" s="7">
        <f t="shared" si="18"/>
        <v>0</v>
      </c>
      <c r="L114" s="7">
        <f t="shared" si="19"/>
        <v>50.00027766842751</v>
      </c>
    </row>
    <row r="115" spans="1:12" ht="12.75">
      <c r="A115" t="s">
        <v>76</v>
      </c>
      <c r="B115" s="1">
        <f>B113+0.012</f>
        <v>0.7995000000000005</v>
      </c>
      <c r="C115" s="1">
        <f t="shared" si="10"/>
        <v>0.006000000000000005</v>
      </c>
      <c r="D115" s="7">
        <f t="shared" si="11"/>
        <v>0.0013062344556678874</v>
      </c>
      <c r="E115" s="7">
        <f t="shared" si="12"/>
        <v>0</v>
      </c>
      <c r="F115" s="7">
        <f t="shared" si="13"/>
        <v>0.003357881374171163</v>
      </c>
      <c r="G115" s="7">
        <f t="shared" si="14"/>
        <v>0</v>
      </c>
      <c r="H115" s="7">
        <f t="shared" si="15"/>
        <v>0.004199930027815322</v>
      </c>
      <c r="I115" s="7">
        <f t="shared" si="16"/>
        <v>0</v>
      </c>
      <c r="J115" s="7">
        <f t="shared" si="17"/>
        <v>0.16789501523953804</v>
      </c>
      <c r="K115" s="7">
        <f t="shared" si="18"/>
        <v>0</v>
      </c>
      <c r="L115" s="7">
        <f t="shared" si="19"/>
        <v>50.00028188338849</v>
      </c>
    </row>
    <row r="116" spans="2:12" ht="12.75">
      <c r="B116" s="1">
        <f>0.5*(B117+B115)</f>
        <v>0.8055000000000005</v>
      </c>
      <c r="C116" s="1">
        <f t="shared" si="10"/>
        <v>0.006000000000000005</v>
      </c>
      <c r="D116" s="7">
        <f t="shared" si="11"/>
        <v>0.0013263817439129143</v>
      </c>
      <c r="E116" s="7">
        <f t="shared" si="12"/>
        <v>0</v>
      </c>
      <c r="F116" s="7">
        <f t="shared" si="13"/>
        <v>0.0033830809479650815</v>
      </c>
      <c r="G116" s="7">
        <f t="shared" si="14"/>
        <v>0</v>
      </c>
      <c r="H116" s="7">
        <f t="shared" si="15"/>
        <v>0.004199928965653079</v>
      </c>
      <c r="I116" s="7">
        <f t="shared" si="16"/>
        <v>0</v>
      </c>
      <c r="J116" s="7">
        <f t="shared" si="17"/>
        <v>0.16915501539953998</v>
      </c>
      <c r="K116" s="7">
        <f t="shared" si="18"/>
        <v>0</v>
      </c>
      <c r="L116" s="7">
        <f t="shared" si="19"/>
        <v>50.0002861300988</v>
      </c>
    </row>
    <row r="117" spans="1:12" ht="12.75">
      <c r="A117" t="s">
        <v>77</v>
      </c>
      <c r="B117" s="1">
        <f>B115+0.012</f>
        <v>0.8115000000000006</v>
      </c>
      <c r="C117" s="1">
        <f t="shared" si="10"/>
        <v>0.006000000000000005</v>
      </c>
      <c r="D117" s="7">
        <f t="shared" si="11"/>
        <v>0.0013466802296007048</v>
      </c>
      <c r="E117" s="7">
        <f t="shared" si="12"/>
        <v>0</v>
      </c>
      <c r="F117" s="7">
        <f t="shared" si="13"/>
        <v>0.0034082805153380228</v>
      </c>
      <c r="G117" s="7">
        <f t="shared" si="14"/>
        <v>0</v>
      </c>
      <c r="H117" s="7">
        <f t="shared" si="15"/>
        <v>0.004199927895490185</v>
      </c>
      <c r="I117" s="7">
        <f t="shared" si="16"/>
        <v>0</v>
      </c>
      <c r="J117" s="7">
        <f t="shared" si="17"/>
        <v>0.17041501556073227</v>
      </c>
      <c r="K117" s="7">
        <f t="shared" si="18"/>
        <v>0</v>
      </c>
      <c r="L117" s="7">
        <f t="shared" si="19"/>
        <v>50.00029040855841</v>
      </c>
    </row>
    <row r="118" spans="2:12" ht="12.75">
      <c r="B118" s="1">
        <f>0.5*(B119+B117)</f>
        <v>0.8175000000000006</v>
      </c>
      <c r="C118" s="1">
        <f t="shared" si="10"/>
        <v>0.006000000000000005</v>
      </c>
      <c r="D118" s="7">
        <f t="shared" si="11"/>
        <v>0.001367129912692733</v>
      </c>
      <c r="E118" s="7">
        <f t="shared" si="12"/>
        <v>0</v>
      </c>
      <c r="F118" s="7">
        <f t="shared" si="13"/>
        <v>0.003433480076241983</v>
      </c>
      <c r="G118" s="7">
        <f t="shared" si="14"/>
        <v>0</v>
      </c>
      <c r="H118" s="7">
        <f t="shared" si="15"/>
        <v>0.004199926817326651</v>
      </c>
      <c r="I118" s="7">
        <f t="shared" si="16"/>
        <v>0</v>
      </c>
      <c r="J118" s="7">
        <f t="shared" si="17"/>
        <v>0.1716750157231146</v>
      </c>
      <c r="K118" s="7">
        <f t="shared" si="18"/>
        <v>0</v>
      </c>
      <c r="L118" s="7">
        <f t="shared" si="19"/>
        <v>50.00029471876726</v>
      </c>
    </row>
    <row r="119" spans="1:12" ht="12.75">
      <c r="A119" t="s">
        <v>78</v>
      </c>
      <c r="B119" s="1">
        <f>B117+0.012</f>
        <v>0.8235000000000006</v>
      </c>
      <c r="C119" s="1">
        <f t="shared" si="10"/>
        <v>0.006000000000000005</v>
      </c>
      <c r="D119" s="7">
        <f t="shared" si="11"/>
        <v>0.0013877307931501848</v>
      </c>
      <c r="E119" s="7">
        <f t="shared" si="12"/>
        <v>0</v>
      </c>
      <c r="F119" s="7">
        <f t="shared" si="13"/>
        <v>0.003458679630628958</v>
      </c>
      <c r="G119" s="7">
        <f t="shared" si="14"/>
        <v>0</v>
      </c>
      <c r="H119" s="7">
        <f t="shared" si="15"/>
        <v>0.004199925731162496</v>
      </c>
      <c r="I119" s="7">
        <f t="shared" si="16"/>
        <v>0</v>
      </c>
      <c r="J119" s="7">
        <f t="shared" si="17"/>
        <v>0.1729350158866869</v>
      </c>
      <c r="K119" s="7">
        <f t="shared" si="18"/>
        <v>0</v>
      </c>
      <c r="L119" s="7">
        <f t="shared" si="19"/>
        <v>50.00029906072532</v>
      </c>
    </row>
    <row r="120" spans="2:12" ht="12.75">
      <c r="B120" s="1">
        <f>0.5*(B121+B119)</f>
        <v>0.8295000000000006</v>
      </c>
      <c r="C120" s="1">
        <f t="shared" si="10"/>
        <v>0.006000000000000005</v>
      </c>
      <c r="D120" s="7">
        <f t="shared" si="11"/>
        <v>0.0014084828709339586</v>
      </c>
      <c r="E120" s="7">
        <f t="shared" si="12"/>
        <v>0</v>
      </c>
      <c r="F120" s="7">
        <f t="shared" si="13"/>
        <v>0.003483879178450944</v>
      </c>
      <c r="G120" s="7">
        <f t="shared" si="14"/>
        <v>0</v>
      </c>
      <c r="H120" s="7">
        <f t="shared" si="15"/>
        <v>0.004199924636997729</v>
      </c>
      <c r="I120" s="7">
        <f t="shared" si="16"/>
        <v>0</v>
      </c>
      <c r="J120" s="7">
        <f t="shared" si="17"/>
        <v>0.17419501605144871</v>
      </c>
      <c r="K120" s="7">
        <f t="shared" si="18"/>
        <v>0</v>
      </c>
      <c r="L120" s="7">
        <f t="shared" si="19"/>
        <v>50.000303434432524</v>
      </c>
    </row>
    <row r="121" spans="1:12" ht="12.75">
      <c r="A121" t="s">
        <v>79</v>
      </c>
      <c r="B121" s="1">
        <f>B119+0.012</f>
        <v>0.8355000000000006</v>
      </c>
      <c r="C121" s="1">
        <f t="shared" si="10"/>
        <v>0.006000000000000005</v>
      </c>
      <c r="D121" s="7">
        <f t="shared" si="11"/>
        <v>0.0014293861460046642</v>
      </c>
      <c r="E121" s="7">
        <f t="shared" si="12"/>
        <v>0</v>
      </c>
      <c r="F121" s="7">
        <f t="shared" si="13"/>
        <v>0.0035090787196599385</v>
      </c>
      <c r="G121" s="7">
        <f t="shared" si="14"/>
        <v>0</v>
      </c>
      <c r="H121" s="7">
        <f t="shared" si="15"/>
        <v>0.0041999235348323645</v>
      </c>
      <c r="I121" s="7">
        <f t="shared" si="16"/>
        <v>0</v>
      </c>
      <c r="J121" s="7">
        <f t="shared" si="17"/>
        <v>0.1754550162174</v>
      </c>
      <c r="K121" s="7">
        <f t="shared" si="18"/>
        <v>0</v>
      </c>
      <c r="L121" s="7">
        <f t="shared" si="19"/>
        <v>50.00030783988887</v>
      </c>
    </row>
    <row r="122" spans="2:12" ht="12.75">
      <c r="B122" s="1">
        <f>0.5*(B123+B121)</f>
        <v>0.8415000000000006</v>
      </c>
      <c r="C122" s="1">
        <f t="shared" si="10"/>
        <v>0.006000000000000005</v>
      </c>
      <c r="D122" s="7">
        <f t="shared" si="11"/>
        <v>0.001450440618322624</v>
      </c>
      <c r="E122" s="7">
        <f t="shared" si="12"/>
        <v>0</v>
      </c>
      <c r="F122" s="7">
        <f t="shared" si="13"/>
        <v>0.003534278254207937</v>
      </c>
      <c r="G122" s="7">
        <f t="shared" si="14"/>
        <v>0</v>
      </c>
      <c r="H122" s="7">
        <f t="shared" si="15"/>
        <v>0.004199922424666415</v>
      </c>
      <c r="I122" s="7">
        <f t="shared" si="16"/>
        <v>0</v>
      </c>
      <c r="J122" s="7">
        <f t="shared" si="17"/>
        <v>0.17671501638454046</v>
      </c>
      <c r="K122" s="7">
        <f t="shared" si="18"/>
        <v>0</v>
      </c>
      <c r="L122" s="7">
        <f t="shared" si="19"/>
        <v>50.00031227709428</v>
      </c>
    </row>
    <row r="123" spans="1:12" ht="12.75">
      <c r="A123" t="s">
        <v>80</v>
      </c>
      <c r="B123" s="1">
        <f>B121+0.012</f>
        <v>0.8475000000000006</v>
      </c>
      <c r="C123" s="1">
        <f t="shared" si="10"/>
        <v>0.006000000000000005</v>
      </c>
      <c r="D123" s="7">
        <f t="shared" si="11"/>
        <v>0.0014716462878478715</v>
      </c>
      <c r="E123" s="7">
        <f t="shared" si="12"/>
        <v>0</v>
      </c>
      <c r="F123" s="7">
        <f t="shared" si="13"/>
        <v>0.0035594777820469365</v>
      </c>
      <c r="G123" s="7">
        <f t="shared" si="14"/>
        <v>0</v>
      </c>
      <c r="H123" s="7">
        <f t="shared" si="15"/>
        <v>0.0041999213064998955</v>
      </c>
      <c r="I123" s="7">
        <f t="shared" si="16"/>
        <v>0</v>
      </c>
      <c r="J123" s="7">
        <f t="shared" si="17"/>
        <v>0.17797501655286987</v>
      </c>
      <c r="K123" s="7">
        <f t="shared" si="18"/>
        <v>0</v>
      </c>
      <c r="L123" s="7">
        <f t="shared" si="19"/>
        <v>50.000316746048746</v>
      </c>
    </row>
    <row r="124" spans="2:12" ht="12.75">
      <c r="B124" s="1">
        <f>0.5*(B125+B123)</f>
        <v>0.8535000000000006</v>
      </c>
      <c r="C124" s="1">
        <f t="shared" si="10"/>
        <v>0.006000000000000005</v>
      </c>
      <c r="D124" s="7">
        <f t="shared" si="11"/>
        <v>0.0014930031545401532</v>
      </c>
      <c r="E124" s="7">
        <f t="shared" si="12"/>
        <v>0</v>
      </c>
      <c r="F124" s="7">
        <f t="shared" si="13"/>
        <v>0.0035846773031289335</v>
      </c>
      <c r="G124" s="7">
        <f t="shared" si="14"/>
        <v>0</v>
      </c>
      <c r="H124" s="7">
        <f t="shared" si="15"/>
        <v>0.004199920180332817</v>
      </c>
      <c r="I124" s="7">
        <f t="shared" si="16"/>
        <v>0</v>
      </c>
      <c r="J124" s="7">
        <f t="shared" si="17"/>
        <v>0.17923501672238798</v>
      </c>
      <c r="K124" s="7">
        <f t="shared" si="18"/>
        <v>0</v>
      </c>
      <c r="L124" s="7">
        <f t="shared" si="19"/>
        <v>50.0003212467522</v>
      </c>
    </row>
    <row r="125" spans="1:12" ht="12.75">
      <c r="A125" t="s">
        <v>81</v>
      </c>
      <c r="B125" s="1">
        <f>B123+0.012</f>
        <v>0.8595000000000006</v>
      </c>
      <c r="C125" s="1">
        <f t="shared" si="10"/>
        <v>0.006000000000000005</v>
      </c>
      <c r="D125" s="7">
        <f t="shared" si="11"/>
        <v>0.0015145112183589267</v>
      </c>
      <c r="E125" s="7">
        <f t="shared" si="12"/>
        <v>0</v>
      </c>
      <c r="F125" s="7">
        <f t="shared" si="13"/>
        <v>0.0036098768174059248</v>
      </c>
      <c r="G125" s="7">
        <f t="shared" si="14"/>
        <v>0</v>
      </c>
      <c r="H125" s="7">
        <f t="shared" si="15"/>
        <v>0.004199919046165195</v>
      </c>
      <c r="I125" s="7">
        <f t="shared" si="16"/>
        <v>0</v>
      </c>
      <c r="J125" s="7">
        <f t="shared" si="17"/>
        <v>0.18049501689309452</v>
      </c>
      <c r="K125" s="7">
        <f t="shared" si="18"/>
        <v>0</v>
      </c>
      <c r="L125" s="7">
        <f t="shared" si="19"/>
        <v>50.0003257792046</v>
      </c>
    </row>
    <row r="126" spans="2:12" ht="12.75">
      <c r="B126" s="1">
        <f>0.5*(B127+B125)</f>
        <v>0.8655000000000006</v>
      </c>
      <c r="C126" s="1">
        <f t="shared" si="10"/>
        <v>0.006000000000000005</v>
      </c>
      <c r="D126" s="7">
        <f t="shared" si="11"/>
        <v>0.0015361704792633622</v>
      </c>
      <c r="E126" s="7">
        <f t="shared" si="12"/>
        <v>0</v>
      </c>
      <c r="F126" s="7">
        <f t="shared" si="13"/>
        <v>0.003635076324829907</v>
      </c>
      <c r="G126" s="7">
        <f t="shared" si="14"/>
        <v>0</v>
      </c>
      <c r="H126" s="7">
        <f t="shared" si="15"/>
        <v>0.004199917903997042</v>
      </c>
      <c r="I126" s="7">
        <f t="shared" si="16"/>
        <v>0</v>
      </c>
      <c r="J126" s="7">
        <f t="shared" si="17"/>
        <v>0.18175501706498928</v>
      </c>
      <c r="K126" s="7">
        <f t="shared" si="18"/>
        <v>0</v>
      </c>
      <c r="L126" s="7">
        <f t="shared" si="19"/>
        <v>50.00033034340592</v>
      </c>
    </row>
    <row r="127" spans="1:12" ht="12.75">
      <c r="A127" t="s">
        <v>82</v>
      </c>
      <c r="B127" s="1">
        <f>B125+0.012</f>
        <v>0.8715000000000006</v>
      </c>
      <c r="C127" s="1">
        <f t="shared" si="10"/>
        <v>0.006000000000000005</v>
      </c>
      <c r="D127" s="7">
        <f t="shared" si="11"/>
        <v>0.0015579809372123416</v>
      </c>
      <c r="E127" s="7">
        <f t="shared" si="12"/>
        <v>0</v>
      </c>
      <c r="F127" s="7">
        <f t="shared" si="13"/>
        <v>0.0036602758253528773</v>
      </c>
      <c r="G127" s="7">
        <f t="shared" si="14"/>
        <v>0</v>
      </c>
      <c r="H127" s="7">
        <f t="shared" si="15"/>
        <v>0.004199916753828372</v>
      </c>
      <c r="I127" s="7">
        <f t="shared" si="16"/>
        <v>0</v>
      </c>
      <c r="J127" s="7">
        <f t="shared" si="17"/>
        <v>0.18301501723807193</v>
      </c>
      <c r="K127" s="7">
        <f t="shared" si="18"/>
        <v>0</v>
      </c>
      <c r="L127" s="7">
        <f t="shared" si="19"/>
        <v>50.000334939356094</v>
      </c>
    </row>
    <row r="128" spans="2:12" ht="12.75">
      <c r="B128" s="1">
        <f>0.5*(B129+B127)</f>
        <v>0.8775000000000006</v>
      </c>
      <c r="C128" s="1">
        <f t="shared" si="10"/>
        <v>0.006000000000000005</v>
      </c>
      <c r="D128" s="7">
        <f t="shared" si="11"/>
        <v>0.001579942592164459</v>
      </c>
      <c r="E128" s="7">
        <f t="shared" si="12"/>
        <v>0</v>
      </c>
      <c r="F128" s="7">
        <f t="shared" si="13"/>
        <v>0.0036854753189268325</v>
      </c>
      <c r="G128" s="7">
        <f t="shared" si="14"/>
        <v>0</v>
      </c>
      <c r="H128" s="7">
        <f t="shared" si="15"/>
        <v>0.004199915595659201</v>
      </c>
      <c r="I128" s="7">
        <f t="shared" si="16"/>
        <v>0</v>
      </c>
      <c r="J128" s="7">
        <f t="shared" si="17"/>
        <v>0.18427501741234234</v>
      </c>
      <c r="K128" s="7">
        <f t="shared" si="18"/>
        <v>0</v>
      </c>
      <c r="L128" s="7">
        <f t="shared" si="19"/>
        <v>50.00033956705511</v>
      </c>
    </row>
    <row r="129" spans="1:12" ht="12.75">
      <c r="A129" t="s">
        <v>83</v>
      </c>
      <c r="B129" s="1">
        <f>B127+0.012</f>
        <v>0.8835000000000006</v>
      </c>
      <c r="C129" s="1">
        <f t="shared" si="10"/>
        <v>0.006000000000000005</v>
      </c>
      <c r="D129" s="7">
        <f t="shared" si="11"/>
        <v>0.00160205544407802</v>
      </c>
      <c r="E129" s="7">
        <f t="shared" si="12"/>
        <v>0</v>
      </c>
      <c r="F129" s="7">
        <f t="shared" si="13"/>
        <v>0.0037106748055037698</v>
      </c>
      <c r="G129" s="7">
        <f t="shared" si="14"/>
        <v>0</v>
      </c>
      <c r="H129" s="7">
        <f t="shared" si="15"/>
        <v>0.004199914429489539</v>
      </c>
      <c r="I129" s="7">
        <f t="shared" si="16"/>
        <v>0</v>
      </c>
      <c r="J129" s="7">
        <f t="shared" si="17"/>
        <v>0.1855350175878001</v>
      </c>
      <c r="K129" s="7">
        <f t="shared" si="18"/>
        <v>0</v>
      </c>
      <c r="L129" s="7">
        <f t="shared" si="19"/>
        <v>50.00034422650288</v>
      </c>
    </row>
    <row r="130" spans="2:12" ht="12.75">
      <c r="B130" s="1">
        <f>0.5*(B131+B129)</f>
        <v>0.8895000000000006</v>
      </c>
      <c r="C130" s="1">
        <f t="shared" si="10"/>
        <v>0.006000000000000005</v>
      </c>
      <c r="D130" s="7">
        <f t="shared" si="11"/>
        <v>0.0016243194929110426</v>
      </c>
      <c r="E130" s="7">
        <f t="shared" si="12"/>
        <v>0</v>
      </c>
      <c r="F130" s="7">
        <f t="shared" si="13"/>
        <v>0.003735874285035686</v>
      </c>
      <c r="G130" s="7">
        <f t="shared" si="14"/>
        <v>0</v>
      </c>
      <c r="H130" s="7">
        <f t="shared" si="15"/>
        <v>0.004199913255319403</v>
      </c>
      <c r="I130" s="7">
        <f t="shared" si="16"/>
        <v>0</v>
      </c>
      <c r="J130" s="7">
        <f t="shared" si="17"/>
        <v>0.18679501776444507</v>
      </c>
      <c r="K130" s="7">
        <f t="shared" si="18"/>
        <v>0</v>
      </c>
      <c r="L130" s="7">
        <f t="shared" si="19"/>
        <v>50.0003489176994</v>
      </c>
    </row>
    <row r="131" spans="1:12" ht="12.75">
      <c r="A131" t="s">
        <v>84</v>
      </c>
      <c r="B131" s="1">
        <f>B129+0.012</f>
        <v>0.8955000000000006</v>
      </c>
      <c r="C131" s="1">
        <f t="shared" si="10"/>
        <v>0.006000000000000005</v>
      </c>
      <c r="D131" s="7">
        <f t="shared" si="11"/>
        <v>0.0016467347386212568</v>
      </c>
      <c r="E131" s="7">
        <f t="shared" si="12"/>
        <v>0</v>
      </c>
      <c r="F131" s="7">
        <f t="shared" si="13"/>
        <v>0.003761073757474579</v>
      </c>
      <c r="G131" s="7">
        <f t="shared" si="14"/>
        <v>0</v>
      </c>
      <c r="H131" s="7">
        <f t="shared" si="15"/>
        <v>0.004199912073148806</v>
      </c>
      <c r="I131" s="7">
        <f t="shared" si="16"/>
        <v>0</v>
      </c>
      <c r="J131" s="7">
        <f t="shared" si="17"/>
        <v>0.18805501794227697</v>
      </c>
      <c r="K131" s="7">
        <f t="shared" si="18"/>
        <v>0</v>
      </c>
      <c r="L131" s="7">
        <f t="shared" si="19"/>
        <v>50.00035364064461</v>
      </c>
    </row>
    <row r="132" spans="2:12" ht="12.75">
      <c r="B132" s="1">
        <f>0.5*(B133+B131)</f>
        <v>0.9015000000000006</v>
      </c>
      <c r="C132" s="1">
        <f t="shared" si="10"/>
        <v>0.006000000000000005</v>
      </c>
      <c r="D132" s="7">
        <f t="shared" si="11"/>
        <v>0.0016693011811661042</v>
      </c>
      <c r="E132" s="7">
        <f t="shared" si="12"/>
        <v>0</v>
      </c>
      <c r="F132" s="7">
        <f t="shared" si="13"/>
        <v>0.0037862732227724456</v>
      </c>
      <c r="G132" s="7">
        <f t="shared" si="14"/>
        <v>0</v>
      </c>
      <c r="H132" s="7">
        <f t="shared" si="15"/>
        <v>0.0041999108829777615</v>
      </c>
      <c r="I132" s="7">
        <f t="shared" si="16"/>
        <v>0</v>
      </c>
      <c r="J132" s="7">
        <f t="shared" si="17"/>
        <v>0.18931501812129545</v>
      </c>
      <c r="K132" s="7">
        <f t="shared" si="18"/>
        <v>0</v>
      </c>
      <c r="L132" s="7">
        <f t="shared" si="19"/>
        <v>50.00035839533846</v>
      </c>
    </row>
    <row r="133" spans="1:12" ht="12.75">
      <c r="A133" t="s">
        <v>85</v>
      </c>
      <c r="B133" s="1">
        <f>B131+0.012</f>
        <v>0.9075000000000006</v>
      </c>
      <c r="C133" s="1">
        <f t="shared" si="10"/>
        <v>0.006000000000000005</v>
      </c>
      <c r="D133" s="7">
        <f t="shared" si="11"/>
        <v>0.0016920188205027389</v>
      </c>
      <c r="E133" s="7">
        <f t="shared" si="12"/>
        <v>0</v>
      </c>
      <c r="F133" s="7">
        <f t="shared" si="13"/>
        <v>0.0038114726808812834</v>
      </c>
      <c r="G133" s="7">
        <f t="shared" si="14"/>
        <v>0</v>
      </c>
      <c r="H133" s="7">
        <f t="shared" si="15"/>
        <v>0.004199909684806286</v>
      </c>
      <c r="I133" s="7">
        <f t="shared" si="16"/>
        <v>0</v>
      </c>
      <c r="J133" s="7">
        <f t="shared" si="17"/>
        <v>0.1905750183015003</v>
      </c>
      <c r="K133" s="7">
        <f t="shared" si="18"/>
        <v>0</v>
      </c>
      <c r="L133" s="7">
        <f t="shared" si="19"/>
        <v>50.00036318178091</v>
      </c>
    </row>
    <row r="134" spans="2:12" ht="12.75">
      <c r="B134" s="1">
        <f>0.5*(B135+B133)</f>
        <v>0.9135000000000006</v>
      </c>
      <c r="C134" s="1">
        <f t="shared" si="10"/>
        <v>0.006000000000000005</v>
      </c>
      <c r="D134" s="7">
        <f t="shared" si="11"/>
        <v>0.0017148876565880266</v>
      </c>
      <c r="E134" s="7">
        <f t="shared" si="12"/>
        <v>0</v>
      </c>
      <c r="F134" s="7">
        <f t="shared" si="13"/>
        <v>0.00383667213175309</v>
      </c>
      <c r="G134" s="7">
        <f t="shared" si="14"/>
        <v>0</v>
      </c>
      <c r="H134" s="7">
        <f t="shared" si="15"/>
        <v>0.004199908478634393</v>
      </c>
      <c r="I134" s="7">
        <f t="shared" si="16"/>
        <v>0</v>
      </c>
      <c r="J134" s="7">
        <f t="shared" si="17"/>
        <v>0.19183501848289122</v>
      </c>
      <c r="K134" s="7">
        <f t="shared" si="18"/>
        <v>0</v>
      </c>
      <c r="L134" s="7">
        <f t="shared" si="19"/>
        <v>50.000367999971914</v>
      </c>
    </row>
    <row r="135" spans="1:12" ht="12.75">
      <c r="A135" t="s">
        <v>86</v>
      </c>
      <c r="B135" s="1">
        <f>B133+0.012</f>
        <v>0.9195000000000007</v>
      </c>
      <c r="C135" s="1">
        <f t="shared" si="10"/>
        <v>0.006000000000000005</v>
      </c>
      <c r="D135" s="7">
        <f t="shared" si="11"/>
        <v>0.001737907689378545</v>
      </c>
      <c r="E135" s="7">
        <f t="shared" si="12"/>
        <v>0</v>
      </c>
      <c r="F135" s="7">
        <f t="shared" si="13"/>
        <v>0.0038618715753398624</v>
      </c>
      <c r="G135" s="7">
        <f t="shared" si="14"/>
        <v>0</v>
      </c>
      <c r="H135" s="7">
        <f t="shared" si="15"/>
        <v>0.0041999072644620964</v>
      </c>
      <c r="I135" s="7">
        <f t="shared" si="16"/>
        <v>0</v>
      </c>
      <c r="J135" s="7">
        <f t="shared" si="17"/>
        <v>0.193095018665468</v>
      </c>
      <c r="K135" s="7">
        <f t="shared" si="18"/>
        <v>0</v>
      </c>
      <c r="L135" s="7">
        <f t="shared" si="19"/>
        <v>50.00037284991144</v>
      </c>
    </row>
    <row r="136" spans="2:12" ht="12.75">
      <c r="B136" s="1">
        <f>0.5*(B137+B135)</f>
        <v>0.9255000000000007</v>
      </c>
      <c r="C136" s="1">
        <f t="shared" si="10"/>
        <v>0.006000000000000005</v>
      </c>
      <c r="D136" s="7">
        <f t="shared" si="11"/>
        <v>0.0017610789188305842</v>
      </c>
      <c r="E136" s="7">
        <f t="shared" si="12"/>
        <v>0</v>
      </c>
      <c r="F136" s="7">
        <f t="shared" si="13"/>
        <v>0.0038870710115935987</v>
      </c>
      <c r="G136" s="7">
        <f t="shared" si="14"/>
        <v>0</v>
      </c>
      <c r="H136" s="7">
        <f t="shared" si="15"/>
        <v>0.0041999060422894105</v>
      </c>
      <c r="I136" s="7">
        <f t="shared" si="16"/>
        <v>0</v>
      </c>
      <c r="J136" s="7">
        <f t="shared" si="17"/>
        <v>0.1943550188492302</v>
      </c>
      <c r="K136" s="7">
        <f t="shared" si="18"/>
        <v>0</v>
      </c>
      <c r="L136" s="7">
        <f t="shared" si="19"/>
        <v>50.00037773159942</v>
      </c>
    </row>
    <row r="137" spans="1:12" ht="12.75">
      <c r="A137" t="s">
        <v>87</v>
      </c>
      <c r="B137" s="1">
        <f>B135+0.012</f>
        <v>0.9315000000000007</v>
      </c>
      <c r="C137" s="1">
        <f aca="true" t="shared" si="20" ref="C137:C200">B137-B136</f>
        <v>0.006000000000000005</v>
      </c>
      <c r="D137" s="7">
        <f aca="true" t="shared" si="21" ref="D137:D200">D136+C137*F136</f>
        <v>0.001784401344900146</v>
      </c>
      <c r="E137" s="7">
        <f aca="true" t="shared" si="22" ref="E137:E200">E136+C137*G136</f>
        <v>0</v>
      </c>
      <c r="F137" s="7">
        <f aca="true" t="shared" si="23" ref="F137:F200">F136+C137*H137</f>
        <v>0.003912270440466297</v>
      </c>
      <c r="G137" s="7">
        <f aca="true" t="shared" si="24" ref="G137:G200">G136+C137*I137</f>
        <v>0</v>
      </c>
      <c r="H137" s="7">
        <f aca="true" t="shared" si="25" ref="H137:H200">($N$7*0.3/$M$7)*(G136*$J$2+(1-F136^2)*$I$2+G136*F136*$H$2)/SQRT(1+F136^2+G136^2)</f>
        <v>0.0041999048121163516</v>
      </c>
      <c r="I137" s="7">
        <f aca="true" t="shared" si="26" ref="I137:I200">($N$7*0.3/$M$7)*(-F136*$J$2+(1+G136^2)*$H$2-F136*G136*$I$2)/SQRT(1+F136^2+G136^2)</f>
        <v>0</v>
      </c>
      <c r="J137" s="7">
        <f aca="true" t="shared" si="27" ref="J137:J200">F137*L137</f>
        <v>0.19561501903417766</v>
      </c>
      <c r="K137" s="7">
        <f aca="true" t="shared" si="28" ref="K137:K200">G137*L137</f>
        <v>0</v>
      </c>
      <c r="L137" s="7">
        <f aca="true" t="shared" si="29" ref="L137:L200">$M$7*SQRT(1+F137^2+G137^2)</f>
        <v>50.00038264503581</v>
      </c>
    </row>
    <row r="138" spans="2:12" ht="12.75">
      <c r="B138" s="1">
        <f>0.5*(B139+B137)</f>
        <v>0.9375000000000007</v>
      </c>
      <c r="C138" s="1">
        <f t="shared" si="20"/>
        <v>0.006000000000000005</v>
      </c>
      <c r="D138" s="7">
        <f t="shared" si="21"/>
        <v>0.0018078749675429437</v>
      </c>
      <c r="E138" s="7">
        <f t="shared" si="22"/>
        <v>0</v>
      </c>
      <c r="F138" s="7">
        <f t="shared" si="23"/>
        <v>0.003937469861909955</v>
      </c>
      <c r="G138" s="7">
        <f t="shared" si="24"/>
        <v>0</v>
      </c>
      <c r="H138" s="7">
        <f t="shared" si="25"/>
        <v>0.0041999035739429345</v>
      </c>
      <c r="I138" s="7">
        <f t="shared" si="26"/>
        <v>0</v>
      </c>
      <c r="J138" s="7">
        <f t="shared" si="27"/>
        <v>0.19687501922031003</v>
      </c>
      <c r="K138" s="7">
        <f t="shared" si="28"/>
        <v>0</v>
      </c>
      <c r="L138" s="7">
        <f t="shared" si="29"/>
        <v>50.000387590220576</v>
      </c>
    </row>
    <row r="139" spans="1:12" ht="12.75">
      <c r="A139" t="s">
        <v>88</v>
      </c>
      <c r="B139" s="1">
        <f>B137+0.012</f>
        <v>0.9435000000000007</v>
      </c>
      <c r="C139" s="1">
        <f t="shared" si="20"/>
        <v>0.006000000000000005</v>
      </c>
      <c r="D139" s="7">
        <f t="shared" si="21"/>
        <v>0.0018314997867144034</v>
      </c>
      <c r="E139" s="7">
        <f t="shared" si="22"/>
        <v>0</v>
      </c>
      <c r="F139" s="7">
        <f t="shared" si="23"/>
        <v>0.00396266927587657</v>
      </c>
      <c r="G139" s="7">
        <f t="shared" si="24"/>
        <v>0</v>
      </c>
      <c r="H139" s="7">
        <f t="shared" si="25"/>
        <v>0.004199902327769171</v>
      </c>
      <c r="I139" s="7">
        <f t="shared" si="26"/>
        <v>0</v>
      </c>
      <c r="J139" s="7">
        <f t="shared" si="27"/>
        <v>0.19813501940762704</v>
      </c>
      <c r="K139" s="7">
        <f t="shared" si="28"/>
        <v>0</v>
      </c>
      <c r="L139" s="7">
        <f t="shared" si="29"/>
        <v>50.00039256715366</v>
      </c>
    </row>
    <row r="140" spans="2:12" ht="12.75">
      <c r="B140" s="1">
        <f>0.5*(B141+B139)</f>
        <v>0.9495000000000007</v>
      </c>
      <c r="C140" s="1">
        <f t="shared" si="20"/>
        <v>0.006000000000000005</v>
      </c>
      <c r="D140" s="7">
        <f t="shared" si="21"/>
        <v>0.0018552758023696629</v>
      </c>
      <c r="E140" s="7">
        <f t="shared" si="22"/>
        <v>0</v>
      </c>
      <c r="F140" s="7">
        <f t="shared" si="23"/>
        <v>0.003987868682318141</v>
      </c>
      <c r="G140" s="7">
        <f t="shared" si="24"/>
        <v>0</v>
      </c>
      <c r="H140" s="7">
        <f t="shared" si="25"/>
        <v>0.004199901073595079</v>
      </c>
      <c r="I140" s="7">
        <f t="shared" si="26"/>
        <v>0</v>
      </c>
      <c r="J140" s="7">
        <f t="shared" si="27"/>
        <v>0.19939501959612838</v>
      </c>
      <c r="K140" s="7">
        <f t="shared" si="28"/>
        <v>0</v>
      </c>
      <c r="L140" s="7">
        <f t="shared" si="29"/>
        <v>50.000397575835024</v>
      </c>
    </row>
    <row r="141" spans="1:12" ht="12.75">
      <c r="A141" t="s">
        <v>89</v>
      </c>
      <c r="B141" s="1">
        <f>B139+0.012</f>
        <v>0.9555000000000007</v>
      </c>
      <c r="C141" s="1">
        <f t="shared" si="20"/>
        <v>0.006000000000000005</v>
      </c>
      <c r="D141" s="7">
        <f t="shared" si="21"/>
        <v>0.0018792030144635717</v>
      </c>
      <c r="E141" s="7">
        <f t="shared" si="22"/>
        <v>0</v>
      </c>
      <c r="F141" s="7">
        <f t="shared" si="23"/>
        <v>0.004013068081186665</v>
      </c>
      <c r="G141" s="7">
        <f t="shared" si="24"/>
        <v>0</v>
      </c>
      <c r="H141" s="7">
        <f t="shared" si="25"/>
        <v>0.004199899811420674</v>
      </c>
      <c r="I141" s="7">
        <f t="shared" si="26"/>
        <v>0</v>
      </c>
      <c r="J141" s="7">
        <f t="shared" si="27"/>
        <v>0.2006550197858137</v>
      </c>
      <c r="K141" s="7">
        <f t="shared" si="28"/>
        <v>0</v>
      </c>
      <c r="L141" s="7">
        <f t="shared" si="29"/>
        <v>50.00040261626461</v>
      </c>
    </row>
    <row r="142" spans="2:12" ht="12.75">
      <c r="B142" s="1">
        <f>0.5*(B143+B141)</f>
        <v>0.9615000000000007</v>
      </c>
      <c r="C142" s="1">
        <f t="shared" si="20"/>
        <v>0.006000000000000005</v>
      </c>
      <c r="D142" s="7">
        <f t="shared" si="21"/>
        <v>0.0019032814229506918</v>
      </c>
      <c r="E142" s="7">
        <f t="shared" si="22"/>
        <v>0</v>
      </c>
      <c r="F142" s="7">
        <f t="shared" si="23"/>
        <v>0.00403826747243414</v>
      </c>
      <c r="G142" s="7">
        <f t="shared" si="24"/>
        <v>0</v>
      </c>
      <c r="H142" s="7">
        <f t="shared" si="25"/>
        <v>0.0041998985412459704</v>
      </c>
      <c r="I142" s="7">
        <f t="shared" si="26"/>
        <v>0</v>
      </c>
      <c r="J142" s="7">
        <f t="shared" si="27"/>
        <v>0.20191501997668274</v>
      </c>
      <c r="K142" s="7">
        <f t="shared" si="28"/>
        <v>0</v>
      </c>
      <c r="L142" s="7">
        <f t="shared" si="29"/>
        <v>50.00040768844237</v>
      </c>
    </row>
    <row r="143" spans="1:12" ht="12.75">
      <c r="A143" t="s">
        <v>90</v>
      </c>
      <c r="B143" s="1">
        <f>B141+0.012</f>
        <v>0.9675000000000007</v>
      </c>
      <c r="C143" s="1">
        <f t="shared" si="20"/>
        <v>0.006000000000000005</v>
      </c>
      <c r="D143" s="7">
        <f t="shared" si="21"/>
        <v>0.0019275110277852967</v>
      </c>
      <c r="E143" s="7">
        <f t="shared" si="22"/>
        <v>0</v>
      </c>
      <c r="F143" s="7">
        <f t="shared" si="23"/>
        <v>0.004063466856012566</v>
      </c>
      <c r="G143" s="7">
        <f t="shared" si="24"/>
        <v>0</v>
      </c>
      <c r="H143" s="7">
        <f t="shared" si="25"/>
        <v>0.004199897263070983</v>
      </c>
      <c r="I143" s="7">
        <f t="shared" si="26"/>
        <v>0</v>
      </c>
      <c r="J143" s="7">
        <f t="shared" si="27"/>
        <v>0.2031750201687352</v>
      </c>
      <c r="K143" s="7">
        <f t="shared" si="28"/>
        <v>0</v>
      </c>
      <c r="L143" s="7">
        <f t="shared" si="29"/>
        <v>50.00041279236827</v>
      </c>
    </row>
    <row r="144" spans="2:12" ht="12.75">
      <c r="B144" s="1">
        <f>0.5*(B145+B143)</f>
        <v>0.9735000000000007</v>
      </c>
      <c r="C144" s="1">
        <f t="shared" si="20"/>
        <v>0.006000000000000005</v>
      </c>
      <c r="D144" s="7">
        <f t="shared" si="21"/>
        <v>0.0019518918289213722</v>
      </c>
      <c r="E144" s="7">
        <f t="shared" si="22"/>
        <v>0</v>
      </c>
      <c r="F144" s="7">
        <f t="shared" si="23"/>
        <v>0.0040886662318739405</v>
      </c>
      <c r="G144" s="7">
        <f t="shared" si="24"/>
        <v>0</v>
      </c>
      <c r="H144" s="7">
        <f t="shared" si="25"/>
        <v>0.004199895976895727</v>
      </c>
      <c r="I144" s="7">
        <f t="shared" si="26"/>
        <v>0</v>
      </c>
      <c r="J144" s="7">
        <f t="shared" si="27"/>
        <v>0.20443502036197075</v>
      </c>
      <c r="K144" s="7">
        <f t="shared" si="28"/>
        <v>0</v>
      </c>
      <c r="L144" s="7">
        <f t="shared" si="29"/>
        <v>50.00041792804225</v>
      </c>
    </row>
    <row r="145" spans="1:12" ht="12.75">
      <c r="A145" t="s">
        <v>91</v>
      </c>
      <c r="B145" s="1">
        <f>B143+0.012</f>
        <v>0.9795000000000007</v>
      </c>
      <c r="C145" s="1">
        <f t="shared" si="20"/>
        <v>0.006000000000000005</v>
      </c>
      <c r="D145" s="7">
        <f t="shared" si="21"/>
        <v>0.0019764238263126157</v>
      </c>
      <c r="E145" s="7">
        <f t="shared" si="22"/>
        <v>0</v>
      </c>
      <c r="F145" s="7">
        <f t="shared" si="23"/>
        <v>0.004113865599970262</v>
      </c>
      <c r="G145" s="7">
        <f t="shared" si="24"/>
        <v>0</v>
      </c>
      <c r="H145" s="7">
        <f t="shared" si="25"/>
        <v>0.004199894682720218</v>
      </c>
      <c r="I145" s="7">
        <f t="shared" si="26"/>
        <v>0</v>
      </c>
      <c r="J145" s="7">
        <f t="shared" si="27"/>
        <v>0.20569502055638905</v>
      </c>
      <c r="K145" s="7">
        <f t="shared" si="28"/>
        <v>0</v>
      </c>
      <c r="L145" s="7">
        <f t="shared" si="29"/>
        <v>50.000423095464264</v>
      </c>
    </row>
    <row r="146" spans="2:12" ht="12.75">
      <c r="B146" s="1">
        <f>0.5*(B147+B145)</f>
        <v>0.9855000000000007</v>
      </c>
      <c r="C146" s="1">
        <f t="shared" si="20"/>
        <v>0.006000000000000005</v>
      </c>
      <c r="D146" s="7">
        <f t="shared" si="21"/>
        <v>0.0020011070199124374</v>
      </c>
      <c r="E146" s="7">
        <f t="shared" si="22"/>
        <v>0</v>
      </c>
      <c r="F146" s="7">
        <f t="shared" si="23"/>
        <v>0.004139064960253529</v>
      </c>
      <c r="G146" s="7">
        <f t="shared" si="24"/>
        <v>0</v>
      </c>
      <c r="H146" s="7">
        <f t="shared" si="25"/>
        <v>0.0041998933805444715</v>
      </c>
      <c r="I146" s="7">
        <f t="shared" si="26"/>
        <v>0</v>
      </c>
      <c r="J146" s="7">
        <f t="shared" si="27"/>
        <v>0.20695502075198982</v>
      </c>
      <c r="K146" s="7">
        <f t="shared" si="28"/>
        <v>0</v>
      </c>
      <c r="L146" s="7">
        <f t="shared" si="29"/>
        <v>50.00042829463427</v>
      </c>
    </row>
    <row r="147" spans="1:12" ht="12.75">
      <c r="A147" t="s">
        <v>92</v>
      </c>
      <c r="B147" s="1">
        <f>B145+0.012</f>
        <v>0.9915000000000007</v>
      </c>
      <c r="C147" s="1">
        <f t="shared" si="20"/>
        <v>0.006000000000000005</v>
      </c>
      <c r="D147" s="7">
        <f t="shared" si="21"/>
        <v>0.0020259414096739587</v>
      </c>
      <c r="E147" s="7">
        <f t="shared" si="22"/>
        <v>0</v>
      </c>
      <c r="F147" s="7">
        <f t="shared" si="23"/>
        <v>0.00416426431267574</v>
      </c>
      <c r="G147" s="7">
        <f t="shared" si="24"/>
        <v>0</v>
      </c>
      <c r="H147" s="7">
        <f t="shared" si="25"/>
        <v>0.004199892070368505</v>
      </c>
      <c r="I147" s="7">
        <f t="shared" si="26"/>
        <v>0</v>
      </c>
      <c r="J147" s="7">
        <f t="shared" si="27"/>
        <v>0.2082150209487727</v>
      </c>
      <c r="K147" s="7">
        <f t="shared" si="28"/>
        <v>0</v>
      </c>
      <c r="L147" s="7">
        <f t="shared" si="29"/>
        <v>50.000433525552204</v>
      </c>
    </row>
    <row r="148" spans="2:12" ht="12.75">
      <c r="B148" s="1">
        <f>0.5*(B149+B147)</f>
        <v>0.9975000000000007</v>
      </c>
      <c r="C148" s="1">
        <f t="shared" si="20"/>
        <v>0.006000000000000005</v>
      </c>
      <c r="D148" s="7">
        <f t="shared" si="21"/>
        <v>0.0020509269955500133</v>
      </c>
      <c r="E148" s="7">
        <f t="shared" si="22"/>
        <v>0</v>
      </c>
      <c r="F148" s="7">
        <f t="shared" si="23"/>
        <v>0.0041894636571888945</v>
      </c>
      <c r="G148" s="7">
        <f t="shared" si="24"/>
        <v>0</v>
      </c>
      <c r="H148" s="7">
        <f t="shared" si="25"/>
        <v>0.004199890752192333</v>
      </c>
      <c r="I148" s="7">
        <f t="shared" si="26"/>
        <v>0</v>
      </c>
      <c r="J148" s="7">
        <f t="shared" si="27"/>
        <v>0.2094750211467373</v>
      </c>
      <c r="K148" s="7">
        <f t="shared" si="28"/>
        <v>0</v>
      </c>
      <c r="L148" s="7">
        <f t="shared" si="29"/>
        <v>50.00043878821801</v>
      </c>
    </row>
    <row r="149" spans="1:12" ht="12.75">
      <c r="A149" t="s">
        <v>93</v>
      </c>
      <c r="B149" s="1">
        <f>B147+0.012</f>
        <v>1.0035000000000007</v>
      </c>
      <c r="C149" s="1">
        <f t="shared" si="20"/>
        <v>0.006000000000000005</v>
      </c>
      <c r="D149" s="7">
        <f t="shared" si="21"/>
        <v>0.0020760637774931466</v>
      </c>
      <c r="E149" s="7">
        <f t="shared" si="22"/>
        <v>0</v>
      </c>
      <c r="F149" s="7">
        <f t="shared" si="23"/>
        <v>0.00421466299374499</v>
      </c>
      <c r="G149" s="7">
        <f t="shared" si="24"/>
        <v>0</v>
      </c>
      <c r="H149" s="7">
        <f t="shared" si="25"/>
        <v>0.004199889426015971</v>
      </c>
      <c r="I149" s="7">
        <f t="shared" si="26"/>
        <v>0</v>
      </c>
      <c r="J149" s="7">
        <f t="shared" si="27"/>
        <v>0.2107350213458834</v>
      </c>
      <c r="K149" s="7">
        <f t="shared" si="28"/>
        <v>0</v>
      </c>
      <c r="L149" s="7">
        <f t="shared" si="29"/>
        <v>50.00044408263168</v>
      </c>
    </row>
    <row r="150" spans="2:12" ht="12.75">
      <c r="B150" s="1">
        <f>0.5*(B151+B149)</f>
        <v>1.0095000000000007</v>
      </c>
      <c r="C150" s="1">
        <f t="shared" si="20"/>
        <v>0.006000000000000005</v>
      </c>
      <c r="D150" s="7">
        <f t="shared" si="21"/>
        <v>0.0021013517554556165</v>
      </c>
      <c r="E150" s="7">
        <f t="shared" si="22"/>
        <v>0</v>
      </c>
      <c r="F150" s="7">
        <f t="shared" si="23"/>
        <v>0.004239862322296026</v>
      </c>
      <c r="G150" s="7">
        <f t="shared" si="24"/>
        <v>0</v>
      </c>
      <c r="H150" s="7">
        <f t="shared" si="25"/>
        <v>0.004199888091839435</v>
      </c>
      <c r="I150" s="7">
        <f t="shared" si="26"/>
        <v>0</v>
      </c>
      <c r="J150" s="7">
        <f t="shared" si="27"/>
        <v>0.21199502154621058</v>
      </c>
      <c r="K150" s="7">
        <f t="shared" si="28"/>
        <v>0</v>
      </c>
      <c r="L150" s="7">
        <f t="shared" si="29"/>
        <v>50.00044940879312</v>
      </c>
    </row>
    <row r="151" spans="1:12" ht="12.75">
      <c r="A151" t="s">
        <v>94</v>
      </c>
      <c r="B151" s="1">
        <f>B149+0.012</f>
        <v>1.0155000000000007</v>
      </c>
      <c r="C151" s="1">
        <f t="shared" si="20"/>
        <v>0.006000000000000005</v>
      </c>
      <c r="D151" s="7">
        <f t="shared" si="21"/>
        <v>0.0021267909293893926</v>
      </c>
      <c r="E151" s="7">
        <f t="shared" si="22"/>
        <v>0</v>
      </c>
      <c r="F151" s="7">
        <f t="shared" si="23"/>
        <v>0.004265061642794003</v>
      </c>
      <c r="G151" s="7">
        <f t="shared" si="24"/>
        <v>0</v>
      </c>
      <c r="H151" s="7">
        <f t="shared" si="25"/>
        <v>0.0041998867496627415</v>
      </c>
      <c r="I151" s="7">
        <f t="shared" si="26"/>
        <v>0</v>
      </c>
      <c r="J151" s="7">
        <f t="shared" si="27"/>
        <v>0.21325502174771852</v>
      </c>
      <c r="K151" s="7">
        <f t="shared" si="28"/>
        <v>0</v>
      </c>
      <c r="L151" s="7">
        <f t="shared" si="29"/>
        <v>50.0004547667023</v>
      </c>
    </row>
    <row r="152" spans="2:12" ht="12.75">
      <c r="B152" s="1">
        <f>0.5*(B153+B151)</f>
        <v>1.0215000000000007</v>
      </c>
      <c r="C152" s="1">
        <f t="shared" si="20"/>
        <v>0.006000000000000005</v>
      </c>
      <c r="D152" s="7">
        <f t="shared" si="21"/>
        <v>0.0021523812992461566</v>
      </c>
      <c r="E152" s="7">
        <f t="shared" si="22"/>
        <v>0</v>
      </c>
      <c r="F152" s="7">
        <f t="shared" si="23"/>
        <v>0.004290260955190918</v>
      </c>
      <c r="G152" s="7">
        <f t="shared" si="24"/>
        <v>0</v>
      </c>
      <c r="H152" s="7">
        <f t="shared" si="25"/>
        <v>0.004199885399485907</v>
      </c>
      <c r="I152" s="7">
        <f t="shared" si="26"/>
        <v>0</v>
      </c>
      <c r="J152" s="7">
        <f t="shared" si="27"/>
        <v>0.21451502195040686</v>
      </c>
      <c r="K152" s="7">
        <f t="shared" si="28"/>
        <v>0</v>
      </c>
      <c r="L152" s="7">
        <f t="shared" si="29"/>
        <v>50.00046015635915</v>
      </c>
    </row>
    <row r="153" spans="1:12" ht="12.75">
      <c r="A153" t="s">
        <v>95</v>
      </c>
      <c r="B153" s="1">
        <f>B151+0.012</f>
        <v>1.0275000000000007</v>
      </c>
      <c r="C153" s="1">
        <f t="shared" si="20"/>
        <v>0.006000000000000005</v>
      </c>
      <c r="D153" s="7">
        <f t="shared" si="21"/>
        <v>0.0021781228649773022</v>
      </c>
      <c r="E153" s="7">
        <f t="shared" si="22"/>
        <v>0</v>
      </c>
      <c r="F153" s="7">
        <f t="shared" si="23"/>
        <v>0.004315460259438772</v>
      </c>
      <c r="G153" s="7">
        <f t="shared" si="24"/>
        <v>0</v>
      </c>
      <c r="H153" s="7">
        <f t="shared" si="25"/>
        <v>0.004199884041308947</v>
      </c>
      <c r="I153" s="7">
        <f t="shared" si="26"/>
        <v>0</v>
      </c>
      <c r="J153" s="7">
        <f t="shared" si="27"/>
        <v>0.21577502215427527</v>
      </c>
      <c r="K153" s="7">
        <f t="shared" si="28"/>
        <v>0</v>
      </c>
      <c r="L153" s="7">
        <f t="shared" si="29"/>
        <v>50.00046557776364</v>
      </c>
    </row>
    <row r="154" spans="2:12" ht="12.75">
      <c r="B154" s="1">
        <f>0.5*(B155+B153)</f>
        <v>1.0335000000000008</v>
      </c>
      <c r="C154" s="1">
        <f t="shared" si="20"/>
        <v>0.006000000000000005</v>
      </c>
      <c r="D154" s="7">
        <f t="shared" si="21"/>
        <v>0.0022040156265339347</v>
      </c>
      <c r="E154" s="7">
        <f t="shared" si="22"/>
        <v>0</v>
      </c>
      <c r="F154" s="7">
        <f t="shared" si="23"/>
        <v>0.004340659555489563</v>
      </c>
      <c r="G154" s="7">
        <f t="shared" si="24"/>
        <v>0</v>
      </c>
      <c r="H154" s="7">
        <f t="shared" si="25"/>
        <v>0.004199882675131878</v>
      </c>
      <c r="I154" s="7">
        <f t="shared" si="26"/>
        <v>0</v>
      </c>
      <c r="J154" s="7">
        <f t="shared" si="27"/>
        <v>0.21703502235932343</v>
      </c>
      <c r="K154" s="7">
        <f t="shared" si="28"/>
        <v>0</v>
      </c>
      <c r="L154" s="7">
        <f t="shared" si="29"/>
        <v>50.00047103091572</v>
      </c>
    </row>
    <row r="155" spans="1:12" ht="12.75">
      <c r="A155" t="s">
        <v>96</v>
      </c>
      <c r="B155" s="1">
        <f>B153+0.012</f>
        <v>1.0395000000000008</v>
      </c>
      <c r="C155" s="1">
        <f t="shared" si="20"/>
        <v>0.006000000000000005</v>
      </c>
      <c r="D155" s="7">
        <f t="shared" si="21"/>
        <v>0.002230059583866872</v>
      </c>
      <c r="E155" s="7">
        <f t="shared" si="22"/>
        <v>0</v>
      </c>
      <c r="F155" s="7">
        <f t="shared" si="23"/>
        <v>0.0043658588432952915</v>
      </c>
      <c r="G155" s="7">
        <f t="shared" si="24"/>
        <v>0</v>
      </c>
      <c r="H155" s="7">
        <f t="shared" si="25"/>
        <v>0.004199881300954716</v>
      </c>
      <c r="I155" s="7">
        <f t="shared" si="26"/>
        <v>0</v>
      </c>
      <c r="J155" s="7">
        <f t="shared" si="27"/>
        <v>0.21829502256555083</v>
      </c>
      <c r="K155" s="7">
        <f t="shared" si="28"/>
        <v>0</v>
      </c>
      <c r="L155" s="7">
        <f t="shared" si="29"/>
        <v>50.000476515815315</v>
      </c>
    </row>
    <row r="156" spans="2:12" ht="12.75">
      <c r="B156" s="1">
        <f>0.5*(B157+B155)</f>
        <v>1.0455000000000008</v>
      </c>
      <c r="C156" s="1">
        <f t="shared" si="20"/>
        <v>0.006000000000000005</v>
      </c>
      <c r="D156" s="7">
        <f t="shared" si="21"/>
        <v>0.0022562547369266435</v>
      </c>
      <c r="E156" s="7">
        <f t="shared" si="22"/>
        <v>0</v>
      </c>
      <c r="F156" s="7">
        <f t="shared" si="23"/>
        <v>0.004391058122807956</v>
      </c>
      <c r="G156" s="7">
        <f t="shared" si="24"/>
        <v>0</v>
      </c>
      <c r="H156" s="7">
        <f t="shared" si="25"/>
        <v>0.004199879918777479</v>
      </c>
      <c r="I156" s="7">
        <f t="shared" si="26"/>
        <v>0</v>
      </c>
      <c r="J156" s="7">
        <f t="shared" si="27"/>
        <v>0.21955502277295724</v>
      </c>
      <c r="K156" s="7">
        <f t="shared" si="28"/>
        <v>0</v>
      </c>
      <c r="L156" s="7">
        <f t="shared" si="29"/>
        <v>50.000482032462386</v>
      </c>
    </row>
    <row r="157" spans="1:12" ht="12.75">
      <c r="A157" t="s">
        <v>97</v>
      </c>
      <c r="B157" s="1">
        <f>B155+0.012</f>
        <v>1.0515000000000008</v>
      </c>
      <c r="C157" s="1">
        <f t="shared" si="20"/>
        <v>0.006000000000000005</v>
      </c>
      <c r="D157" s="7">
        <f t="shared" si="21"/>
        <v>0.002282601085663491</v>
      </c>
      <c r="E157" s="7">
        <f t="shared" si="22"/>
        <v>0</v>
      </c>
      <c r="F157" s="7">
        <f t="shared" si="23"/>
        <v>0.004416257393979557</v>
      </c>
      <c r="G157" s="7">
        <f t="shared" si="24"/>
        <v>0</v>
      </c>
      <c r="H157" s="7">
        <f t="shared" si="25"/>
        <v>0.004199878528600183</v>
      </c>
      <c r="I157" s="7">
        <f t="shared" si="26"/>
        <v>0</v>
      </c>
      <c r="J157" s="7">
        <f t="shared" si="27"/>
        <v>0.2208150229815423</v>
      </c>
      <c r="K157" s="7">
        <f t="shared" si="28"/>
        <v>0</v>
      </c>
      <c r="L157" s="7">
        <f t="shared" si="29"/>
        <v>50.0004875808569</v>
      </c>
    </row>
    <row r="158" spans="2:12" ht="12.75">
      <c r="B158" s="1">
        <f>0.5*(B159+B157)</f>
        <v>1.0575000000000008</v>
      </c>
      <c r="C158" s="1">
        <f t="shared" si="20"/>
        <v>0.006000000000000005</v>
      </c>
      <c r="D158" s="7">
        <f t="shared" si="21"/>
        <v>0.0023090986300273683</v>
      </c>
      <c r="E158" s="7">
        <f t="shared" si="22"/>
        <v>0</v>
      </c>
      <c r="F158" s="7">
        <f t="shared" si="23"/>
        <v>0.004441456656762094</v>
      </c>
      <c r="G158" s="7">
        <f t="shared" si="24"/>
        <v>0</v>
      </c>
      <c r="H158" s="7">
        <f t="shared" si="25"/>
        <v>0.004199877130422844</v>
      </c>
      <c r="I158" s="7">
        <f t="shared" si="26"/>
        <v>0</v>
      </c>
      <c r="J158" s="7">
        <f t="shared" si="27"/>
        <v>0.22207502319130557</v>
      </c>
      <c r="K158" s="7">
        <f t="shared" si="28"/>
        <v>0</v>
      </c>
      <c r="L158" s="7">
        <f t="shared" si="29"/>
        <v>50.00049316099877</v>
      </c>
    </row>
    <row r="159" spans="1:12" ht="12.75">
      <c r="A159" t="s">
        <v>98</v>
      </c>
      <c r="B159" s="1">
        <f>B157+0.012</f>
        <v>1.0635000000000008</v>
      </c>
      <c r="C159" s="1">
        <f t="shared" si="20"/>
        <v>0.006000000000000005</v>
      </c>
      <c r="D159" s="7">
        <f t="shared" si="21"/>
        <v>0.002335747369967941</v>
      </c>
      <c r="E159" s="7">
        <f t="shared" si="22"/>
        <v>0</v>
      </c>
      <c r="F159" s="7">
        <f t="shared" si="23"/>
        <v>0.004466655911107567</v>
      </c>
      <c r="G159" s="7">
        <f t="shared" si="24"/>
        <v>0</v>
      </c>
      <c r="H159" s="7">
        <f t="shared" si="25"/>
        <v>0.00419987572424548</v>
      </c>
      <c r="I159" s="7">
        <f t="shared" si="26"/>
        <v>0</v>
      </c>
      <c r="J159" s="7">
        <f t="shared" si="27"/>
        <v>0.22333502340224665</v>
      </c>
      <c r="K159" s="7">
        <f t="shared" si="28"/>
        <v>0</v>
      </c>
      <c r="L159" s="7">
        <f t="shared" si="29"/>
        <v>50.00049877288796</v>
      </c>
    </row>
    <row r="160" spans="2:12" ht="12.75">
      <c r="B160" s="1">
        <f>0.5*(B161+B159)</f>
        <v>1.0695000000000008</v>
      </c>
      <c r="C160" s="1">
        <f t="shared" si="20"/>
        <v>0.006000000000000005</v>
      </c>
      <c r="D160" s="7">
        <f t="shared" si="21"/>
        <v>0.002362547305434586</v>
      </c>
      <c r="E160" s="7">
        <f t="shared" si="22"/>
        <v>0</v>
      </c>
      <c r="F160" s="7">
        <f t="shared" si="23"/>
        <v>0.004491855156967975</v>
      </c>
      <c r="G160" s="7">
        <f t="shared" si="24"/>
        <v>0</v>
      </c>
      <c r="H160" s="7">
        <f t="shared" si="25"/>
        <v>0.004199874310068108</v>
      </c>
      <c r="I160" s="7">
        <f t="shared" si="26"/>
        <v>0</v>
      </c>
      <c r="J160" s="7">
        <f t="shared" si="27"/>
        <v>0.22459502361436523</v>
      </c>
      <c r="K160" s="7">
        <f t="shared" si="28"/>
        <v>0</v>
      </c>
      <c r="L160" s="7">
        <f t="shared" si="29"/>
        <v>50.000504416524414</v>
      </c>
    </row>
    <row r="161" spans="1:12" ht="13.5" customHeight="1">
      <c r="A161" t="s">
        <v>99</v>
      </c>
      <c r="B161" s="1">
        <f>B159+0.012</f>
        <v>1.0755000000000008</v>
      </c>
      <c r="C161" s="1">
        <f t="shared" si="20"/>
        <v>0.006000000000000005</v>
      </c>
      <c r="D161" s="7">
        <f t="shared" si="21"/>
        <v>0.002389498436376394</v>
      </c>
      <c r="E161" s="7">
        <f t="shared" si="22"/>
        <v>0</v>
      </c>
      <c r="F161" s="7">
        <f t="shared" si="23"/>
        <v>0.00451705439429532</v>
      </c>
      <c r="G161" s="7">
        <f t="shared" si="24"/>
        <v>0</v>
      </c>
      <c r="H161" s="7">
        <f t="shared" si="25"/>
        <v>0.004199872887890742</v>
      </c>
      <c r="I161" s="7">
        <f t="shared" si="26"/>
        <v>0</v>
      </c>
      <c r="J161" s="7">
        <f t="shared" si="27"/>
        <v>0.22585502382766093</v>
      </c>
      <c r="K161" s="7">
        <f t="shared" si="28"/>
        <v>0</v>
      </c>
      <c r="L161" s="7">
        <f t="shared" si="29"/>
        <v>50.00051009190809</v>
      </c>
    </row>
    <row r="162" spans="2:12" ht="13.5" customHeight="1">
      <c r="B162" s="1">
        <f>0.5*(B163+B161)</f>
        <v>1.0815000000000008</v>
      </c>
      <c r="C162" s="1">
        <f t="shared" si="20"/>
        <v>0.006000000000000005</v>
      </c>
      <c r="D162" s="7">
        <f t="shared" si="21"/>
        <v>0.002416600762742166</v>
      </c>
      <c r="E162" s="7">
        <f t="shared" si="22"/>
        <v>0</v>
      </c>
      <c r="F162" s="7">
        <f t="shared" si="23"/>
        <v>0.0045422536230416005</v>
      </c>
      <c r="G162" s="7">
        <f t="shared" si="24"/>
        <v>0</v>
      </c>
      <c r="H162" s="7">
        <f t="shared" si="25"/>
        <v>0.004199871457713404</v>
      </c>
      <c r="I162" s="7">
        <f t="shared" si="26"/>
        <v>0</v>
      </c>
      <c r="J162" s="7">
        <f t="shared" si="27"/>
        <v>0.2271150240421333</v>
      </c>
      <c r="K162" s="7">
        <f t="shared" si="28"/>
        <v>0</v>
      </c>
      <c r="L162" s="7">
        <f t="shared" si="29"/>
        <v>50.000515799038915</v>
      </c>
    </row>
    <row r="163" spans="1:12" ht="12.75">
      <c r="A163" t="s">
        <v>100</v>
      </c>
      <c r="B163" s="1">
        <f>B161+0.012</f>
        <v>1.0875000000000008</v>
      </c>
      <c r="C163" s="1">
        <f t="shared" si="20"/>
        <v>0.006000000000000005</v>
      </c>
      <c r="D163" s="7">
        <f t="shared" si="21"/>
        <v>0.0024438542844804154</v>
      </c>
      <c r="E163" s="7">
        <f t="shared" si="22"/>
        <v>0</v>
      </c>
      <c r="F163" s="7">
        <f t="shared" si="23"/>
        <v>0.0045674528431588176</v>
      </c>
      <c r="G163" s="7">
        <f t="shared" si="24"/>
        <v>0</v>
      </c>
      <c r="H163" s="7">
        <f t="shared" si="25"/>
        <v>0.004199870019536107</v>
      </c>
      <c r="I163" s="7">
        <f t="shared" si="26"/>
        <v>0</v>
      </c>
      <c r="J163" s="7">
        <f t="shared" si="27"/>
        <v>0.22837502425778197</v>
      </c>
      <c r="K163" s="7">
        <f t="shared" si="28"/>
        <v>0</v>
      </c>
      <c r="L163" s="7">
        <f t="shared" si="29"/>
        <v>50.00052153791684</v>
      </c>
    </row>
    <row r="164" spans="2:12" ht="12.75">
      <c r="B164" s="1">
        <f>0.5*(B165+B163)</f>
        <v>1.0935000000000008</v>
      </c>
      <c r="C164" s="1">
        <f t="shared" si="20"/>
        <v>0.006000000000000005</v>
      </c>
      <c r="D164" s="7">
        <f t="shared" si="21"/>
        <v>0.0024712590015393684</v>
      </c>
      <c r="E164" s="7">
        <f t="shared" si="22"/>
        <v>0</v>
      </c>
      <c r="F164" s="7">
        <f t="shared" si="23"/>
        <v>0.004592652054598971</v>
      </c>
      <c r="G164" s="7">
        <f t="shared" si="24"/>
        <v>0</v>
      </c>
      <c r="H164" s="7">
        <f t="shared" si="25"/>
        <v>0.004199868573358872</v>
      </c>
      <c r="I164" s="7">
        <f t="shared" si="26"/>
        <v>0</v>
      </c>
      <c r="J164" s="7">
        <f t="shared" si="27"/>
        <v>0.22963502447460654</v>
      </c>
      <c r="K164" s="7">
        <f t="shared" si="28"/>
        <v>0</v>
      </c>
      <c r="L164" s="7">
        <f t="shared" si="29"/>
        <v>50.00052730854182</v>
      </c>
    </row>
    <row r="165" spans="1:12" ht="12.75">
      <c r="A165" t="s">
        <v>101</v>
      </c>
      <c r="B165" s="1">
        <f>B163+0.012</f>
        <v>1.0995000000000008</v>
      </c>
      <c r="C165" s="1">
        <f t="shared" si="20"/>
        <v>0.006000000000000005</v>
      </c>
      <c r="D165" s="7">
        <f t="shared" si="21"/>
        <v>0.0024988149138669624</v>
      </c>
      <c r="E165" s="7">
        <f t="shared" si="22"/>
        <v>0</v>
      </c>
      <c r="F165" s="7">
        <f t="shared" si="23"/>
        <v>0.004617851257314062</v>
      </c>
      <c r="G165" s="7">
        <f t="shared" si="24"/>
        <v>0</v>
      </c>
      <c r="H165" s="7">
        <f t="shared" si="25"/>
        <v>0.0041998671191817135</v>
      </c>
      <c r="I165" s="7">
        <f t="shared" si="26"/>
        <v>0</v>
      </c>
      <c r="J165" s="7">
        <f t="shared" si="27"/>
        <v>0.23089502469260662</v>
      </c>
      <c r="K165" s="7">
        <f t="shared" si="28"/>
        <v>0</v>
      </c>
      <c r="L165" s="7">
        <f t="shared" si="29"/>
        <v>50.00053311091379</v>
      </c>
    </row>
    <row r="166" spans="2:12" ht="12.75">
      <c r="B166" s="1">
        <f>0.5*(B167+B165)</f>
        <v>1.1055000000000008</v>
      </c>
      <c r="C166" s="1">
        <f t="shared" si="20"/>
        <v>0.006000000000000005</v>
      </c>
      <c r="D166" s="7">
        <f t="shared" si="21"/>
        <v>0.002526522021410847</v>
      </c>
      <c r="E166" s="7">
        <f t="shared" si="22"/>
        <v>0</v>
      </c>
      <c r="F166" s="7">
        <f t="shared" si="23"/>
        <v>0.00464305045125609</v>
      </c>
      <c r="G166" s="7">
        <f t="shared" si="24"/>
        <v>0</v>
      </c>
      <c r="H166" s="7">
        <f t="shared" si="25"/>
        <v>0.00419986565700465</v>
      </c>
      <c r="I166" s="7">
        <f t="shared" si="26"/>
        <v>0</v>
      </c>
      <c r="J166" s="7">
        <f t="shared" si="27"/>
        <v>0.23215502491178178</v>
      </c>
      <c r="K166" s="7">
        <f t="shared" si="28"/>
        <v>0</v>
      </c>
      <c r="L166" s="7">
        <f t="shared" si="29"/>
        <v>50.0005389450327</v>
      </c>
    </row>
    <row r="167" spans="1:12" ht="12.75">
      <c r="A167" t="s">
        <v>102</v>
      </c>
      <c r="B167" s="1">
        <f>B165+0.012</f>
        <v>1.1115000000000008</v>
      </c>
      <c r="C167" s="1">
        <f t="shared" si="20"/>
        <v>0.006000000000000005</v>
      </c>
      <c r="D167" s="7">
        <f t="shared" si="21"/>
        <v>0.0025543803241183834</v>
      </c>
      <c r="E167" s="7">
        <f t="shared" si="22"/>
        <v>0</v>
      </c>
      <c r="F167" s="7">
        <f t="shared" si="23"/>
        <v>0.004668249636377056</v>
      </c>
      <c r="G167" s="7">
        <f t="shared" si="24"/>
        <v>0</v>
      </c>
      <c r="H167" s="7">
        <f t="shared" si="25"/>
        <v>0.004199864186827699</v>
      </c>
      <c r="I167" s="7">
        <f t="shared" si="26"/>
        <v>0</v>
      </c>
      <c r="J167" s="7">
        <f t="shared" si="27"/>
        <v>0.2334150251321316</v>
      </c>
      <c r="K167" s="7">
        <f t="shared" si="28"/>
        <v>0</v>
      </c>
      <c r="L167" s="7">
        <f t="shared" si="29"/>
        <v>50.0005448108985</v>
      </c>
    </row>
    <row r="168" spans="2:12" ht="12.75">
      <c r="B168" s="1">
        <f>0.5*(B169+B167)</f>
        <v>1.1175000000000008</v>
      </c>
      <c r="C168" s="1">
        <f t="shared" si="20"/>
        <v>0.006000000000000005</v>
      </c>
      <c r="D168" s="7">
        <f t="shared" si="21"/>
        <v>0.0025823898219366455</v>
      </c>
      <c r="E168" s="7">
        <f t="shared" si="22"/>
        <v>0</v>
      </c>
      <c r="F168" s="7">
        <f t="shared" si="23"/>
        <v>0.004693448812628962</v>
      </c>
      <c r="G168" s="7">
        <f t="shared" si="24"/>
        <v>0</v>
      </c>
      <c r="H168" s="7">
        <f t="shared" si="25"/>
        <v>0.00419986270865088</v>
      </c>
      <c r="I168" s="7">
        <f t="shared" si="26"/>
        <v>0</v>
      </c>
      <c r="J168" s="7">
        <f t="shared" si="27"/>
        <v>0.23467502535365567</v>
      </c>
      <c r="K168" s="7">
        <f t="shared" si="28"/>
        <v>0</v>
      </c>
      <c r="L168" s="7">
        <f t="shared" si="29"/>
        <v>50.00055070851111</v>
      </c>
    </row>
    <row r="169" spans="1:12" ht="12.75">
      <c r="A169" t="s">
        <v>103</v>
      </c>
      <c r="B169" s="1">
        <f>B167+0.012</f>
        <v>1.1235000000000008</v>
      </c>
      <c r="C169" s="1">
        <f t="shared" si="20"/>
        <v>0.006000000000000005</v>
      </c>
      <c r="D169" s="7">
        <f t="shared" si="21"/>
        <v>0.0026105505148124194</v>
      </c>
      <c r="E169" s="7">
        <f t="shared" si="22"/>
        <v>0</v>
      </c>
      <c r="F169" s="7">
        <f t="shared" si="23"/>
        <v>0.0047186479799638074</v>
      </c>
      <c r="G169" s="7">
        <f t="shared" si="24"/>
        <v>0</v>
      </c>
      <c r="H169" s="7">
        <f t="shared" si="25"/>
        <v>0.004199861222474207</v>
      </c>
      <c r="I169" s="7">
        <f t="shared" si="26"/>
        <v>0</v>
      </c>
      <c r="J169" s="7">
        <f t="shared" si="27"/>
        <v>0.23593502557635362</v>
      </c>
      <c r="K169" s="7">
        <f t="shared" si="28"/>
        <v>0</v>
      </c>
      <c r="L169" s="7">
        <f t="shared" si="29"/>
        <v>50.00055663787051</v>
      </c>
    </row>
    <row r="170" spans="2:12" ht="12.75">
      <c r="B170" s="1">
        <f>0.5*(B171+B169)</f>
        <v>1.1295000000000008</v>
      </c>
      <c r="C170" s="1">
        <f t="shared" si="20"/>
        <v>0.006000000000000005</v>
      </c>
      <c r="D170" s="7">
        <f t="shared" si="21"/>
        <v>0.002638862402692202</v>
      </c>
      <c r="E170" s="7">
        <f t="shared" si="22"/>
        <v>0</v>
      </c>
      <c r="F170" s="7">
        <f t="shared" si="23"/>
        <v>0.0047438471383335935</v>
      </c>
      <c r="G170" s="7">
        <f t="shared" si="24"/>
        <v>0</v>
      </c>
      <c r="H170" s="7">
        <f t="shared" si="25"/>
        <v>0.004199859728297701</v>
      </c>
      <c r="I170" s="7">
        <f t="shared" si="26"/>
        <v>0</v>
      </c>
      <c r="J170" s="7">
        <f t="shared" si="27"/>
        <v>0.23719502580022492</v>
      </c>
      <c r="K170" s="7">
        <f t="shared" si="28"/>
        <v>0</v>
      </c>
      <c r="L170" s="7">
        <f t="shared" si="29"/>
        <v>50.000562598976614</v>
      </c>
    </row>
    <row r="171" spans="1:12" ht="12.75">
      <c r="A171" t="s">
        <v>104</v>
      </c>
      <c r="B171" s="1">
        <f>B169+0.012</f>
        <v>1.1355000000000008</v>
      </c>
      <c r="C171" s="1">
        <f t="shared" si="20"/>
        <v>0.006000000000000005</v>
      </c>
      <c r="D171" s="7">
        <f t="shared" si="21"/>
        <v>0.0026673254855222035</v>
      </c>
      <c r="E171" s="7">
        <f t="shared" si="22"/>
        <v>0</v>
      </c>
      <c r="F171" s="7">
        <f t="shared" si="23"/>
        <v>0.004769046287690322</v>
      </c>
      <c r="G171" s="7">
        <f t="shared" si="24"/>
        <v>0</v>
      </c>
      <c r="H171" s="7">
        <f t="shared" si="25"/>
        <v>0.004199858226121379</v>
      </c>
      <c r="I171" s="7">
        <f t="shared" si="26"/>
        <v>0</v>
      </c>
      <c r="J171" s="7">
        <f t="shared" si="27"/>
        <v>0.23845502602526925</v>
      </c>
      <c r="K171" s="7">
        <f t="shared" si="28"/>
        <v>0</v>
      </c>
      <c r="L171" s="7">
        <f t="shared" si="29"/>
        <v>50.000568591829385</v>
      </c>
    </row>
    <row r="172" spans="2:12" ht="12.75">
      <c r="B172" s="1">
        <f>0.5*(B173+B171)</f>
        <v>1.1415000000000008</v>
      </c>
      <c r="C172" s="1">
        <f t="shared" si="20"/>
        <v>0.006000000000000005</v>
      </c>
      <c r="D172" s="7">
        <f t="shared" si="21"/>
        <v>0.0026959397632483457</v>
      </c>
      <c r="E172" s="7">
        <f t="shared" si="22"/>
        <v>0</v>
      </c>
      <c r="F172" s="7">
        <f t="shared" si="23"/>
        <v>0.004794245427985994</v>
      </c>
      <c r="G172" s="7">
        <f t="shared" si="24"/>
        <v>0</v>
      </c>
      <c r="H172" s="7">
        <f t="shared" si="25"/>
        <v>0.004199856715945259</v>
      </c>
      <c r="I172" s="7">
        <f t="shared" si="26"/>
        <v>0</v>
      </c>
      <c r="J172" s="7">
        <f t="shared" si="27"/>
        <v>0.23971502625148608</v>
      </c>
      <c r="K172" s="7">
        <f t="shared" si="28"/>
        <v>0</v>
      </c>
      <c r="L172" s="7">
        <f t="shared" si="29"/>
        <v>50.00057461642875</v>
      </c>
    </row>
    <row r="173" spans="1:12" ht="12.75">
      <c r="A173" t="s">
        <v>105</v>
      </c>
      <c r="B173" s="1">
        <f>B171+0.012</f>
        <v>1.1475000000000009</v>
      </c>
      <c r="C173" s="1">
        <f t="shared" si="20"/>
        <v>0.006000000000000005</v>
      </c>
      <c r="D173" s="7">
        <f t="shared" si="21"/>
        <v>0.0027247052358162615</v>
      </c>
      <c r="E173" s="7">
        <f t="shared" si="22"/>
        <v>0</v>
      </c>
      <c r="F173" s="7">
        <f t="shared" si="23"/>
        <v>0.00481944455917261</v>
      </c>
      <c r="G173" s="7">
        <f t="shared" si="24"/>
        <v>0</v>
      </c>
      <c r="H173" s="7">
        <f t="shared" si="25"/>
        <v>0.00419985519776936</v>
      </c>
      <c r="I173" s="7">
        <f t="shared" si="26"/>
        <v>0</v>
      </c>
      <c r="J173" s="7">
        <f t="shared" si="27"/>
        <v>0.240975026478875</v>
      </c>
      <c r="K173" s="7">
        <f t="shared" si="28"/>
        <v>0</v>
      </c>
      <c r="L173" s="7">
        <f t="shared" si="29"/>
        <v>50.00058067277466</v>
      </c>
    </row>
    <row r="174" spans="2:12" ht="12.75">
      <c r="B174" s="1">
        <f>0.5*(B175+B173)</f>
        <v>1.1535000000000009</v>
      </c>
      <c r="C174" s="1">
        <f t="shared" si="20"/>
        <v>0.006000000000000005</v>
      </c>
      <c r="D174" s="7">
        <f t="shared" si="21"/>
        <v>0.0027536219031712972</v>
      </c>
      <c r="E174" s="7">
        <f t="shared" si="22"/>
        <v>0</v>
      </c>
      <c r="F174" s="7">
        <f t="shared" si="23"/>
        <v>0.004844643681202172</v>
      </c>
      <c r="G174" s="7">
        <f t="shared" si="24"/>
        <v>0</v>
      </c>
      <c r="H174" s="7">
        <f t="shared" si="25"/>
        <v>0.004199853671593699</v>
      </c>
      <c r="I174" s="7">
        <f t="shared" si="26"/>
        <v>0</v>
      </c>
      <c r="J174" s="7">
        <f t="shared" si="27"/>
        <v>0.24223502670743557</v>
      </c>
      <c r="K174" s="7">
        <f t="shared" si="28"/>
        <v>0</v>
      </c>
      <c r="L174" s="7">
        <f t="shared" si="29"/>
        <v>50.00058676086706</v>
      </c>
    </row>
    <row r="175" spans="1:12" ht="12.75">
      <c r="A175" t="s">
        <v>106</v>
      </c>
      <c r="B175" s="1">
        <f>B173+0.012</f>
        <v>1.1595000000000009</v>
      </c>
      <c r="C175" s="1">
        <f t="shared" si="20"/>
        <v>0.006000000000000005</v>
      </c>
      <c r="D175" s="7">
        <f t="shared" si="21"/>
        <v>0.0027826897652585103</v>
      </c>
      <c r="E175" s="7">
        <f t="shared" si="22"/>
        <v>0</v>
      </c>
      <c r="F175" s="7">
        <f t="shared" si="23"/>
        <v>0.004869842794026682</v>
      </c>
      <c r="G175" s="7">
        <f t="shared" si="24"/>
        <v>0</v>
      </c>
      <c r="H175" s="7">
        <f t="shared" si="25"/>
        <v>0.004199852137418295</v>
      </c>
      <c r="I175" s="7">
        <f t="shared" si="26"/>
        <v>0</v>
      </c>
      <c r="J175" s="7">
        <f t="shared" si="27"/>
        <v>0.2434950269371674</v>
      </c>
      <c r="K175" s="7">
        <f t="shared" si="28"/>
        <v>0</v>
      </c>
      <c r="L175" s="7">
        <f t="shared" si="29"/>
        <v>50.00059288070589</v>
      </c>
    </row>
    <row r="176" spans="2:12" ht="12.75">
      <c r="B176" s="1">
        <f>0.5*(B177+B175)</f>
        <v>1.1655000000000009</v>
      </c>
      <c r="C176" s="1">
        <f t="shared" si="20"/>
        <v>0.006000000000000005</v>
      </c>
      <c r="D176" s="7">
        <f t="shared" si="21"/>
        <v>0.0028119088220226705</v>
      </c>
      <c r="E176" s="7">
        <f t="shared" si="22"/>
        <v>0</v>
      </c>
      <c r="F176" s="7">
        <f t="shared" si="23"/>
        <v>0.004895041897598141</v>
      </c>
      <c r="G176" s="7">
        <f t="shared" si="24"/>
        <v>0</v>
      </c>
      <c r="H176" s="7">
        <f t="shared" si="25"/>
        <v>0.004199850595243168</v>
      </c>
      <c r="I176" s="7">
        <f t="shared" si="26"/>
        <v>0</v>
      </c>
      <c r="J176" s="7">
        <f t="shared" si="27"/>
        <v>0.24475502716806993</v>
      </c>
      <c r="K176" s="7">
        <f t="shared" si="28"/>
        <v>0</v>
      </c>
      <c r="L176" s="7">
        <f t="shared" si="29"/>
        <v>50.000599032291085</v>
      </c>
    </row>
    <row r="177" spans="1:12" ht="12.75">
      <c r="A177" t="s">
        <v>107</v>
      </c>
      <c r="B177" s="1">
        <f>B175+0.012</f>
        <v>1.1715000000000009</v>
      </c>
      <c r="C177" s="1">
        <f t="shared" si="20"/>
        <v>0.006000000000000005</v>
      </c>
      <c r="D177" s="7">
        <f t="shared" si="21"/>
        <v>0.0028412790734082594</v>
      </c>
      <c r="E177" s="7">
        <f t="shared" si="22"/>
        <v>0</v>
      </c>
      <c r="F177" s="7">
        <f t="shared" si="23"/>
        <v>0.004920240991868551</v>
      </c>
      <c r="G177" s="7">
        <f t="shared" si="24"/>
        <v>0</v>
      </c>
      <c r="H177" s="7">
        <f t="shared" si="25"/>
        <v>0.004199849045068334</v>
      </c>
      <c r="I177" s="7">
        <f t="shared" si="26"/>
        <v>0</v>
      </c>
      <c r="J177" s="7">
        <f t="shared" si="27"/>
        <v>0.24601502740014272</v>
      </c>
      <c r="K177" s="7">
        <f t="shared" si="28"/>
        <v>0</v>
      </c>
      <c r="L177" s="7">
        <f t="shared" si="29"/>
        <v>50.000605215622585</v>
      </c>
    </row>
    <row r="178" spans="2:12" ht="12.75">
      <c r="B178" s="1">
        <f>0.5*(B179+B177)</f>
        <v>1.1775000000000009</v>
      </c>
      <c r="C178" s="1">
        <f t="shared" si="20"/>
        <v>0.006000000000000005</v>
      </c>
      <c r="D178" s="7">
        <f t="shared" si="21"/>
        <v>0.002870800519359471</v>
      </c>
      <c r="E178" s="7">
        <f t="shared" si="22"/>
        <v>0</v>
      </c>
      <c r="F178" s="7">
        <f t="shared" si="23"/>
        <v>0.004945440076789914</v>
      </c>
      <c r="G178" s="7">
        <f t="shared" si="24"/>
        <v>0</v>
      </c>
      <c r="H178" s="7">
        <f t="shared" si="25"/>
        <v>0.004199847486893814</v>
      </c>
      <c r="I178" s="7">
        <f t="shared" si="26"/>
        <v>0</v>
      </c>
      <c r="J178" s="7">
        <f t="shared" si="27"/>
        <v>0.2472750276333854</v>
      </c>
      <c r="K178" s="7">
        <f t="shared" si="28"/>
        <v>0</v>
      </c>
      <c r="L178" s="7">
        <f t="shared" si="29"/>
        <v>50.00061143070036</v>
      </c>
    </row>
    <row r="179" spans="1:12" ht="12.75">
      <c r="A179" t="s">
        <v>108</v>
      </c>
      <c r="B179" s="1">
        <f>B177+0.012</f>
        <v>1.1835000000000009</v>
      </c>
      <c r="C179" s="1">
        <f t="shared" si="20"/>
        <v>0.006000000000000005</v>
      </c>
      <c r="D179" s="7">
        <f t="shared" si="21"/>
        <v>0.0029004731598202107</v>
      </c>
      <c r="E179" s="7">
        <f t="shared" si="22"/>
        <v>0</v>
      </c>
      <c r="F179" s="7">
        <f t="shared" si="23"/>
        <v>0.004970639152314231</v>
      </c>
      <c r="G179" s="7">
        <f t="shared" si="24"/>
        <v>0</v>
      </c>
      <c r="H179" s="7">
        <f t="shared" si="25"/>
        <v>0.004199845920719623</v>
      </c>
      <c r="I179" s="7">
        <f t="shared" si="26"/>
        <v>0</v>
      </c>
      <c r="J179" s="7">
        <f t="shared" si="27"/>
        <v>0.24853502786779738</v>
      </c>
      <c r="K179" s="7">
        <f t="shared" si="28"/>
        <v>0</v>
      </c>
      <c r="L179" s="7">
        <f t="shared" si="29"/>
        <v>50.0006176775243</v>
      </c>
    </row>
    <row r="180" spans="2:12" ht="12.75">
      <c r="B180" s="1">
        <f>0.5*(B181+B179)</f>
        <v>1.189500000000001</v>
      </c>
      <c r="C180" s="1">
        <f t="shared" si="20"/>
        <v>0.006000000000000005</v>
      </c>
      <c r="D180" s="7">
        <f t="shared" si="21"/>
        <v>0.002930296994734096</v>
      </c>
      <c r="E180" s="7">
        <f t="shared" si="22"/>
        <v>0</v>
      </c>
      <c r="F180" s="7">
        <f t="shared" si="23"/>
        <v>0.004995838218393506</v>
      </c>
      <c r="G180" s="7">
        <f t="shared" si="24"/>
        <v>0</v>
      </c>
      <c r="H180" s="7">
        <f t="shared" si="25"/>
        <v>0.004199844346545785</v>
      </c>
      <c r="I180" s="7">
        <f t="shared" si="26"/>
        <v>0</v>
      </c>
      <c r="J180" s="7">
        <f t="shared" si="27"/>
        <v>0.2497950281033783</v>
      </c>
      <c r="K180" s="7">
        <f t="shared" si="28"/>
        <v>0</v>
      </c>
      <c r="L180" s="7">
        <f t="shared" si="29"/>
        <v>50.0006239560944</v>
      </c>
    </row>
    <row r="181" spans="1:12" ht="12.75">
      <c r="A181" t="s">
        <v>109</v>
      </c>
      <c r="B181" s="1">
        <f>B179+0.012</f>
        <v>1.195500000000001</v>
      </c>
      <c r="C181" s="1">
        <f t="shared" si="20"/>
        <v>0.006000000000000005</v>
      </c>
      <c r="D181" s="7">
        <f t="shared" si="21"/>
        <v>0.0029602720240444573</v>
      </c>
      <c r="E181" s="7">
        <f t="shared" si="22"/>
        <v>0</v>
      </c>
      <c r="F181" s="7">
        <f t="shared" si="23"/>
        <v>0.00502103727497974</v>
      </c>
      <c r="G181" s="7">
        <f t="shared" si="24"/>
        <v>0</v>
      </c>
      <c r="H181" s="7">
        <f t="shared" si="25"/>
        <v>0.004199842764372314</v>
      </c>
      <c r="I181" s="7">
        <f t="shared" si="26"/>
        <v>0</v>
      </c>
      <c r="J181" s="7">
        <f t="shared" si="27"/>
        <v>0.2510550283401276</v>
      </c>
      <c r="K181" s="7">
        <f t="shared" si="28"/>
        <v>0</v>
      </c>
      <c r="L181" s="7">
        <f t="shared" si="29"/>
        <v>50.00063026641056</v>
      </c>
    </row>
    <row r="182" spans="2:12" ht="12.75">
      <c r="B182" s="1">
        <f>0.5*(B183+B181)</f>
        <v>1.201500000000001</v>
      </c>
      <c r="C182" s="1">
        <f t="shared" si="20"/>
        <v>0.006000000000000005</v>
      </c>
      <c r="D182" s="7">
        <f t="shared" si="21"/>
        <v>0.002990398247694336</v>
      </c>
      <c r="E182" s="7">
        <f t="shared" si="22"/>
        <v>0</v>
      </c>
      <c r="F182" s="7">
        <f t="shared" si="23"/>
        <v>0.005046236322024935</v>
      </c>
      <c r="G182" s="7">
        <f t="shared" si="24"/>
        <v>0</v>
      </c>
      <c r="H182" s="7">
        <f t="shared" si="25"/>
        <v>0.004199841174199234</v>
      </c>
      <c r="I182" s="7">
        <f t="shared" si="26"/>
        <v>0</v>
      </c>
      <c r="J182" s="7">
        <f t="shared" si="27"/>
        <v>0.25231502857804483</v>
      </c>
      <c r="K182" s="7">
        <f t="shared" si="28"/>
        <v>0</v>
      </c>
      <c r="L182" s="7">
        <f t="shared" si="29"/>
        <v>50.00063660847274</v>
      </c>
    </row>
    <row r="183" spans="1:12" ht="12.75">
      <c r="A183" t="s">
        <v>110</v>
      </c>
      <c r="B183" s="1">
        <f>B181+0.012</f>
        <v>1.207500000000001</v>
      </c>
      <c r="C183" s="1">
        <f t="shared" si="20"/>
        <v>0.006000000000000005</v>
      </c>
      <c r="D183" s="7">
        <f t="shared" si="21"/>
        <v>0.003020675665626486</v>
      </c>
      <c r="E183" s="7">
        <f t="shared" si="22"/>
        <v>0</v>
      </c>
      <c r="F183" s="7">
        <f t="shared" si="23"/>
        <v>0.005071435359481095</v>
      </c>
      <c r="G183" s="7">
        <f t="shared" si="24"/>
        <v>0</v>
      </c>
      <c r="H183" s="7">
        <f t="shared" si="25"/>
        <v>0.004199839576026561</v>
      </c>
      <c r="I183" s="7">
        <f t="shared" si="26"/>
        <v>0</v>
      </c>
      <c r="J183" s="7">
        <f t="shared" si="27"/>
        <v>0.2535750288171295</v>
      </c>
      <c r="K183" s="7">
        <f t="shared" si="28"/>
        <v>0</v>
      </c>
      <c r="L183" s="7">
        <f t="shared" si="29"/>
        <v>50.00064298228087</v>
      </c>
    </row>
    <row r="184" spans="2:12" ht="12.75">
      <c r="B184" s="1">
        <f>0.5*(B185+B183)</f>
        <v>1.213500000000001</v>
      </c>
      <c r="C184" s="1">
        <f t="shared" si="20"/>
        <v>0.006000000000000005</v>
      </c>
      <c r="D184" s="7">
        <f t="shared" si="21"/>
        <v>0.0030511042777833725</v>
      </c>
      <c r="E184" s="7">
        <f t="shared" si="22"/>
        <v>0</v>
      </c>
      <c r="F184" s="7">
        <f t="shared" si="23"/>
        <v>0.005096634387300221</v>
      </c>
      <c r="G184" s="7">
        <f t="shared" si="24"/>
        <v>0</v>
      </c>
      <c r="H184" s="7">
        <f t="shared" si="25"/>
        <v>0.004199837969854314</v>
      </c>
      <c r="I184" s="7">
        <f t="shared" si="26"/>
        <v>0</v>
      </c>
      <c r="J184" s="7">
        <f t="shared" si="27"/>
        <v>0.2548350290573811</v>
      </c>
      <c r="K184" s="7">
        <f t="shared" si="28"/>
        <v>0</v>
      </c>
      <c r="L184" s="7">
        <f t="shared" si="29"/>
        <v>50.0006493878349</v>
      </c>
    </row>
    <row r="185" spans="1:12" ht="12.75">
      <c r="A185" t="s">
        <v>111</v>
      </c>
      <c r="B185" s="1">
        <f>B183+0.012</f>
        <v>1.219500000000001</v>
      </c>
      <c r="C185" s="1">
        <f t="shared" si="20"/>
        <v>0.006000000000000005</v>
      </c>
      <c r="D185" s="7">
        <f t="shared" si="21"/>
        <v>0.003081684084107174</v>
      </c>
      <c r="E185" s="7">
        <f t="shared" si="22"/>
        <v>0</v>
      </c>
      <c r="F185" s="7">
        <f t="shared" si="23"/>
        <v>0.005121833405434316</v>
      </c>
      <c r="G185" s="7">
        <f t="shared" si="24"/>
        <v>0</v>
      </c>
      <c r="H185" s="7">
        <f t="shared" si="25"/>
        <v>0.004199836355682515</v>
      </c>
      <c r="I185" s="7">
        <f t="shared" si="26"/>
        <v>0</v>
      </c>
      <c r="J185" s="7">
        <f t="shared" si="27"/>
        <v>0.2560950292987991</v>
      </c>
      <c r="K185" s="7">
        <f t="shared" si="28"/>
        <v>0</v>
      </c>
      <c r="L185" s="7">
        <f t="shared" si="29"/>
        <v>50.00065582513476</v>
      </c>
    </row>
    <row r="186" spans="2:12" ht="12.75">
      <c r="B186" s="1">
        <f>0.5*(B187+B185)</f>
        <v>1.225500000000001</v>
      </c>
      <c r="C186" s="1">
        <f t="shared" si="20"/>
        <v>0.006000000000000005</v>
      </c>
      <c r="D186" s="7">
        <f t="shared" si="21"/>
        <v>0.0031124150845397796</v>
      </c>
      <c r="E186" s="7">
        <f t="shared" si="22"/>
        <v>0</v>
      </c>
      <c r="F186" s="7">
        <f t="shared" si="23"/>
        <v>0.005147032413835383</v>
      </c>
      <c r="G186" s="7">
        <f t="shared" si="24"/>
        <v>0</v>
      </c>
      <c r="H186" s="7">
        <f t="shared" si="25"/>
        <v>0.00419983473351118</v>
      </c>
      <c r="I186" s="7">
        <f t="shared" si="26"/>
        <v>0</v>
      </c>
      <c r="J186" s="7">
        <f t="shared" si="27"/>
        <v>0.25735502954138306</v>
      </c>
      <c r="K186" s="7">
        <f t="shared" si="28"/>
        <v>0</v>
      </c>
      <c r="L186" s="7">
        <f t="shared" si="29"/>
        <v>50.00066229418039</v>
      </c>
    </row>
    <row r="187" spans="1:12" ht="12.75">
      <c r="A187" t="s">
        <v>112</v>
      </c>
      <c r="B187" s="1">
        <f>B185+0.012</f>
        <v>1.231500000000001</v>
      </c>
      <c r="C187" s="1">
        <f t="shared" si="20"/>
        <v>0.006000000000000005</v>
      </c>
      <c r="D187" s="7">
        <f t="shared" si="21"/>
        <v>0.003143297279022792</v>
      </c>
      <c r="E187" s="7">
        <f t="shared" si="22"/>
        <v>0</v>
      </c>
      <c r="F187" s="7">
        <f t="shared" si="23"/>
        <v>0.005172231412455425</v>
      </c>
      <c r="G187" s="7">
        <f t="shared" si="24"/>
        <v>0</v>
      </c>
      <c r="H187" s="7">
        <f t="shared" si="25"/>
        <v>0.004199833103340331</v>
      </c>
      <c r="I187" s="7">
        <f t="shared" si="26"/>
        <v>0</v>
      </c>
      <c r="J187" s="7">
        <f t="shared" si="27"/>
        <v>0.2586150297851325</v>
      </c>
      <c r="K187" s="7">
        <f t="shared" si="28"/>
        <v>0</v>
      </c>
      <c r="L187" s="7">
        <f t="shared" si="29"/>
        <v>50.00066879497172</v>
      </c>
    </row>
    <row r="188" spans="2:12" ht="12.75">
      <c r="B188" s="1">
        <f>0.5*(B189+B187)</f>
        <v>1.237500000000001</v>
      </c>
      <c r="C188" s="1">
        <f t="shared" si="20"/>
        <v>0.006000000000000005</v>
      </c>
      <c r="D188" s="7">
        <f t="shared" si="21"/>
        <v>0.0031743306674975246</v>
      </c>
      <c r="E188" s="7">
        <f t="shared" si="22"/>
        <v>0</v>
      </c>
      <c r="F188" s="7">
        <f t="shared" si="23"/>
        <v>0.005197430401246445</v>
      </c>
      <c r="G188" s="7">
        <f t="shared" si="24"/>
        <v>0</v>
      </c>
      <c r="H188" s="7">
        <f t="shared" si="25"/>
        <v>0.004199831465169987</v>
      </c>
      <c r="I188" s="7">
        <f t="shared" si="26"/>
        <v>0</v>
      </c>
      <c r="J188" s="7">
        <f t="shared" si="27"/>
        <v>0.2598750300300469</v>
      </c>
      <c r="K188" s="7">
        <f t="shared" si="28"/>
        <v>0</v>
      </c>
      <c r="L188" s="7">
        <f t="shared" si="29"/>
        <v>50.00067532750872</v>
      </c>
    </row>
    <row r="189" spans="1:12" ht="12.75">
      <c r="A189" t="s">
        <v>113</v>
      </c>
      <c r="B189" s="1">
        <f>B187+0.012</f>
        <v>1.243500000000001</v>
      </c>
      <c r="C189" s="1">
        <f t="shared" si="20"/>
        <v>0.006000000000000005</v>
      </c>
      <c r="D189" s="7">
        <f t="shared" si="21"/>
        <v>0.0032055152499050033</v>
      </c>
      <c r="E189" s="7">
        <f t="shared" si="22"/>
        <v>0</v>
      </c>
      <c r="F189" s="7">
        <f t="shared" si="23"/>
        <v>0.005222629380160446</v>
      </c>
      <c r="G189" s="7">
        <f t="shared" si="24"/>
        <v>0</v>
      </c>
      <c r="H189" s="7">
        <f t="shared" si="25"/>
        <v>0.004199829819000167</v>
      </c>
      <c r="I189" s="7">
        <f t="shared" si="26"/>
        <v>0</v>
      </c>
      <c r="J189" s="7">
        <f t="shared" si="27"/>
        <v>0.26113503027612567</v>
      </c>
      <c r="K189" s="7">
        <f t="shared" si="28"/>
        <v>0</v>
      </c>
      <c r="L189" s="7">
        <f t="shared" si="29"/>
        <v>50.0006818917913</v>
      </c>
    </row>
    <row r="190" spans="2:12" ht="12.75">
      <c r="B190" s="1">
        <f>0.5*(B191+B189)</f>
        <v>1.249500000000001</v>
      </c>
      <c r="C190" s="1">
        <f t="shared" si="20"/>
        <v>0.006000000000000005</v>
      </c>
      <c r="D190" s="7">
        <f t="shared" si="21"/>
        <v>0.003236851026185966</v>
      </c>
      <c r="E190" s="7">
        <f t="shared" si="22"/>
        <v>0</v>
      </c>
      <c r="F190" s="7">
        <f t="shared" si="23"/>
        <v>0.005247828349149431</v>
      </c>
      <c r="G190" s="7">
        <f t="shared" si="24"/>
        <v>0</v>
      </c>
      <c r="H190" s="7">
        <f t="shared" si="25"/>
        <v>0.004199828164830892</v>
      </c>
      <c r="I190" s="7">
        <f t="shared" si="26"/>
        <v>0</v>
      </c>
      <c r="J190" s="7">
        <f t="shared" si="27"/>
        <v>0.26239503052336827</v>
      </c>
      <c r="K190" s="7">
        <f t="shared" si="28"/>
        <v>0</v>
      </c>
      <c r="L190" s="7">
        <f t="shared" si="29"/>
        <v>50.0006884878194</v>
      </c>
    </row>
    <row r="191" spans="1:12" ht="12.75">
      <c r="A191" t="s">
        <v>114</v>
      </c>
      <c r="B191" s="1">
        <f>B189+0.012</f>
        <v>1.255500000000001</v>
      </c>
      <c r="C191" s="1">
        <f t="shared" si="20"/>
        <v>0.006000000000000005</v>
      </c>
      <c r="D191" s="7">
        <f t="shared" si="21"/>
        <v>0.0032683379962808626</v>
      </c>
      <c r="E191" s="7">
        <f t="shared" si="22"/>
        <v>0</v>
      </c>
      <c r="F191" s="7">
        <f t="shared" si="23"/>
        <v>0.005273027308165404</v>
      </c>
      <c r="G191" s="7">
        <f t="shared" si="24"/>
        <v>0</v>
      </c>
      <c r="H191" s="7">
        <f t="shared" si="25"/>
        <v>0.004199826502662182</v>
      </c>
      <c r="I191" s="7">
        <f t="shared" si="26"/>
        <v>0</v>
      </c>
      <c r="J191" s="7">
        <f t="shared" si="27"/>
        <v>0.2636550307717742</v>
      </c>
      <c r="K191" s="7">
        <f t="shared" si="28"/>
        <v>0</v>
      </c>
      <c r="L191" s="7">
        <f t="shared" si="29"/>
        <v>50.00069511559296</v>
      </c>
    </row>
    <row r="192" spans="2:12" ht="12.75">
      <c r="B192" s="1">
        <f>0.5*(B193+B191)</f>
        <v>1.261500000000001</v>
      </c>
      <c r="C192" s="1">
        <f t="shared" si="20"/>
        <v>0.006000000000000005</v>
      </c>
      <c r="D192" s="7">
        <f t="shared" si="21"/>
        <v>0.003299976160129855</v>
      </c>
      <c r="E192" s="7">
        <f t="shared" si="22"/>
        <v>0</v>
      </c>
      <c r="F192" s="7">
        <f t="shared" si="23"/>
        <v>0.005298226257160368</v>
      </c>
      <c r="G192" s="7">
        <f t="shared" si="24"/>
        <v>0</v>
      </c>
      <c r="H192" s="7">
        <f t="shared" si="25"/>
        <v>0.004199824832494055</v>
      </c>
      <c r="I192" s="7">
        <f t="shared" si="26"/>
        <v>0</v>
      </c>
      <c r="J192" s="7">
        <f t="shared" si="27"/>
        <v>0.26491503102134295</v>
      </c>
      <c r="K192" s="7">
        <f t="shared" si="28"/>
        <v>0</v>
      </c>
      <c r="L192" s="7">
        <f t="shared" si="29"/>
        <v>50.000701775111914</v>
      </c>
    </row>
    <row r="193" spans="1:12" ht="12.75">
      <c r="A193" t="s">
        <v>115</v>
      </c>
      <c r="B193" s="1">
        <f>B191+0.012</f>
        <v>1.267500000000001</v>
      </c>
      <c r="C193" s="1">
        <f t="shared" si="20"/>
        <v>0.006000000000000005</v>
      </c>
      <c r="D193" s="7">
        <f t="shared" si="21"/>
        <v>0.0033317655176728174</v>
      </c>
      <c r="E193" s="7">
        <f t="shared" si="22"/>
        <v>0</v>
      </c>
      <c r="F193" s="7">
        <f t="shared" si="23"/>
        <v>0.005323425196086327</v>
      </c>
      <c r="G193" s="7">
        <f t="shared" si="24"/>
        <v>0</v>
      </c>
      <c r="H193" s="7">
        <f t="shared" si="25"/>
        <v>0.004199823154326535</v>
      </c>
      <c r="I193" s="7">
        <f t="shared" si="26"/>
        <v>0</v>
      </c>
      <c r="J193" s="7">
        <f t="shared" si="27"/>
        <v>0.2661750312720741</v>
      </c>
      <c r="K193" s="7">
        <f t="shared" si="28"/>
        <v>0</v>
      </c>
      <c r="L193" s="7">
        <f t="shared" si="29"/>
        <v>50.00070846637622</v>
      </c>
    </row>
    <row r="194" spans="2:12" ht="12.75">
      <c r="B194" s="1">
        <f>0.5*(B195+B193)</f>
        <v>1.273500000000001</v>
      </c>
      <c r="C194" s="1">
        <f t="shared" si="20"/>
        <v>0.006000000000000005</v>
      </c>
      <c r="D194" s="7">
        <f t="shared" si="21"/>
        <v>0.0033637060688493352</v>
      </c>
      <c r="E194" s="7">
        <f t="shared" si="22"/>
        <v>0</v>
      </c>
      <c r="F194" s="7">
        <f t="shared" si="23"/>
        <v>0.005348624124895285</v>
      </c>
      <c r="G194" s="7">
        <f t="shared" si="24"/>
        <v>0</v>
      </c>
      <c r="H194" s="7">
        <f t="shared" si="25"/>
        <v>0.004199821468159636</v>
      </c>
      <c r="I194" s="7">
        <f t="shared" si="26"/>
        <v>0</v>
      </c>
      <c r="J194" s="7">
        <f t="shared" si="27"/>
        <v>0.26743503152396686</v>
      </c>
      <c r="K194" s="7">
        <f t="shared" si="28"/>
        <v>0</v>
      </c>
      <c r="L194" s="7">
        <f t="shared" si="29"/>
        <v>50.00071518938577</v>
      </c>
    </row>
    <row r="195" spans="1:12" ht="12.75">
      <c r="A195" t="s">
        <v>116</v>
      </c>
      <c r="B195" s="1">
        <f>B193+0.012</f>
        <v>1.279500000000001</v>
      </c>
      <c r="C195" s="1">
        <f t="shared" si="20"/>
        <v>0.006000000000000005</v>
      </c>
      <c r="D195" s="7">
        <f t="shared" si="21"/>
        <v>0.003395797813598707</v>
      </c>
      <c r="E195" s="7">
        <f t="shared" si="22"/>
        <v>0</v>
      </c>
      <c r="F195" s="7">
        <f t="shared" si="23"/>
        <v>0.005373823043539245</v>
      </c>
      <c r="G195" s="7">
        <f t="shared" si="24"/>
        <v>0</v>
      </c>
      <c r="H195" s="7">
        <f t="shared" si="25"/>
        <v>0.004199819773993386</v>
      </c>
      <c r="I195" s="7">
        <f t="shared" si="26"/>
        <v>0</v>
      </c>
      <c r="J195" s="7">
        <f t="shared" si="27"/>
        <v>0.26869503177702087</v>
      </c>
      <c r="K195" s="7">
        <f t="shared" si="28"/>
        <v>0</v>
      </c>
      <c r="L195" s="7">
        <f t="shared" si="29"/>
        <v>50.000721944140544</v>
      </c>
    </row>
    <row r="196" spans="2:12" ht="12.75">
      <c r="B196" s="1">
        <f>0.5*(B197+B195)</f>
        <v>1.285500000000001</v>
      </c>
      <c r="C196" s="1">
        <f t="shared" si="20"/>
        <v>0.006000000000000005</v>
      </c>
      <c r="D196" s="7">
        <f t="shared" si="21"/>
        <v>0.0034280407518599426</v>
      </c>
      <c r="E196" s="7">
        <f t="shared" si="22"/>
        <v>0</v>
      </c>
      <c r="F196" s="7">
        <f t="shared" si="23"/>
        <v>0.005399021951970211</v>
      </c>
      <c r="G196" s="7">
        <f t="shared" si="24"/>
        <v>0</v>
      </c>
      <c r="H196" s="7">
        <f t="shared" si="25"/>
        <v>0.0041998180718278</v>
      </c>
      <c r="I196" s="7">
        <f t="shared" si="26"/>
        <v>0</v>
      </c>
      <c r="J196" s="7">
        <f t="shared" si="27"/>
        <v>0.26995503203123555</v>
      </c>
      <c r="K196" s="7">
        <f t="shared" si="28"/>
        <v>0</v>
      </c>
      <c r="L196" s="7">
        <f t="shared" si="29"/>
        <v>50.00072873064047</v>
      </c>
    </row>
    <row r="197" spans="1:12" ht="12.75">
      <c r="A197" t="s">
        <v>117</v>
      </c>
      <c r="B197" s="1">
        <f>B195+0.012</f>
        <v>1.291500000000001</v>
      </c>
      <c r="C197" s="1">
        <f t="shared" si="20"/>
        <v>0.006000000000000005</v>
      </c>
      <c r="D197" s="7">
        <f t="shared" si="21"/>
        <v>0.003460434883571764</v>
      </c>
      <c r="E197" s="7">
        <f t="shared" si="22"/>
        <v>0</v>
      </c>
      <c r="F197" s="7">
        <f t="shared" si="23"/>
        <v>0.005424220850140189</v>
      </c>
      <c r="G197" s="7">
        <f t="shared" si="24"/>
        <v>0</v>
      </c>
      <c r="H197" s="7">
        <f t="shared" si="25"/>
        <v>0.004199816361662899</v>
      </c>
      <c r="I197" s="7">
        <f t="shared" si="26"/>
        <v>0</v>
      </c>
      <c r="J197" s="7">
        <f t="shared" si="27"/>
        <v>0.27121503228661026</v>
      </c>
      <c r="K197" s="7">
        <f t="shared" si="28"/>
        <v>0</v>
      </c>
      <c r="L197" s="7">
        <f t="shared" si="29"/>
        <v>50.00073554888546</v>
      </c>
    </row>
    <row r="198" spans="2:12" ht="12.75">
      <c r="B198" s="1">
        <f>0.5*(B199+B197)</f>
        <v>1.297500000000001</v>
      </c>
      <c r="C198" s="1">
        <f t="shared" si="20"/>
        <v>0.006000000000000005</v>
      </c>
      <c r="D198" s="7">
        <f t="shared" si="21"/>
        <v>0.0034929802086726054</v>
      </c>
      <c r="E198" s="7">
        <f t="shared" si="22"/>
        <v>0</v>
      </c>
      <c r="F198" s="7">
        <f t="shared" si="23"/>
        <v>0.005449419738001181</v>
      </c>
      <c r="G198" s="7">
        <f t="shared" si="24"/>
        <v>0</v>
      </c>
      <c r="H198" s="7">
        <f t="shared" si="25"/>
        <v>0.004199814643498707</v>
      </c>
      <c r="I198" s="7">
        <f t="shared" si="26"/>
        <v>0</v>
      </c>
      <c r="J198" s="7">
        <f t="shared" si="27"/>
        <v>0.2724750325431445</v>
      </c>
      <c r="K198" s="7">
        <f t="shared" si="28"/>
        <v>0</v>
      </c>
      <c r="L198" s="7">
        <f t="shared" si="29"/>
        <v>50.00074239887547</v>
      </c>
    </row>
    <row r="199" spans="1:12" ht="12.75">
      <c r="A199" t="s">
        <v>118</v>
      </c>
      <c r="B199" s="1">
        <f>B197+0.012</f>
        <v>1.303500000000001</v>
      </c>
      <c r="C199" s="1">
        <f t="shared" si="20"/>
        <v>0.006000000000000005</v>
      </c>
      <c r="D199" s="7">
        <f t="shared" si="21"/>
        <v>0.0035256767271006125</v>
      </c>
      <c r="E199" s="7">
        <f t="shared" si="22"/>
        <v>0</v>
      </c>
      <c r="F199" s="7">
        <f t="shared" si="23"/>
        <v>0.0054746186155051925</v>
      </c>
      <c r="G199" s="7">
        <f t="shared" si="24"/>
        <v>0</v>
      </c>
      <c r="H199" s="7">
        <f t="shared" si="25"/>
        <v>0.004199812917335241</v>
      </c>
      <c r="I199" s="7">
        <f t="shared" si="26"/>
        <v>0</v>
      </c>
      <c r="J199" s="7">
        <f t="shared" si="27"/>
        <v>0.27373503280083766</v>
      </c>
      <c r="K199" s="7">
        <f t="shared" si="28"/>
        <v>0</v>
      </c>
      <c r="L199" s="7">
        <f t="shared" si="29"/>
        <v>50.00074928061042</v>
      </c>
    </row>
    <row r="200" spans="2:12" ht="12.75">
      <c r="B200" s="1">
        <f>0.5*(B201+B199)</f>
        <v>1.309500000000001</v>
      </c>
      <c r="C200" s="1">
        <f t="shared" si="20"/>
        <v>0.006000000000000005</v>
      </c>
      <c r="D200" s="7">
        <f t="shared" si="21"/>
        <v>0.0035585244387936438</v>
      </c>
      <c r="E200" s="7">
        <f t="shared" si="22"/>
        <v>0</v>
      </c>
      <c r="F200" s="7">
        <f t="shared" si="23"/>
        <v>0.005499817482604228</v>
      </c>
      <c r="G200" s="7">
        <f t="shared" si="24"/>
        <v>0</v>
      </c>
      <c r="H200" s="7">
        <f t="shared" si="25"/>
        <v>0.004199811183172522</v>
      </c>
      <c r="I200" s="7">
        <f t="shared" si="26"/>
        <v>0</v>
      </c>
      <c r="J200" s="7">
        <f t="shared" si="27"/>
        <v>0.27499503305968925</v>
      </c>
      <c r="K200" s="7">
        <f t="shared" si="28"/>
        <v>0</v>
      </c>
      <c r="L200" s="7">
        <f t="shared" si="29"/>
        <v>50.00075619409026</v>
      </c>
    </row>
    <row r="201" spans="1:12" ht="12.75">
      <c r="A201" t="s">
        <v>119</v>
      </c>
      <c r="B201" s="1">
        <f>B199+0.012</f>
        <v>1.315500000000001</v>
      </c>
      <c r="C201" s="1">
        <f aca="true" t="shared" si="30" ref="C201:C264">B201-B200</f>
        <v>0.006000000000000005</v>
      </c>
      <c r="D201" s="7">
        <f aca="true" t="shared" si="31" ref="D201:D264">D200+C201*F200</f>
        <v>0.003591523343689269</v>
      </c>
      <c r="E201" s="7">
        <f aca="true" t="shared" si="32" ref="E201:E264">E200+C201*G200</f>
        <v>0</v>
      </c>
      <c r="F201" s="7">
        <f aca="true" t="shared" si="33" ref="F201:F264">F200+C201*H201</f>
        <v>0.005525016339250292</v>
      </c>
      <c r="G201" s="7">
        <f aca="true" t="shared" si="34" ref="G201:G264">G200+C201*I201</f>
        <v>0</v>
      </c>
      <c r="H201" s="7">
        <f aca="true" t="shared" si="35" ref="H201:H264">($N$7*0.3/$M$7)*(G200*$J$2+(1-F200^2)*$I$2+G200*F200*$H$2)/SQRT(1+F200^2+G200^2)</f>
        <v>0.004199809441010574</v>
      </c>
      <c r="I201" s="7">
        <f aca="true" t="shared" si="36" ref="I201:I264">($N$7*0.3/$M$7)*(-F200*$J$2+(1+G200^2)*$H$2-F200*G200*$I$2)/SQRT(1+F200^2+G200^2)</f>
        <v>0</v>
      </c>
      <c r="J201" s="7">
        <f aca="true" t="shared" si="37" ref="J201:J264">F201*L201</f>
        <v>0.2762550333196986</v>
      </c>
      <c r="K201" s="7">
        <f aca="true" t="shared" si="38" ref="K201:K264">G201*L201</f>
        <v>0</v>
      </c>
      <c r="L201" s="7">
        <f aca="true" t="shared" si="39" ref="L201:L264">$M$7*SQRT(1+F201^2+G201^2)</f>
        <v>50.000763139314905</v>
      </c>
    </row>
    <row r="202" spans="2:12" ht="12.75">
      <c r="B202" s="1">
        <f>0.5*(B203+B201)</f>
        <v>1.321500000000001</v>
      </c>
      <c r="C202" s="1">
        <f t="shared" si="30"/>
        <v>0.006000000000000005</v>
      </c>
      <c r="D202" s="7">
        <f t="shared" si="31"/>
        <v>0.0036246734417247706</v>
      </c>
      <c r="E202" s="7">
        <f t="shared" si="32"/>
        <v>0</v>
      </c>
      <c r="F202" s="7">
        <f t="shared" si="33"/>
        <v>0.005550215185395388</v>
      </c>
      <c r="G202" s="7">
        <f t="shared" si="34"/>
        <v>0</v>
      </c>
      <c r="H202" s="7">
        <f t="shared" si="35"/>
        <v>0.004199807690849415</v>
      </c>
      <c r="I202" s="7">
        <f t="shared" si="36"/>
        <v>0</v>
      </c>
      <c r="J202" s="7">
        <f t="shared" si="37"/>
        <v>0.2775150335808651</v>
      </c>
      <c r="K202" s="7">
        <f t="shared" si="38"/>
        <v>0</v>
      </c>
      <c r="L202" s="7">
        <f t="shared" si="39"/>
        <v>50.00077011628431</v>
      </c>
    </row>
    <row r="203" spans="1:12" ht="13.5" customHeight="1">
      <c r="A203" t="s">
        <v>120</v>
      </c>
      <c r="B203" s="1">
        <f>B201+0.012</f>
        <v>1.327500000000001</v>
      </c>
      <c r="C203" s="1">
        <f t="shared" si="30"/>
        <v>0.006000000000000005</v>
      </c>
      <c r="D203" s="7">
        <f t="shared" si="31"/>
        <v>0.003657974732837143</v>
      </c>
      <c r="E203" s="7">
        <f t="shared" si="32"/>
        <v>0</v>
      </c>
      <c r="F203" s="7">
        <f t="shared" si="33"/>
        <v>0.005575414020991523</v>
      </c>
      <c r="G203" s="7">
        <f t="shared" si="34"/>
        <v>0</v>
      </c>
      <c r="H203" s="7">
        <f t="shared" si="35"/>
        <v>0.004199805932689068</v>
      </c>
      <c r="I203" s="7">
        <f t="shared" si="36"/>
        <v>0</v>
      </c>
      <c r="J203" s="7">
        <f t="shared" si="37"/>
        <v>0.2787750338431883</v>
      </c>
      <c r="K203" s="7">
        <f t="shared" si="38"/>
        <v>0</v>
      </c>
      <c r="L203" s="7">
        <f t="shared" si="39"/>
        <v>50.00077712499841</v>
      </c>
    </row>
    <row r="204" spans="2:12" ht="13.5" customHeight="1">
      <c r="B204" s="1">
        <f>0.5*(B205+B203)</f>
        <v>1.333500000000001</v>
      </c>
      <c r="C204" s="1">
        <f t="shared" si="30"/>
        <v>0.006000000000000005</v>
      </c>
      <c r="D204" s="7">
        <f t="shared" si="31"/>
        <v>0.003691427216963092</v>
      </c>
      <c r="E204" s="7">
        <f t="shared" si="32"/>
        <v>0</v>
      </c>
      <c r="F204" s="7">
        <f t="shared" si="33"/>
        <v>0.0056006128459907</v>
      </c>
      <c r="G204" s="7">
        <f t="shared" si="34"/>
        <v>0</v>
      </c>
      <c r="H204" s="7">
        <f t="shared" si="35"/>
        <v>0.004199804166529552</v>
      </c>
      <c r="I204" s="7">
        <f t="shared" si="36"/>
        <v>0</v>
      </c>
      <c r="J204" s="7">
        <f t="shared" si="37"/>
        <v>0.28003503410666747</v>
      </c>
      <c r="K204" s="7">
        <f t="shared" si="38"/>
        <v>0</v>
      </c>
      <c r="L204" s="7">
        <f t="shared" si="39"/>
        <v>50.00078416545711</v>
      </c>
    </row>
    <row r="205" spans="1:12" ht="12.75">
      <c r="A205" t="s">
        <v>121</v>
      </c>
      <c r="B205" s="1">
        <f>B203+0.012</f>
        <v>1.339500000000001</v>
      </c>
      <c r="C205" s="1">
        <f t="shared" si="30"/>
        <v>0.006000000000000005</v>
      </c>
      <c r="D205" s="7">
        <f t="shared" si="31"/>
        <v>0.003725030894039036</v>
      </c>
      <c r="E205" s="7">
        <f t="shared" si="32"/>
        <v>0</v>
      </c>
      <c r="F205" s="7">
        <f t="shared" si="33"/>
        <v>0.005625811660344925</v>
      </c>
      <c r="G205" s="7">
        <f t="shared" si="34"/>
        <v>0</v>
      </c>
      <c r="H205" s="7">
        <f t="shared" si="35"/>
        <v>0.004199802392370891</v>
      </c>
      <c r="I205" s="7">
        <f t="shared" si="36"/>
        <v>0</v>
      </c>
      <c r="J205" s="7">
        <f t="shared" si="37"/>
        <v>0.28129503437130204</v>
      </c>
      <c r="K205" s="7">
        <f t="shared" si="38"/>
        <v>0</v>
      </c>
      <c r="L205" s="7">
        <f t="shared" si="39"/>
        <v>50.000791237660366</v>
      </c>
    </row>
    <row r="206" spans="2:12" ht="12.75">
      <c r="B206" s="1">
        <f>0.5*(B207+B205)</f>
        <v>1.345500000000001</v>
      </c>
      <c r="C206" s="1">
        <f t="shared" si="30"/>
        <v>0.006000000000000005</v>
      </c>
      <c r="D206" s="7">
        <f t="shared" si="31"/>
        <v>0.0037587857640011056</v>
      </c>
      <c r="E206" s="7">
        <f t="shared" si="32"/>
        <v>0</v>
      </c>
      <c r="F206" s="7">
        <f t="shared" si="33"/>
        <v>0.005651010464006204</v>
      </c>
      <c r="G206" s="7">
        <f t="shared" si="34"/>
        <v>0</v>
      </c>
      <c r="H206" s="7">
        <f t="shared" si="35"/>
        <v>0.004199800610213104</v>
      </c>
      <c r="I206" s="7">
        <f t="shared" si="36"/>
        <v>0</v>
      </c>
      <c r="J206" s="7">
        <f t="shared" si="37"/>
        <v>0.2825550346370915</v>
      </c>
      <c r="K206" s="7">
        <f t="shared" si="38"/>
        <v>0</v>
      </c>
      <c r="L206" s="7">
        <f t="shared" si="39"/>
        <v>50.00079834160811</v>
      </c>
    </row>
    <row r="207" spans="1:12" ht="12.75">
      <c r="A207" t="s">
        <v>122</v>
      </c>
      <c r="B207" s="1">
        <f>B205+0.012</f>
        <v>1.351500000000001</v>
      </c>
      <c r="C207" s="1">
        <f t="shared" si="30"/>
        <v>0.006000000000000005</v>
      </c>
      <c r="D207" s="7">
        <f t="shared" si="31"/>
        <v>0.003792691826785143</v>
      </c>
      <c r="E207" s="7">
        <f t="shared" si="32"/>
        <v>0</v>
      </c>
      <c r="F207" s="7">
        <f t="shared" si="33"/>
        <v>0.0056762092569265414</v>
      </c>
      <c r="G207" s="7">
        <f t="shared" si="34"/>
        <v>0</v>
      </c>
      <c r="H207" s="7">
        <f t="shared" si="35"/>
        <v>0.004199798820056215</v>
      </c>
      <c r="I207" s="7">
        <f t="shared" si="36"/>
        <v>0</v>
      </c>
      <c r="J207" s="7">
        <f t="shared" si="37"/>
        <v>0.2838150349040352</v>
      </c>
      <c r="K207" s="7">
        <f t="shared" si="38"/>
        <v>0</v>
      </c>
      <c r="L207" s="7">
        <f t="shared" si="39"/>
        <v>50.00080547730028</v>
      </c>
    </row>
    <row r="208" spans="2:12" ht="12.75">
      <c r="B208" s="1">
        <f>0.5*(B209+B207)</f>
        <v>1.357500000000001</v>
      </c>
      <c r="C208" s="1">
        <f t="shared" si="30"/>
        <v>0.006000000000000005</v>
      </c>
      <c r="D208" s="7">
        <f t="shared" si="31"/>
        <v>0.0038267490823267023</v>
      </c>
      <c r="E208" s="7">
        <f t="shared" si="32"/>
        <v>0</v>
      </c>
      <c r="F208" s="7">
        <f t="shared" si="33"/>
        <v>0.005701408039057943</v>
      </c>
      <c r="G208" s="7">
        <f t="shared" si="34"/>
        <v>0</v>
      </c>
      <c r="H208" s="7">
        <f t="shared" si="35"/>
        <v>0.004199797021900243</v>
      </c>
      <c r="I208" s="7">
        <f t="shared" si="36"/>
        <v>0</v>
      </c>
      <c r="J208" s="7">
        <f t="shared" si="37"/>
        <v>0.28507503517213234</v>
      </c>
      <c r="K208" s="7">
        <f t="shared" si="38"/>
        <v>0</v>
      </c>
      <c r="L208" s="7">
        <f t="shared" si="39"/>
        <v>50.00081264473678</v>
      </c>
    </row>
    <row r="209" spans="1:12" ht="12.75">
      <c r="A209" t="s">
        <v>123</v>
      </c>
      <c r="B209" s="1">
        <f>B207+0.012</f>
        <v>1.363500000000001</v>
      </c>
      <c r="C209" s="1">
        <f t="shared" si="30"/>
        <v>0.006000000000000005</v>
      </c>
      <c r="D209" s="7">
        <f t="shared" si="31"/>
        <v>0.00386095753056105</v>
      </c>
      <c r="E209" s="7">
        <f t="shared" si="32"/>
        <v>0</v>
      </c>
      <c r="F209" s="7">
        <f t="shared" si="33"/>
        <v>0.005726606810352415</v>
      </c>
      <c r="G209" s="7">
        <f t="shared" si="34"/>
        <v>0</v>
      </c>
      <c r="H209" s="7">
        <f t="shared" si="35"/>
        <v>0.00419979521574521</v>
      </c>
      <c r="I209" s="7">
        <f t="shared" si="36"/>
        <v>0</v>
      </c>
      <c r="J209" s="7">
        <f t="shared" si="37"/>
        <v>0.2863350354413825</v>
      </c>
      <c r="K209" s="7">
        <f t="shared" si="38"/>
        <v>0</v>
      </c>
      <c r="L209" s="7">
        <f t="shared" si="39"/>
        <v>50.00081984391757</v>
      </c>
    </row>
    <row r="210" spans="2:12" ht="12.75">
      <c r="B210" s="1">
        <f>0.5*(B211+B209)</f>
        <v>1.369500000000001</v>
      </c>
      <c r="C210" s="1">
        <f t="shared" si="30"/>
        <v>0.006000000000000005</v>
      </c>
      <c r="D210" s="7">
        <f t="shared" si="31"/>
        <v>0.0038953171714231644</v>
      </c>
      <c r="E210" s="7">
        <f t="shared" si="32"/>
        <v>0</v>
      </c>
      <c r="F210" s="7">
        <f t="shared" si="33"/>
        <v>0.005751805570761962</v>
      </c>
      <c r="G210" s="7">
        <f t="shared" si="34"/>
        <v>0</v>
      </c>
      <c r="H210" s="7">
        <f t="shared" si="35"/>
        <v>0.00419979340159114</v>
      </c>
      <c r="I210" s="7">
        <f t="shared" si="36"/>
        <v>0</v>
      </c>
      <c r="J210" s="7">
        <f t="shared" si="37"/>
        <v>0.287595035711785</v>
      </c>
      <c r="K210" s="7">
        <f t="shared" si="38"/>
        <v>0</v>
      </c>
      <c r="L210" s="7">
        <f t="shared" si="39"/>
        <v>50.00082707484257</v>
      </c>
    </row>
    <row r="211" spans="1:12" ht="12.75">
      <c r="A211" t="s">
        <v>124</v>
      </c>
      <c r="B211" s="1">
        <f>B209+0.012</f>
        <v>1.375500000000001</v>
      </c>
      <c r="C211" s="1">
        <f t="shared" si="30"/>
        <v>0.006000000000000005</v>
      </c>
      <c r="D211" s="7">
        <f t="shared" si="31"/>
        <v>0.003929828004847737</v>
      </c>
      <c r="E211" s="7">
        <f t="shared" si="32"/>
        <v>0</v>
      </c>
      <c r="F211" s="7">
        <f t="shared" si="33"/>
        <v>0.00577700432023859</v>
      </c>
      <c r="G211" s="7">
        <f t="shared" si="34"/>
        <v>0</v>
      </c>
      <c r="H211" s="7">
        <f t="shared" si="35"/>
        <v>0.004199791579438051</v>
      </c>
      <c r="I211" s="7">
        <f t="shared" si="36"/>
        <v>0</v>
      </c>
      <c r="J211" s="7">
        <f t="shared" si="37"/>
        <v>0.28885503598333917</v>
      </c>
      <c r="K211" s="7">
        <f t="shared" si="38"/>
        <v>0</v>
      </c>
      <c r="L211" s="7">
        <f t="shared" si="39"/>
        <v>50.00083433751171</v>
      </c>
    </row>
    <row r="212" spans="2:12" ht="12.75">
      <c r="B212" s="1">
        <f>0.5*(B213+B211)</f>
        <v>1.381500000000001</v>
      </c>
      <c r="C212" s="1">
        <f t="shared" si="30"/>
        <v>0.006000000000000005</v>
      </c>
      <c r="D212" s="7">
        <f t="shared" si="31"/>
        <v>0.003964490030769168</v>
      </c>
      <c r="E212" s="7">
        <f t="shared" si="32"/>
        <v>0</v>
      </c>
      <c r="F212" s="7">
        <f t="shared" si="33"/>
        <v>0.005802203058734305</v>
      </c>
      <c r="G212" s="7">
        <f t="shared" si="34"/>
        <v>0</v>
      </c>
      <c r="H212" s="7">
        <f t="shared" si="35"/>
        <v>0.004199789749285969</v>
      </c>
      <c r="I212" s="7">
        <f t="shared" si="36"/>
        <v>0</v>
      </c>
      <c r="J212" s="7">
        <f t="shared" si="37"/>
        <v>0.2901150362560444</v>
      </c>
      <c r="K212" s="7">
        <f t="shared" si="38"/>
        <v>0</v>
      </c>
      <c r="L212" s="7">
        <f t="shared" si="39"/>
        <v>50.00084163192493</v>
      </c>
    </row>
    <row r="213" spans="1:12" ht="12.75">
      <c r="A213" t="s">
        <v>125</v>
      </c>
      <c r="B213" s="1">
        <f>B211+0.012</f>
        <v>1.387500000000001</v>
      </c>
      <c r="C213" s="1">
        <f t="shared" si="30"/>
        <v>0.006000000000000005</v>
      </c>
      <c r="D213" s="7">
        <f t="shared" si="31"/>
        <v>0.003999303249121573</v>
      </c>
      <c r="E213" s="7">
        <f t="shared" si="32"/>
        <v>0</v>
      </c>
      <c r="F213" s="7">
        <f t="shared" si="33"/>
        <v>0.005827401786201115</v>
      </c>
      <c r="G213" s="7">
        <f t="shared" si="34"/>
        <v>0</v>
      </c>
      <c r="H213" s="7">
        <f t="shared" si="35"/>
        <v>0.004199787911134914</v>
      </c>
      <c r="I213" s="7">
        <f t="shared" si="36"/>
        <v>0</v>
      </c>
      <c r="J213" s="7">
        <f t="shared" si="37"/>
        <v>0.29137503652990004</v>
      </c>
      <c r="K213" s="7">
        <f t="shared" si="38"/>
        <v>0</v>
      </c>
      <c r="L213" s="7">
        <f t="shared" si="39"/>
        <v>50.000848958082145</v>
      </c>
    </row>
    <row r="214" spans="2:12" ht="12.75">
      <c r="B214" s="1">
        <f>0.5*(B215+B213)</f>
        <v>1.393500000000001</v>
      </c>
      <c r="C214" s="1">
        <f t="shared" si="30"/>
        <v>0.006000000000000005</v>
      </c>
      <c r="D214" s="7">
        <f t="shared" si="31"/>
        <v>0.00403426765983878</v>
      </c>
      <c r="E214" s="7">
        <f t="shared" si="32"/>
        <v>0</v>
      </c>
      <c r="F214" s="7">
        <f t="shared" si="33"/>
        <v>0.005852600502591025</v>
      </c>
      <c r="G214" s="7">
        <f t="shared" si="34"/>
        <v>0</v>
      </c>
      <c r="H214" s="7">
        <f t="shared" si="35"/>
        <v>0.00419978606498491</v>
      </c>
      <c r="I214" s="7">
        <f t="shared" si="36"/>
        <v>0</v>
      </c>
      <c r="J214" s="7">
        <f t="shared" si="37"/>
        <v>0.2926350368049055</v>
      </c>
      <c r="K214" s="7">
        <f t="shared" si="38"/>
        <v>0</v>
      </c>
      <c r="L214" s="7">
        <f t="shared" si="39"/>
        <v>50.0008563159833</v>
      </c>
    </row>
    <row r="215" spans="1:12" ht="12.75">
      <c r="A215" t="s">
        <v>126</v>
      </c>
      <c r="B215" s="1">
        <f>B213+0.012</f>
        <v>1.399500000000001</v>
      </c>
      <c r="C215" s="1">
        <f t="shared" si="30"/>
        <v>0.006000000000000005</v>
      </c>
      <c r="D215" s="7">
        <f t="shared" si="31"/>
        <v>0.004069383262854326</v>
      </c>
      <c r="E215" s="7">
        <f t="shared" si="32"/>
        <v>0</v>
      </c>
      <c r="F215" s="7">
        <f t="shared" si="33"/>
        <v>0.005877799207856041</v>
      </c>
      <c r="G215" s="7">
        <f t="shared" si="34"/>
        <v>0</v>
      </c>
      <c r="H215" s="7">
        <f t="shared" si="35"/>
        <v>0.004199784210835976</v>
      </c>
      <c r="I215" s="7">
        <f t="shared" si="36"/>
        <v>0</v>
      </c>
      <c r="J215" s="7">
        <f t="shared" si="37"/>
        <v>0.29389503708106</v>
      </c>
      <c r="K215" s="7">
        <f t="shared" si="38"/>
        <v>0</v>
      </c>
      <c r="L215" s="7">
        <f t="shared" si="39"/>
        <v>50.00086370562832</v>
      </c>
    </row>
    <row r="216" spans="2:12" ht="12.75">
      <c r="B216" s="1">
        <f>0.5*(B217+B215)</f>
        <v>1.405500000000001</v>
      </c>
      <c r="C216" s="1">
        <f t="shared" si="30"/>
        <v>0.006000000000000005</v>
      </c>
      <c r="D216" s="7">
        <f t="shared" si="31"/>
        <v>0.0041046500581014625</v>
      </c>
      <c r="E216" s="7">
        <f t="shared" si="32"/>
        <v>0</v>
      </c>
      <c r="F216" s="7">
        <f t="shared" si="33"/>
        <v>0.00590299790194817</v>
      </c>
      <c r="G216" s="7">
        <f t="shared" si="34"/>
        <v>0</v>
      </c>
      <c r="H216" s="7">
        <f t="shared" si="35"/>
        <v>0.004199782348688137</v>
      </c>
      <c r="I216" s="7">
        <f t="shared" si="36"/>
        <v>0</v>
      </c>
      <c r="J216" s="7">
        <f t="shared" si="37"/>
        <v>0.295155037358363</v>
      </c>
      <c r="K216" s="7">
        <f t="shared" si="38"/>
        <v>0</v>
      </c>
      <c r="L216" s="7">
        <f t="shared" si="39"/>
        <v>50.00087112701714</v>
      </c>
    </row>
    <row r="217" spans="1:12" ht="12.75">
      <c r="A217" t="s">
        <v>127</v>
      </c>
      <c r="B217" s="1">
        <f>B215+0.012</f>
        <v>1.411500000000001</v>
      </c>
      <c r="C217" s="1">
        <f t="shared" si="30"/>
        <v>0.006000000000000005</v>
      </c>
      <c r="D217" s="7">
        <f t="shared" si="31"/>
        <v>0.004140068045513152</v>
      </c>
      <c r="E217" s="7">
        <f t="shared" si="32"/>
        <v>0</v>
      </c>
      <c r="F217" s="7">
        <f t="shared" si="33"/>
        <v>0.005928196584819419</v>
      </c>
      <c r="G217" s="7">
        <f t="shared" si="34"/>
        <v>0</v>
      </c>
      <c r="H217" s="7">
        <f t="shared" si="35"/>
        <v>0.004199780478541413</v>
      </c>
      <c r="I217" s="7">
        <f t="shared" si="36"/>
        <v>0</v>
      </c>
      <c r="J217" s="7">
        <f t="shared" si="37"/>
        <v>0.2964150376368137</v>
      </c>
      <c r="K217" s="7">
        <f t="shared" si="38"/>
        <v>0</v>
      </c>
      <c r="L217" s="7">
        <f t="shared" si="39"/>
        <v>50.000878580149674</v>
      </c>
    </row>
    <row r="218" spans="2:12" ht="12.75">
      <c r="B218" s="1">
        <f>0.5*(B219+B217)</f>
        <v>1.417500000000001</v>
      </c>
      <c r="C218" s="1">
        <f t="shared" si="30"/>
        <v>0.006000000000000005</v>
      </c>
      <c r="D218" s="7">
        <f t="shared" si="31"/>
        <v>0.004175637225022068</v>
      </c>
      <c r="E218" s="7">
        <f t="shared" si="32"/>
        <v>0</v>
      </c>
      <c r="F218" s="7">
        <f t="shared" si="33"/>
        <v>0.005953395256421794</v>
      </c>
      <c r="G218" s="7">
        <f t="shared" si="34"/>
        <v>0</v>
      </c>
      <c r="H218" s="7">
        <f t="shared" si="35"/>
        <v>0.004199778600395831</v>
      </c>
      <c r="I218" s="7">
        <f t="shared" si="36"/>
        <v>0</v>
      </c>
      <c r="J218" s="7">
        <f t="shared" si="37"/>
        <v>0.2976750379164116</v>
      </c>
      <c r="K218" s="7">
        <f t="shared" si="38"/>
        <v>0</v>
      </c>
      <c r="L218" s="7">
        <f t="shared" si="39"/>
        <v>50.000886065025874</v>
      </c>
    </row>
    <row r="219" spans="1:12" ht="12.75">
      <c r="A219" t="s">
        <v>128</v>
      </c>
      <c r="B219" s="1">
        <f>B217+0.012</f>
        <v>1.423500000000001</v>
      </c>
      <c r="C219" s="1">
        <f t="shared" si="30"/>
        <v>0.006000000000000005</v>
      </c>
      <c r="D219" s="7">
        <f t="shared" si="31"/>
        <v>0.004211357596560599</v>
      </c>
      <c r="E219" s="7">
        <f t="shared" si="32"/>
        <v>0</v>
      </c>
      <c r="F219" s="7">
        <f t="shared" si="33"/>
        <v>0.005978593916707302</v>
      </c>
      <c r="G219" s="7">
        <f t="shared" si="34"/>
        <v>0</v>
      </c>
      <c r="H219" s="7">
        <f t="shared" si="35"/>
        <v>0.004199776714251408</v>
      </c>
      <c r="I219" s="7">
        <f t="shared" si="36"/>
        <v>0</v>
      </c>
      <c r="J219" s="7">
        <f t="shared" si="37"/>
        <v>0.29893503819715583</v>
      </c>
      <c r="K219" s="7">
        <f t="shared" si="38"/>
        <v>0</v>
      </c>
      <c r="L219" s="7">
        <f t="shared" si="39"/>
        <v>50.00089358164564</v>
      </c>
    </row>
    <row r="220" spans="2:12" ht="12.75">
      <c r="B220" s="1">
        <f>0.5*(B221+B219)</f>
        <v>1.429500000000001</v>
      </c>
      <c r="C220" s="1">
        <f t="shared" si="30"/>
        <v>0.006000000000000005</v>
      </c>
      <c r="D220" s="7">
        <f t="shared" si="31"/>
        <v>0.004247229160060843</v>
      </c>
      <c r="E220" s="7">
        <f t="shared" si="32"/>
        <v>0</v>
      </c>
      <c r="F220" s="7">
        <f t="shared" si="33"/>
        <v>0.006003792565627951</v>
      </c>
      <c r="G220" s="7">
        <f t="shared" si="34"/>
        <v>0</v>
      </c>
      <c r="H220" s="7">
        <f t="shared" si="35"/>
        <v>0.0041997748201081705</v>
      </c>
      <c r="I220" s="7">
        <f t="shared" si="36"/>
        <v>0</v>
      </c>
      <c r="J220" s="7">
        <f t="shared" si="37"/>
        <v>0.3001950384790458</v>
      </c>
      <c r="K220" s="7">
        <f t="shared" si="38"/>
        <v>0</v>
      </c>
      <c r="L220" s="7">
        <f t="shared" si="39"/>
        <v>50.00090113000893</v>
      </c>
    </row>
    <row r="221" spans="1:12" ht="12.75">
      <c r="A221" t="s">
        <v>129</v>
      </c>
      <c r="B221" s="1">
        <f>B219+0.012</f>
        <v>1.435500000000001</v>
      </c>
      <c r="C221" s="1">
        <f t="shared" si="30"/>
        <v>0.006000000000000005</v>
      </c>
      <c r="D221" s="7">
        <f t="shared" si="31"/>
        <v>0.004283251915454611</v>
      </c>
      <c r="E221" s="7">
        <f t="shared" si="32"/>
        <v>0</v>
      </c>
      <c r="F221" s="7">
        <f t="shared" si="33"/>
        <v>0.006028991203135748</v>
      </c>
      <c r="G221" s="7">
        <f t="shared" si="34"/>
        <v>0</v>
      </c>
      <c r="H221" s="7">
        <f t="shared" si="35"/>
        <v>0.00419977291796614</v>
      </c>
      <c r="I221" s="7">
        <f t="shared" si="36"/>
        <v>0</v>
      </c>
      <c r="J221" s="7">
        <f t="shared" si="37"/>
        <v>0.3014550387620808</v>
      </c>
      <c r="K221" s="7">
        <f t="shared" si="38"/>
        <v>0</v>
      </c>
      <c r="L221" s="7">
        <f t="shared" si="39"/>
        <v>50.000908710115645</v>
      </c>
    </row>
    <row r="222" spans="2:12" ht="12.75">
      <c r="B222" s="1">
        <f>0.5*(B223+B221)</f>
        <v>1.4415000000000011</v>
      </c>
      <c r="C222" s="1">
        <f t="shared" si="30"/>
        <v>0.006000000000000005</v>
      </c>
      <c r="D222" s="7">
        <f t="shared" si="31"/>
        <v>0.004319425862673425</v>
      </c>
      <c r="E222" s="7">
        <f t="shared" si="32"/>
        <v>0</v>
      </c>
      <c r="F222" s="7">
        <f t="shared" si="33"/>
        <v>0.0060541898291827</v>
      </c>
      <c r="G222" s="7">
        <f t="shared" si="34"/>
        <v>0</v>
      </c>
      <c r="H222" s="7">
        <f t="shared" si="35"/>
        <v>0.004199771007825341</v>
      </c>
      <c r="I222" s="7">
        <f t="shared" si="36"/>
        <v>0</v>
      </c>
      <c r="J222" s="7">
        <f t="shared" si="37"/>
        <v>0.30271503904626024</v>
      </c>
      <c r="K222" s="7">
        <f t="shared" si="38"/>
        <v>0</v>
      </c>
      <c r="L222" s="7">
        <f t="shared" si="39"/>
        <v>50.00091632196574</v>
      </c>
    </row>
    <row r="223" spans="1:12" ht="12.75">
      <c r="A223" t="s">
        <v>130</v>
      </c>
      <c r="B223" s="1">
        <f>B221+0.012</f>
        <v>1.4475000000000011</v>
      </c>
      <c r="C223" s="1">
        <f t="shared" si="30"/>
        <v>0.006000000000000005</v>
      </c>
      <c r="D223" s="7">
        <f t="shared" si="31"/>
        <v>0.004355751001648521</v>
      </c>
      <c r="E223" s="7">
        <f t="shared" si="32"/>
        <v>0</v>
      </c>
      <c r="F223" s="7">
        <f t="shared" si="33"/>
        <v>0.006079388443720814</v>
      </c>
      <c r="G223" s="7">
        <f t="shared" si="34"/>
        <v>0</v>
      </c>
      <c r="H223" s="7">
        <f t="shared" si="35"/>
        <v>0.0041997690896857925</v>
      </c>
      <c r="I223" s="7">
        <f t="shared" si="36"/>
        <v>0</v>
      </c>
      <c r="J223" s="7">
        <f t="shared" si="37"/>
        <v>0.3039750393315832</v>
      </c>
      <c r="K223" s="7">
        <f t="shared" si="38"/>
        <v>0</v>
      </c>
      <c r="L223" s="7">
        <f t="shared" si="39"/>
        <v>50.00092396555912</v>
      </c>
    </row>
    <row r="224" spans="2:12" ht="12.75">
      <c r="B224" s="1">
        <f>0.5*(B225+B223)</f>
        <v>1.4535000000000011</v>
      </c>
      <c r="C224" s="1">
        <f t="shared" si="30"/>
        <v>0.006000000000000005</v>
      </c>
      <c r="D224" s="7">
        <f t="shared" si="31"/>
        <v>0.004392227332310847</v>
      </c>
      <c r="E224" s="7">
        <f t="shared" si="32"/>
        <v>0</v>
      </c>
      <c r="F224" s="7">
        <f t="shared" si="33"/>
        <v>0.0061045870467020995</v>
      </c>
      <c r="G224" s="7">
        <f t="shared" si="34"/>
        <v>0</v>
      </c>
      <c r="H224" s="7">
        <f t="shared" si="35"/>
        <v>0.004199767163547523</v>
      </c>
      <c r="I224" s="7">
        <f t="shared" si="36"/>
        <v>0</v>
      </c>
      <c r="J224" s="7">
        <f t="shared" si="37"/>
        <v>0.30523503961804915</v>
      </c>
      <c r="K224" s="7">
        <f t="shared" si="38"/>
        <v>0</v>
      </c>
      <c r="L224" s="7">
        <f t="shared" si="39"/>
        <v>50.000931640895715</v>
      </c>
    </row>
    <row r="225" spans="1:12" ht="12.75">
      <c r="A225" t="s">
        <v>131</v>
      </c>
      <c r="B225" s="1">
        <f>B223+0.012</f>
        <v>1.4595000000000011</v>
      </c>
      <c r="C225" s="1">
        <f t="shared" si="30"/>
        <v>0.006000000000000005</v>
      </c>
      <c r="D225" s="7">
        <f t="shared" si="31"/>
        <v>0.00442885485459106</v>
      </c>
      <c r="E225" s="7">
        <f t="shared" si="32"/>
        <v>0</v>
      </c>
      <c r="F225" s="7">
        <f t="shared" si="33"/>
        <v>0.006129785638078563</v>
      </c>
      <c r="G225" s="7">
        <f t="shared" si="34"/>
        <v>0</v>
      </c>
      <c r="H225" s="7">
        <f t="shared" si="35"/>
        <v>0.0041997652294105525</v>
      </c>
      <c r="I225" s="7">
        <f t="shared" si="36"/>
        <v>0</v>
      </c>
      <c r="J225" s="7">
        <f t="shared" si="37"/>
        <v>0.3064950399056573</v>
      </c>
      <c r="K225" s="7">
        <f t="shared" si="38"/>
        <v>0</v>
      </c>
      <c r="L225" s="7">
        <f t="shared" si="39"/>
        <v>50.00093934797547</v>
      </c>
    </row>
    <row r="226" spans="2:12" ht="12.75">
      <c r="B226" s="1">
        <f>0.5*(B227+B225)</f>
        <v>1.4655000000000011</v>
      </c>
      <c r="C226" s="1">
        <f t="shared" si="30"/>
        <v>0.006000000000000005</v>
      </c>
      <c r="D226" s="7">
        <f t="shared" si="31"/>
        <v>0.004465633568419531</v>
      </c>
      <c r="E226" s="7">
        <f t="shared" si="32"/>
        <v>0</v>
      </c>
      <c r="F226" s="7">
        <f t="shared" si="33"/>
        <v>0.0061549842178022125</v>
      </c>
      <c r="G226" s="7">
        <f t="shared" si="34"/>
        <v>0</v>
      </c>
      <c r="H226" s="7">
        <f t="shared" si="35"/>
        <v>0.004199763287274904</v>
      </c>
      <c r="I226" s="7">
        <f t="shared" si="36"/>
        <v>0</v>
      </c>
      <c r="J226" s="7">
        <f t="shared" si="37"/>
        <v>0.307755040194407</v>
      </c>
      <c r="K226" s="7">
        <f t="shared" si="38"/>
        <v>0</v>
      </c>
      <c r="L226" s="7">
        <f t="shared" si="39"/>
        <v>50.0009470867983</v>
      </c>
    </row>
    <row r="227" spans="1:12" ht="12.75">
      <c r="A227" t="s">
        <v>132</v>
      </c>
      <c r="B227" s="1">
        <f>B225+0.012</f>
        <v>1.4715000000000011</v>
      </c>
      <c r="C227" s="1">
        <f t="shared" si="30"/>
        <v>0.006000000000000005</v>
      </c>
      <c r="D227" s="7">
        <f t="shared" si="31"/>
        <v>0.004502563473726345</v>
      </c>
      <c r="E227" s="7">
        <f t="shared" si="32"/>
        <v>0</v>
      </c>
      <c r="F227" s="7">
        <f t="shared" si="33"/>
        <v>0.006180182785825056</v>
      </c>
      <c r="G227" s="7">
        <f t="shared" si="34"/>
        <v>0</v>
      </c>
      <c r="H227" s="7">
        <f t="shared" si="35"/>
        <v>0.0041997613371406025</v>
      </c>
      <c r="I227" s="7">
        <f t="shared" si="36"/>
        <v>0</v>
      </c>
      <c r="J227" s="7">
        <f t="shared" si="37"/>
        <v>0.30901504048429757</v>
      </c>
      <c r="K227" s="7">
        <f t="shared" si="38"/>
        <v>0</v>
      </c>
      <c r="L227" s="7">
        <f t="shared" si="39"/>
        <v>50.000954857364135</v>
      </c>
    </row>
    <row r="228" spans="2:12" ht="12.75">
      <c r="B228" s="1">
        <f>0.5*(B229+B227)</f>
        <v>1.4775000000000011</v>
      </c>
      <c r="C228" s="1">
        <f t="shared" si="30"/>
        <v>0.006000000000000005</v>
      </c>
      <c r="D228" s="7">
        <f t="shared" si="31"/>
        <v>0.0045396445704412956</v>
      </c>
      <c r="E228" s="7">
        <f t="shared" si="32"/>
        <v>0</v>
      </c>
      <c r="F228" s="7">
        <f t="shared" si="33"/>
        <v>0.006205381342099102</v>
      </c>
      <c r="G228" s="7">
        <f t="shared" si="34"/>
        <v>0</v>
      </c>
      <c r="H228" s="7">
        <f t="shared" si="35"/>
        <v>0.004199759379007669</v>
      </c>
      <c r="I228" s="7">
        <f t="shared" si="36"/>
        <v>0</v>
      </c>
      <c r="J228" s="7">
        <f t="shared" si="37"/>
        <v>0.310275040775328</v>
      </c>
      <c r="K228" s="7">
        <f t="shared" si="38"/>
        <v>0</v>
      </c>
      <c r="L228" s="7">
        <f t="shared" si="39"/>
        <v>50.000962659672886</v>
      </c>
    </row>
    <row r="229" spans="1:12" ht="12.75">
      <c r="A229" t="s">
        <v>133</v>
      </c>
      <c r="B229" s="1">
        <f>B227+0.012</f>
        <v>1.4835000000000012</v>
      </c>
      <c r="C229" s="1">
        <f t="shared" si="30"/>
        <v>0.006000000000000005</v>
      </c>
      <c r="D229" s="7">
        <f t="shared" si="31"/>
        <v>0.00457687685849389</v>
      </c>
      <c r="E229" s="7">
        <f t="shared" si="32"/>
        <v>0</v>
      </c>
      <c r="F229" s="7">
        <f t="shared" si="33"/>
        <v>0.006230579886576358</v>
      </c>
      <c r="G229" s="7">
        <f t="shared" si="34"/>
        <v>0</v>
      </c>
      <c r="H229" s="7">
        <f t="shared" si="35"/>
        <v>0.00419975741287613</v>
      </c>
      <c r="I229" s="7">
        <f t="shared" si="36"/>
        <v>0</v>
      </c>
      <c r="J229" s="7">
        <f t="shared" si="37"/>
        <v>0.3115350410674978</v>
      </c>
      <c r="K229" s="7">
        <f t="shared" si="38"/>
        <v>0</v>
      </c>
      <c r="L229" s="7">
        <f t="shared" si="39"/>
        <v>50.000970493724495</v>
      </c>
    </row>
    <row r="230" spans="2:12" ht="12.75">
      <c r="B230" s="1">
        <f>0.5*(B231+B229)</f>
        <v>1.4895000000000012</v>
      </c>
      <c r="C230" s="1">
        <f t="shared" si="30"/>
        <v>0.006000000000000005</v>
      </c>
      <c r="D230" s="7">
        <f t="shared" si="31"/>
        <v>0.004614260337813349</v>
      </c>
      <c r="E230" s="7">
        <f t="shared" si="32"/>
        <v>0</v>
      </c>
      <c r="F230" s="7">
        <f t="shared" si="33"/>
        <v>0.006255778419208834</v>
      </c>
      <c r="G230" s="7">
        <f t="shared" si="34"/>
        <v>0</v>
      </c>
      <c r="H230" s="7">
        <f t="shared" si="35"/>
        <v>0.004199755438746009</v>
      </c>
      <c r="I230" s="7">
        <f t="shared" si="36"/>
        <v>0</v>
      </c>
      <c r="J230" s="7">
        <f t="shared" si="37"/>
        <v>0.3127950413608061</v>
      </c>
      <c r="K230" s="7">
        <f t="shared" si="38"/>
        <v>0</v>
      </c>
      <c r="L230" s="7">
        <f t="shared" si="39"/>
        <v>50.000978359518875</v>
      </c>
    </row>
    <row r="231" spans="1:12" ht="12.75">
      <c r="A231" t="s">
        <v>134</v>
      </c>
      <c r="B231" s="1">
        <f>B229+0.012</f>
        <v>1.4955000000000012</v>
      </c>
      <c r="C231" s="1">
        <f t="shared" si="30"/>
        <v>0.006000000000000005</v>
      </c>
      <c r="D231" s="7">
        <f t="shared" si="31"/>
        <v>0.004651795008328602</v>
      </c>
      <c r="E231" s="7">
        <f t="shared" si="32"/>
        <v>0</v>
      </c>
      <c r="F231" s="7">
        <f t="shared" si="33"/>
        <v>0.006280976939948538</v>
      </c>
      <c r="G231" s="7">
        <f t="shared" si="34"/>
        <v>0</v>
      </c>
      <c r="H231" s="7">
        <f t="shared" si="35"/>
        <v>0.004199753456617329</v>
      </c>
      <c r="I231" s="7">
        <f t="shared" si="36"/>
        <v>0</v>
      </c>
      <c r="J231" s="7">
        <f t="shared" si="37"/>
        <v>0.31405504165525233</v>
      </c>
      <c r="K231" s="7">
        <f t="shared" si="38"/>
        <v>0</v>
      </c>
      <c r="L231" s="7">
        <f t="shared" si="39"/>
        <v>50.00098625705598</v>
      </c>
    </row>
    <row r="232" spans="2:12" ht="12.75">
      <c r="B232" s="1">
        <f>0.5*(B233+B231)</f>
        <v>1.5015000000000012</v>
      </c>
      <c r="C232" s="1">
        <f t="shared" si="30"/>
        <v>0.006000000000000005</v>
      </c>
      <c r="D232" s="7">
        <f t="shared" si="31"/>
        <v>0.004689480869968293</v>
      </c>
      <c r="E232" s="7">
        <f t="shared" si="32"/>
        <v>0</v>
      </c>
      <c r="F232" s="7">
        <f t="shared" si="33"/>
        <v>0.006306175448747479</v>
      </c>
      <c r="G232" s="7">
        <f t="shared" si="34"/>
        <v>0</v>
      </c>
      <c r="H232" s="7">
        <f t="shared" si="35"/>
        <v>0.004199751466490111</v>
      </c>
      <c r="I232" s="7">
        <f t="shared" si="36"/>
        <v>0</v>
      </c>
      <c r="J232" s="7">
        <f t="shared" si="37"/>
        <v>0.31531504195083565</v>
      </c>
      <c r="K232" s="7">
        <f t="shared" si="38"/>
        <v>0</v>
      </c>
      <c r="L232" s="7">
        <f t="shared" si="39"/>
        <v>50.0009941863357</v>
      </c>
    </row>
    <row r="233" spans="1:12" ht="12.75">
      <c r="A233" t="s">
        <v>135</v>
      </c>
      <c r="B233" s="1">
        <f>B231+0.012</f>
        <v>1.5075000000000012</v>
      </c>
      <c r="C233" s="1">
        <f t="shared" si="30"/>
        <v>0.006000000000000005</v>
      </c>
      <c r="D233" s="7">
        <f t="shared" si="31"/>
        <v>0.004727317922660778</v>
      </c>
      <c r="E233" s="7">
        <f t="shared" si="32"/>
        <v>0</v>
      </c>
      <c r="F233" s="7">
        <f t="shared" si="33"/>
        <v>0.0063313739455576655</v>
      </c>
      <c r="G233" s="7">
        <f t="shared" si="34"/>
        <v>0</v>
      </c>
      <c r="H233" s="7">
        <f t="shared" si="35"/>
        <v>0.004199749468364384</v>
      </c>
      <c r="I233" s="7">
        <f t="shared" si="36"/>
        <v>0</v>
      </c>
      <c r="J233" s="7">
        <f t="shared" si="37"/>
        <v>0.31657504224755517</v>
      </c>
      <c r="K233" s="7">
        <f t="shared" si="38"/>
        <v>0</v>
      </c>
      <c r="L233" s="7">
        <f t="shared" si="39"/>
        <v>50.00100214735797</v>
      </c>
    </row>
    <row r="234" spans="2:12" ht="12.75">
      <c r="B234" s="1">
        <f>0.5*(B235+B233)</f>
        <v>1.5135000000000012</v>
      </c>
      <c r="C234" s="1">
        <f t="shared" si="30"/>
        <v>0.006000000000000005</v>
      </c>
      <c r="D234" s="7">
        <f t="shared" si="31"/>
        <v>0.004765306166334124</v>
      </c>
      <c r="E234" s="7">
        <f t="shared" si="32"/>
        <v>0</v>
      </c>
      <c r="F234" s="7">
        <f t="shared" si="33"/>
        <v>0.006356572430331106</v>
      </c>
      <c r="G234" s="7">
        <f t="shared" si="34"/>
        <v>0</v>
      </c>
      <c r="H234" s="7">
        <f t="shared" si="35"/>
        <v>0.004199747462240169</v>
      </c>
      <c r="I234" s="7">
        <f t="shared" si="36"/>
        <v>0</v>
      </c>
      <c r="J234" s="7">
        <f t="shared" si="37"/>
        <v>0.3178350425454102</v>
      </c>
      <c r="K234" s="7">
        <f t="shared" si="38"/>
        <v>0</v>
      </c>
      <c r="L234" s="7">
        <f t="shared" si="39"/>
        <v>50.00101014012272</v>
      </c>
    </row>
    <row r="235" spans="1:12" ht="12.75">
      <c r="A235" t="s">
        <v>136</v>
      </c>
      <c r="B235" s="1">
        <f>B233+0.012</f>
        <v>1.5195000000000012</v>
      </c>
      <c r="C235" s="1">
        <f t="shared" si="30"/>
        <v>0.006000000000000005</v>
      </c>
      <c r="D235" s="7">
        <f t="shared" si="31"/>
        <v>0.00480344560091611</v>
      </c>
      <c r="E235" s="7">
        <f t="shared" si="32"/>
        <v>0</v>
      </c>
      <c r="F235" s="7">
        <f t="shared" si="33"/>
        <v>0.006381770903019811</v>
      </c>
      <c r="G235" s="7">
        <f t="shared" si="34"/>
        <v>0</v>
      </c>
      <c r="H235" s="7">
        <f t="shared" si="35"/>
        <v>0.004199745448117491</v>
      </c>
      <c r="I235" s="7">
        <f t="shared" si="36"/>
        <v>0</v>
      </c>
      <c r="J235" s="7">
        <f t="shared" si="37"/>
        <v>0.3190950428444</v>
      </c>
      <c r="K235" s="7">
        <f t="shared" si="38"/>
        <v>0</v>
      </c>
      <c r="L235" s="7">
        <f t="shared" si="39"/>
        <v>50.001018164629876</v>
      </c>
    </row>
    <row r="236" spans="2:12" ht="12.75">
      <c r="B236" s="1">
        <f>0.5*(B237+B235)</f>
        <v>1.5255000000000012</v>
      </c>
      <c r="C236" s="1">
        <f t="shared" si="30"/>
        <v>0.006000000000000005</v>
      </c>
      <c r="D236" s="7">
        <f t="shared" si="31"/>
        <v>0.004841736226334229</v>
      </c>
      <c r="E236" s="7">
        <f t="shared" si="32"/>
        <v>0</v>
      </c>
      <c r="F236" s="7">
        <f t="shared" si="33"/>
        <v>0.0064069693635757895</v>
      </c>
      <c r="G236" s="7">
        <f t="shared" si="34"/>
        <v>0</v>
      </c>
      <c r="H236" s="7">
        <f t="shared" si="35"/>
        <v>0.004199743425996376</v>
      </c>
      <c r="I236" s="7">
        <f t="shared" si="36"/>
        <v>0</v>
      </c>
      <c r="J236" s="7">
        <f t="shared" si="37"/>
        <v>0.32035504314452373</v>
      </c>
      <c r="K236" s="7">
        <f t="shared" si="38"/>
        <v>0</v>
      </c>
      <c r="L236" s="7">
        <f t="shared" si="39"/>
        <v>50.00102622087935</v>
      </c>
    </row>
    <row r="237" spans="1:12" ht="12.75">
      <c r="A237" t="s">
        <v>137</v>
      </c>
      <c r="B237" s="1">
        <f>B235+0.012</f>
        <v>1.5315000000000012</v>
      </c>
      <c r="C237" s="1">
        <f t="shared" si="30"/>
        <v>0.006000000000000005</v>
      </c>
      <c r="D237" s="7">
        <f t="shared" si="31"/>
        <v>0.004880178042515684</v>
      </c>
      <c r="E237" s="7">
        <f t="shared" si="32"/>
        <v>0</v>
      </c>
      <c r="F237" s="7">
        <f t="shared" si="33"/>
        <v>0.006432167811951051</v>
      </c>
      <c r="G237" s="7">
        <f t="shared" si="34"/>
        <v>0</v>
      </c>
      <c r="H237" s="7">
        <f t="shared" si="35"/>
        <v>0.004199741395876845</v>
      </c>
      <c r="I237" s="7">
        <f t="shared" si="36"/>
        <v>0</v>
      </c>
      <c r="J237" s="7">
        <f t="shared" si="37"/>
        <v>0.3216150434457806</v>
      </c>
      <c r="K237" s="7">
        <f t="shared" si="38"/>
        <v>0</v>
      </c>
      <c r="L237" s="7">
        <f t="shared" si="39"/>
        <v>50.00103430887107</v>
      </c>
    </row>
    <row r="238" spans="2:12" ht="12.75">
      <c r="B238" s="1">
        <f>0.5*(B239+B237)</f>
        <v>1.5375000000000012</v>
      </c>
      <c r="C238" s="1">
        <f t="shared" si="30"/>
        <v>0.006000000000000005</v>
      </c>
      <c r="D238" s="7">
        <f t="shared" si="31"/>
        <v>0.004918771049387391</v>
      </c>
      <c r="E238" s="7">
        <f t="shared" si="32"/>
        <v>0</v>
      </c>
      <c r="F238" s="7">
        <f t="shared" si="33"/>
        <v>0.006457366248097604</v>
      </c>
      <c r="G238" s="7">
        <f t="shared" si="34"/>
        <v>0</v>
      </c>
      <c r="H238" s="7">
        <f t="shared" si="35"/>
        <v>0.004199739357758926</v>
      </c>
      <c r="I238" s="7">
        <f t="shared" si="36"/>
        <v>0</v>
      </c>
      <c r="J238" s="7">
        <f t="shared" si="37"/>
        <v>0.32287504374817005</v>
      </c>
      <c r="K238" s="7">
        <f t="shared" si="38"/>
        <v>0</v>
      </c>
      <c r="L238" s="7">
        <f t="shared" si="39"/>
        <v>50.00104242860498</v>
      </c>
    </row>
    <row r="239" spans="1:12" ht="12.75">
      <c r="A239" t="s">
        <v>138</v>
      </c>
      <c r="B239" s="1">
        <f>B237+0.012</f>
        <v>1.5435000000000012</v>
      </c>
      <c r="C239" s="1">
        <f t="shared" si="30"/>
        <v>0.006000000000000005</v>
      </c>
      <c r="D239" s="7">
        <f t="shared" si="31"/>
        <v>0.004957515246875976</v>
      </c>
      <c r="E239" s="7">
        <f t="shared" si="32"/>
        <v>0</v>
      </c>
      <c r="F239" s="7">
        <f t="shared" si="33"/>
        <v>0.00648256467196746</v>
      </c>
      <c r="G239" s="7">
        <f t="shared" si="34"/>
        <v>0</v>
      </c>
      <c r="H239" s="7">
        <f t="shared" si="35"/>
        <v>0.004199737311642637</v>
      </c>
      <c r="I239" s="7">
        <f t="shared" si="36"/>
        <v>0</v>
      </c>
      <c r="J239" s="7">
        <f t="shared" si="37"/>
        <v>0.32413504405169097</v>
      </c>
      <c r="K239" s="7">
        <f t="shared" si="38"/>
        <v>0</v>
      </c>
      <c r="L239" s="7">
        <f t="shared" si="39"/>
        <v>50.00105058008097</v>
      </c>
    </row>
    <row r="240" spans="2:12" ht="12.75">
      <c r="B240" s="1">
        <f>0.5*(B241+B239)</f>
        <v>1.5495000000000012</v>
      </c>
      <c r="C240" s="1">
        <f t="shared" si="30"/>
        <v>0.006000000000000005</v>
      </c>
      <c r="D240" s="7">
        <f t="shared" si="31"/>
        <v>0.0049964106349077815</v>
      </c>
      <c r="E240" s="7">
        <f t="shared" si="32"/>
        <v>0</v>
      </c>
      <c r="F240" s="7">
        <f t="shared" si="33"/>
        <v>0.006507763083512628</v>
      </c>
      <c r="G240" s="7">
        <f t="shared" si="34"/>
        <v>0</v>
      </c>
      <c r="H240" s="7">
        <f t="shared" si="35"/>
        <v>0.004199735257528011</v>
      </c>
      <c r="I240" s="7">
        <f t="shared" si="36"/>
        <v>0</v>
      </c>
      <c r="J240" s="7">
        <f t="shared" si="37"/>
        <v>0.32539504435634264</v>
      </c>
      <c r="K240" s="7">
        <f t="shared" si="38"/>
        <v>0</v>
      </c>
      <c r="L240" s="7">
        <f t="shared" si="39"/>
        <v>50.00105876329898</v>
      </c>
    </row>
    <row r="241" spans="1:12" ht="12.75">
      <c r="A241" t="s">
        <v>139</v>
      </c>
      <c r="B241" s="1">
        <f>B239+0.012</f>
        <v>1.5555000000000012</v>
      </c>
      <c r="C241" s="1">
        <f t="shared" si="30"/>
        <v>0.006000000000000005</v>
      </c>
      <c r="D241" s="7">
        <f t="shared" si="31"/>
        <v>0.0050354572134088576</v>
      </c>
      <c r="E241" s="7">
        <f t="shared" si="32"/>
        <v>0</v>
      </c>
      <c r="F241" s="7">
        <f t="shared" si="33"/>
        <v>0.006532961482685119</v>
      </c>
      <c r="G241" s="7">
        <f t="shared" si="34"/>
        <v>0</v>
      </c>
      <c r="H241" s="7">
        <f t="shared" si="35"/>
        <v>0.004199733195415069</v>
      </c>
      <c r="I241" s="7">
        <f t="shared" si="36"/>
        <v>0</v>
      </c>
      <c r="J241" s="7">
        <f t="shared" si="37"/>
        <v>0.3266550446621244</v>
      </c>
      <c r="K241" s="7">
        <f t="shared" si="38"/>
        <v>0</v>
      </c>
      <c r="L241" s="7">
        <f t="shared" si="39"/>
        <v>50.00106697825893</v>
      </c>
    </row>
    <row r="242" spans="2:12" ht="12.75">
      <c r="B242" s="1">
        <f>0.5*(B243+B241)</f>
        <v>1.5615000000000012</v>
      </c>
      <c r="C242" s="1">
        <f t="shared" si="30"/>
        <v>0.006000000000000005</v>
      </c>
      <c r="D242" s="7">
        <f t="shared" si="31"/>
        <v>0.005074654982304968</v>
      </c>
      <c r="E242" s="7">
        <f t="shared" si="32"/>
        <v>0</v>
      </c>
      <c r="F242" s="7">
        <f t="shared" si="33"/>
        <v>0.006558159869436942</v>
      </c>
      <c r="G242" s="7">
        <f t="shared" si="34"/>
        <v>0</v>
      </c>
      <c r="H242" s="7">
        <f t="shared" si="35"/>
        <v>0.004199731125303835</v>
      </c>
      <c r="I242" s="7">
        <f t="shared" si="36"/>
        <v>0</v>
      </c>
      <c r="J242" s="7">
        <f t="shared" si="37"/>
        <v>0.32791504496903523</v>
      </c>
      <c r="K242" s="7">
        <f t="shared" si="38"/>
        <v>0</v>
      </c>
      <c r="L242" s="7">
        <f t="shared" si="39"/>
        <v>50.001075224960736</v>
      </c>
    </row>
    <row r="243" spans="1:12" ht="12.75">
      <c r="A243" t="s">
        <v>140</v>
      </c>
      <c r="B243" s="1">
        <f>B241+0.012</f>
        <v>1.5675000000000012</v>
      </c>
      <c r="C243" s="1">
        <f t="shared" si="30"/>
        <v>0.006000000000000005</v>
      </c>
      <c r="D243" s="7">
        <f t="shared" si="31"/>
        <v>0.00511400394152159</v>
      </c>
      <c r="E243" s="7">
        <f t="shared" si="32"/>
        <v>0</v>
      </c>
      <c r="F243" s="7">
        <f t="shared" si="33"/>
        <v>0.0065833582437201076</v>
      </c>
      <c r="G243" s="7">
        <f t="shared" si="34"/>
        <v>0</v>
      </c>
      <c r="H243" s="7">
        <f t="shared" si="35"/>
        <v>0.004199729047194335</v>
      </c>
      <c r="I243" s="7">
        <f t="shared" si="36"/>
        <v>0</v>
      </c>
      <c r="J243" s="7">
        <f t="shared" si="37"/>
        <v>0.32917504527707436</v>
      </c>
      <c r="K243" s="7">
        <f t="shared" si="38"/>
        <v>0</v>
      </c>
      <c r="L243" s="7">
        <f t="shared" si="39"/>
        <v>50.00108350340433</v>
      </c>
    </row>
    <row r="244" spans="2:12" ht="12.75">
      <c r="B244" s="1">
        <f>0.5*(B245+B243)</f>
        <v>1.5735000000000012</v>
      </c>
      <c r="C244" s="1">
        <f t="shared" si="30"/>
        <v>0.006000000000000005</v>
      </c>
      <c r="D244" s="7">
        <f t="shared" si="31"/>
        <v>0.00515350409098391</v>
      </c>
      <c r="E244" s="7">
        <f t="shared" si="32"/>
        <v>0</v>
      </c>
      <c r="F244" s="7">
        <f t="shared" si="33"/>
        <v>0.006608556605486627</v>
      </c>
      <c r="G244" s="7">
        <f t="shared" si="34"/>
        <v>0</v>
      </c>
      <c r="H244" s="7">
        <f t="shared" si="35"/>
        <v>0.004199726961086594</v>
      </c>
      <c r="I244" s="7">
        <f t="shared" si="36"/>
        <v>0</v>
      </c>
      <c r="J244" s="7">
        <f t="shared" si="37"/>
        <v>0.33043504558624104</v>
      </c>
      <c r="K244" s="7">
        <f t="shared" si="38"/>
        <v>0</v>
      </c>
      <c r="L244" s="7">
        <f t="shared" si="39"/>
        <v>50.001091813589625</v>
      </c>
    </row>
    <row r="245" spans="1:12" ht="12.75">
      <c r="A245" t="s">
        <v>141</v>
      </c>
      <c r="B245" s="1">
        <f>B243+0.012</f>
        <v>1.5795000000000012</v>
      </c>
      <c r="C245" s="1">
        <f t="shared" si="30"/>
        <v>0.006000000000000005</v>
      </c>
      <c r="D245" s="7">
        <f t="shared" si="31"/>
        <v>0.00519315543061683</v>
      </c>
      <c r="E245" s="7">
        <f t="shared" si="32"/>
        <v>0</v>
      </c>
      <c r="F245" s="7">
        <f t="shared" si="33"/>
        <v>0.006633754954688511</v>
      </c>
      <c r="G245" s="7">
        <f t="shared" si="34"/>
        <v>0</v>
      </c>
      <c r="H245" s="7">
        <f t="shared" si="35"/>
        <v>0.004199724866980637</v>
      </c>
      <c r="I245" s="7">
        <f t="shared" si="36"/>
        <v>0</v>
      </c>
      <c r="J245" s="7">
        <f t="shared" si="37"/>
        <v>0.3316950458965344</v>
      </c>
      <c r="K245" s="7">
        <f t="shared" si="38"/>
        <v>0</v>
      </c>
      <c r="L245" s="7">
        <f t="shared" si="39"/>
        <v>50.00110015551655</v>
      </c>
    </row>
    <row r="246" spans="2:12" ht="12.75">
      <c r="B246" s="1">
        <f>0.5*(B247+B245)</f>
        <v>1.5855000000000012</v>
      </c>
      <c r="C246" s="1">
        <f t="shared" si="30"/>
        <v>0.006000000000000005</v>
      </c>
      <c r="D246" s="7">
        <f t="shared" si="31"/>
        <v>0.005232957960344961</v>
      </c>
      <c r="E246" s="7">
        <f t="shared" si="32"/>
        <v>0</v>
      </c>
      <c r="F246" s="7">
        <f t="shared" si="33"/>
        <v>0.00665895329127777</v>
      </c>
      <c r="G246" s="7">
        <f t="shared" si="34"/>
        <v>0</v>
      </c>
      <c r="H246" s="7">
        <f t="shared" si="35"/>
        <v>0.004199722764876489</v>
      </c>
      <c r="I246" s="7">
        <f t="shared" si="36"/>
        <v>0</v>
      </c>
      <c r="J246" s="7">
        <f t="shared" si="37"/>
        <v>0.3329550462079536</v>
      </c>
      <c r="K246" s="7">
        <f t="shared" si="38"/>
        <v>0</v>
      </c>
      <c r="L246" s="7">
        <f t="shared" si="39"/>
        <v>50.001108529185025</v>
      </c>
    </row>
    <row r="247" spans="1:12" ht="12.75">
      <c r="A247" t="s">
        <v>142</v>
      </c>
      <c r="B247" s="1">
        <f>B245+0.012</f>
        <v>1.5915000000000012</v>
      </c>
      <c r="C247" s="1">
        <f t="shared" si="30"/>
        <v>0.006000000000000005</v>
      </c>
      <c r="D247" s="7">
        <f t="shared" si="31"/>
        <v>0.005272911680092628</v>
      </c>
      <c r="E247" s="7">
        <f t="shared" si="32"/>
        <v>0</v>
      </c>
      <c r="F247" s="7">
        <f t="shared" si="33"/>
        <v>0.006684151615206415</v>
      </c>
      <c r="G247" s="7">
        <f t="shared" si="34"/>
        <v>0</v>
      </c>
      <c r="H247" s="7">
        <f t="shared" si="35"/>
        <v>0.0041997206547741755</v>
      </c>
      <c r="I247" s="7">
        <f t="shared" si="36"/>
        <v>0</v>
      </c>
      <c r="J247" s="7">
        <f t="shared" si="37"/>
        <v>0.3342150465204976</v>
      </c>
      <c r="K247" s="7">
        <f t="shared" si="38"/>
        <v>0</v>
      </c>
      <c r="L247" s="7">
        <f t="shared" si="39"/>
        <v>50.00111693459495</v>
      </c>
    </row>
    <row r="248" spans="2:12" ht="12.75">
      <c r="B248" s="1">
        <f>0.5*(B249+B247)</f>
        <v>1.5975000000000013</v>
      </c>
      <c r="C248" s="1">
        <f t="shared" si="30"/>
        <v>0.006000000000000005</v>
      </c>
      <c r="D248" s="7">
        <f t="shared" si="31"/>
        <v>0.005313016589783866</v>
      </c>
      <c r="E248" s="7">
        <f t="shared" si="32"/>
        <v>0</v>
      </c>
      <c r="F248" s="7">
        <f t="shared" si="33"/>
        <v>0.006709349926426457</v>
      </c>
      <c r="G248" s="7">
        <f t="shared" si="34"/>
        <v>0</v>
      </c>
      <c r="H248" s="7">
        <f t="shared" si="35"/>
        <v>0.004199718536673724</v>
      </c>
      <c r="I248" s="7">
        <f t="shared" si="36"/>
        <v>0</v>
      </c>
      <c r="J248" s="7">
        <f t="shared" si="37"/>
        <v>0.3354750468341659</v>
      </c>
      <c r="K248" s="7">
        <f t="shared" si="38"/>
        <v>0</v>
      </c>
      <c r="L248" s="7">
        <f t="shared" si="39"/>
        <v>50.00112537174627</v>
      </c>
    </row>
    <row r="249" spans="1:12" ht="12.75">
      <c r="A249" t="s">
        <v>143</v>
      </c>
      <c r="B249" s="1">
        <f>B247+0.012</f>
        <v>1.6035000000000013</v>
      </c>
      <c r="C249" s="1">
        <f t="shared" si="30"/>
        <v>0.006000000000000005</v>
      </c>
      <c r="D249" s="7">
        <f t="shared" si="31"/>
        <v>0.005353272689342425</v>
      </c>
      <c r="E249" s="7">
        <f t="shared" si="32"/>
        <v>0</v>
      </c>
      <c r="F249" s="7">
        <f t="shared" si="33"/>
        <v>0.006734548224889908</v>
      </c>
      <c r="G249" s="7">
        <f t="shared" si="34"/>
        <v>0</v>
      </c>
      <c r="H249" s="7">
        <f t="shared" si="35"/>
        <v>0.004199716410575156</v>
      </c>
      <c r="I249" s="7">
        <f t="shared" si="36"/>
        <v>0</v>
      </c>
      <c r="J249" s="7">
        <f t="shared" si="37"/>
        <v>0.3367350471489573</v>
      </c>
      <c r="K249" s="7">
        <f t="shared" si="38"/>
        <v>0</v>
      </c>
      <c r="L249" s="7">
        <f t="shared" si="39"/>
        <v>50.001133840638886</v>
      </c>
    </row>
    <row r="250" spans="2:12" ht="12.75">
      <c r="B250" s="1">
        <f>0.5*(B251+B249)</f>
        <v>1.6095000000000013</v>
      </c>
      <c r="C250" s="1">
        <f t="shared" si="30"/>
        <v>0.006000000000000005</v>
      </c>
      <c r="D250" s="7">
        <f t="shared" si="31"/>
        <v>0.005393679978691765</v>
      </c>
      <c r="E250" s="7">
        <f t="shared" si="32"/>
        <v>0</v>
      </c>
      <c r="F250" s="7">
        <f t="shared" si="33"/>
        <v>0.006759746510548779</v>
      </c>
      <c r="G250" s="7">
        <f t="shared" si="34"/>
        <v>0</v>
      </c>
      <c r="H250" s="7">
        <f t="shared" si="35"/>
        <v>0.0041997142764785</v>
      </c>
      <c r="I250" s="7">
        <f t="shared" si="36"/>
        <v>0</v>
      </c>
      <c r="J250" s="7">
        <f t="shared" si="37"/>
        <v>0.3379950474648712</v>
      </c>
      <c r="K250" s="7">
        <f t="shared" si="38"/>
        <v>0</v>
      </c>
      <c r="L250" s="7">
        <f t="shared" si="39"/>
        <v>50.00114234127273</v>
      </c>
    </row>
    <row r="251" spans="1:12" ht="12.75">
      <c r="A251" t="s">
        <v>144</v>
      </c>
      <c r="B251" s="1">
        <f>B249+0.012</f>
        <v>1.6155000000000013</v>
      </c>
      <c r="C251" s="1">
        <f t="shared" si="30"/>
        <v>0.006000000000000005</v>
      </c>
      <c r="D251" s="7">
        <f t="shared" si="31"/>
        <v>0.005434238457755058</v>
      </c>
      <c r="E251" s="7">
        <f t="shared" si="32"/>
        <v>0</v>
      </c>
      <c r="F251" s="7">
        <f t="shared" si="33"/>
        <v>0.0067849447833550815</v>
      </c>
      <c r="G251" s="7">
        <f t="shared" si="34"/>
        <v>0</v>
      </c>
      <c r="H251" s="7">
        <f t="shared" si="35"/>
        <v>0.004199712134383781</v>
      </c>
      <c r="I251" s="7">
        <f t="shared" si="36"/>
        <v>0</v>
      </c>
      <c r="J251" s="7">
        <f t="shared" si="37"/>
        <v>0.3392550477819065</v>
      </c>
      <c r="K251" s="7">
        <f t="shared" si="38"/>
        <v>0</v>
      </c>
      <c r="L251" s="7">
        <f t="shared" si="39"/>
        <v>50.001150873647724</v>
      </c>
    </row>
    <row r="252" spans="2:12" ht="12.75">
      <c r="B252" s="1">
        <f>0.5*(B253+B251)</f>
        <v>1.6215000000000013</v>
      </c>
      <c r="C252" s="1">
        <f t="shared" si="30"/>
        <v>0.006000000000000005</v>
      </c>
      <c r="D252" s="7">
        <f t="shared" si="31"/>
        <v>0.005474948126455189</v>
      </c>
      <c r="E252" s="7">
        <f t="shared" si="32"/>
        <v>0</v>
      </c>
      <c r="F252" s="7">
        <f t="shared" si="33"/>
        <v>0.0068101430432608275</v>
      </c>
      <c r="G252" s="7">
        <f t="shared" si="34"/>
        <v>0</v>
      </c>
      <c r="H252" s="7">
        <f t="shared" si="35"/>
        <v>0.004199709984291025</v>
      </c>
      <c r="I252" s="7">
        <f t="shared" si="36"/>
        <v>0</v>
      </c>
      <c r="J252" s="7">
        <f t="shared" si="37"/>
        <v>0.34051504810006245</v>
      </c>
      <c r="K252" s="7">
        <f t="shared" si="38"/>
        <v>0</v>
      </c>
      <c r="L252" s="7">
        <f t="shared" si="39"/>
        <v>50.001159437763775</v>
      </c>
    </row>
    <row r="253" spans="1:12" ht="12.75">
      <c r="A253" t="s">
        <v>145</v>
      </c>
      <c r="B253" s="1">
        <f>B251+0.012</f>
        <v>1.6275000000000013</v>
      </c>
      <c r="C253" s="1">
        <f t="shared" si="30"/>
        <v>0.006000000000000005</v>
      </c>
      <c r="D253" s="7">
        <f t="shared" si="31"/>
        <v>0.005515808984714754</v>
      </c>
      <c r="E253" s="7">
        <f t="shared" si="32"/>
        <v>0</v>
      </c>
      <c r="F253" s="7">
        <f t="shared" si="33"/>
        <v>0.006835341290218029</v>
      </c>
      <c r="G253" s="7">
        <f t="shared" si="34"/>
        <v>0</v>
      </c>
      <c r="H253" s="7">
        <f t="shared" si="35"/>
        <v>0.004199707826200256</v>
      </c>
      <c r="I253" s="7">
        <f t="shared" si="36"/>
        <v>0</v>
      </c>
      <c r="J253" s="7">
        <f t="shared" si="37"/>
        <v>0.3417750484193382</v>
      </c>
      <c r="K253" s="7">
        <f t="shared" si="38"/>
        <v>0</v>
      </c>
      <c r="L253" s="7">
        <f t="shared" si="39"/>
        <v>50.00116803362082</v>
      </c>
    </row>
    <row r="254" spans="2:12" ht="12.75">
      <c r="B254" s="1">
        <f>0.5*(B255+B253)</f>
        <v>1.6335000000000013</v>
      </c>
      <c r="C254" s="1">
        <f t="shared" si="30"/>
        <v>0.006000000000000005</v>
      </c>
      <c r="D254" s="7">
        <f t="shared" si="31"/>
        <v>0.005556821032456062</v>
      </c>
      <c r="E254" s="7">
        <f t="shared" si="32"/>
        <v>0</v>
      </c>
      <c r="F254" s="7">
        <f t="shared" si="33"/>
        <v>0.006860539524178698</v>
      </c>
      <c r="G254" s="7">
        <f t="shared" si="34"/>
        <v>0</v>
      </c>
      <c r="H254" s="7">
        <f t="shared" si="35"/>
        <v>0.0041997056601115025</v>
      </c>
      <c r="I254" s="7">
        <f t="shared" si="36"/>
        <v>0</v>
      </c>
      <c r="J254" s="7">
        <f t="shared" si="37"/>
        <v>0.34303504873973273</v>
      </c>
      <c r="K254" s="7">
        <f t="shared" si="38"/>
        <v>0</v>
      </c>
      <c r="L254" s="7">
        <f t="shared" si="39"/>
        <v>50.00117666121875</v>
      </c>
    </row>
    <row r="255" spans="1:12" ht="12.75">
      <c r="A255" t="s">
        <v>146</v>
      </c>
      <c r="B255" s="1">
        <f>B253+0.012</f>
        <v>1.6395000000000013</v>
      </c>
      <c r="C255" s="1">
        <f t="shared" si="30"/>
        <v>0.006000000000000005</v>
      </c>
      <c r="D255" s="7">
        <f t="shared" si="31"/>
        <v>0.005597984269601134</v>
      </c>
      <c r="E255" s="7">
        <f t="shared" si="32"/>
        <v>0</v>
      </c>
      <c r="F255" s="7">
        <f t="shared" si="33"/>
        <v>0.006885737745094847</v>
      </c>
      <c r="G255" s="7">
        <f t="shared" si="34"/>
        <v>0</v>
      </c>
      <c r="H255" s="7">
        <f t="shared" si="35"/>
        <v>0.004199703486024791</v>
      </c>
      <c r="I255" s="7">
        <f t="shared" si="36"/>
        <v>0</v>
      </c>
      <c r="J255" s="7">
        <f t="shared" si="37"/>
        <v>0.3442950490612452</v>
      </c>
      <c r="K255" s="7">
        <f t="shared" si="38"/>
        <v>0</v>
      </c>
      <c r="L255" s="7">
        <f t="shared" si="39"/>
        <v>50.001185320557504</v>
      </c>
    </row>
    <row r="256" spans="2:12" ht="12.75">
      <c r="B256" s="1">
        <f>0.5*(B257+B255)</f>
        <v>1.6455000000000013</v>
      </c>
      <c r="C256" s="1">
        <f t="shared" si="30"/>
        <v>0.006000000000000005</v>
      </c>
      <c r="D256" s="7">
        <f t="shared" si="31"/>
        <v>0.005639298696071703</v>
      </c>
      <c r="E256" s="7">
        <f t="shared" si="32"/>
        <v>0</v>
      </c>
      <c r="F256" s="7">
        <f t="shared" si="33"/>
        <v>0.006910935952918488</v>
      </c>
      <c r="G256" s="7">
        <f t="shared" si="34"/>
        <v>0</v>
      </c>
      <c r="H256" s="7">
        <f t="shared" si="35"/>
        <v>0.004199701303940145</v>
      </c>
      <c r="I256" s="7">
        <f t="shared" si="36"/>
        <v>0</v>
      </c>
      <c r="J256" s="7">
        <f t="shared" si="37"/>
        <v>0.3455550493838747</v>
      </c>
      <c r="K256" s="7">
        <f t="shared" si="38"/>
        <v>0</v>
      </c>
      <c r="L256" s="7">
        <f t="shared" si="39"/>
        <v>50.001194011637</v>
      </c>
    </row>
    <row r="257" spans="1:12" ht="12.75">
      <c r="A257" t="s">
        <v>147</v>
      </c>
      <c r="B257" s="1">
        <f>B255+0.012</f>
        <v>1.6515000000000013</v>
      </c>
      <c r="C257" s="1">
        <f t="shared" si="30"/>
        <v>0.006000000000000005</v>
      </c>
      <c r="D257" s="7">
        <f t="shared" si="31"/>
        <v>0.005680764311789214</v>
      </c>
      <c r="E257" s="7">
        <f t="shared" si="32"/>
        <v>0</v>
      </c>
      <c r="F257" s="7">
        <f t="shared" si="33"/>
        <v>0.006936134147601633</v>
      </c>
      <c r="G257" s="7">
        <f t="shared" si="34"/>
        <v>0</v>
      </c>
      <c r="H257" s="7">
        <f t="shared" si="35"/>
        <v>0.004199699113857593</v>
      </c>
      <c r="I257" s="7">
        <f t="shared" si="36"/>
        <v>0</v>
      </c>
      <c r="J257" s="7">
        <f t="shared" si="37"/>
        <v>0.34681504970762034</v>
      </c>
      <c r="K257" s="7">
        <f t="shared" si="38"/>
        <v>0</v>
      </c>
      <c r="L257" s="7">
        <f t="shared" si="39"/>
        <v>50.00120273445714</v>
      </c>
    </row>
    <row r="258" spans="2:12" ht="12.75">
      <c r="B258" s="1">
        <f>0.5*(B259+B257)</f>
        <v>1.6575000000000013</v>
      </c>
      <c r="C258" s="1">
        <f t="shared" si="30"/>
        <v>0.006000000000000005</v>
      </c>
      <c r="D258" s="7">
        <f t="shared" si="31"/>
        <v>0.005722381116674824</v>
      </c>
      <c r="E258" s="7">
        <f t="shared" si="32"/>
        <v>0</v>
      </c>
      <c r="F258" s="7">
        <f t="shared" si="33"/>
        <v>0.006961332329096296</v>
      </c>
      <c r="G258" s="7">
        <f t="shared" si="34"/>
        <v>0</v>
      </c>
      <c r="H258" s="7">
        <f t="shared" si="35"/>
        <v>0.00419969691577716</v>
      </c>
      <c r="I258" s="7">
        <f t="shared" si="36"/>
        <v>0</v>
      </c>
      <c r="J258" s="7">
        <f t="shared" si="37"/>
        <v>0.34807505003248107</v>
      </c>
      <c r="K258" s="7">
        <f t="shared" si="38"/>
        <v>0</v>
      </c>
      <c r="L258" s="7">
        <f t="shared" si="39"/>
        <v>50.00121148901785</v>
      </c>
    </row>
    <row r="259" spans="1:12" ht="12.75">
      <c r="A259" t="s">
        <v>148</v>
      </c>
      <c r="B259" s="1">
        <f>B257+0.012</f>
        <v>1.6635000000000013</v>
      </c>
      <c r="C259" s="1">
        <f t="shared" si="30"/>
        <v>0.006000000000000005</v>
      </c>
      <c r="D259" s="7">
        <f t="shared" si="31"/>
        <v>0.005764149110649402</v>
      </c>
      <c r="E259" s="7">
        <f t="shared" si="32"/>
        <v>0</v>
      </c>
      <c r="F259" s="7">
        <f t="shared" si="33"/>
        <v>0.0069865304973544895</v>
      </c>
      <c r="G259" s="7">
        <f t="shared" si="34"/>
        <v>0</v>
      </c>
      <c r="H259" s="7">
        <f t="shared" si="35"/>
        <v>0.004199694709698873</v>
      </c>
      <c r="I259" s="7">
        <f t="shared" si="36"/>
        <v>0</v>
      </c>
      <c r="J259" s="7">
        <f t="shared" si="37"/>
        <v>0.3493350503584562</v>
      </c>
      <c r="K259" s="7">
        <f t="shared" si="38"/>
        <v>0</v>
      </c>
      <c r="L259" s="7">
        <f t="shared" si="39"/>
        <v>50.00122027531905</v>
      </c>
    </row>
    <row r="260" spans="2:12" ht="12.75">
      <c r="B260" s="1">
        <f>0.5*(B261+B259)</f>
        <v>1.6695000000000013</v>
      </c>
      <c r="C260" s="1">
        <f t="shared" si="30"/>
        <v>0.006000000000000005</v>
      </c>
      <c r="D260" s="7">
        <f t="shared" si="31"/>
        <v>0.005806068293633528</v>
      </c>
      <c r="E260" s="7">
        <f t="shared" si="32"/>
        <v>0</v>
      </c>
      <c r="F260" s="7">
        <f t="shared" si="33"/>
        <v>0.007011728652328226</v>
      </c>
      <c r="G260" s="7">
        <f t="shared" si="34"/>
        <v>0</v>
      </c>
      <c r="H260" s="7">
        <f t="shared" si="35"/>
        <v>0.0041996924956227595</v>
      </c>
      <c r="I260" s="7">
        <f t="shared" si="36"/>
        <v>0</v>
      </c>
      <c r="J260" s="7">
        <f t="shared" si="37"/>
        <v>0.35059505068554453</v>
      </c>
      <c r="K260" s="7">
        <f t="shared" si="38"/>
        <v>0</v>
      </c>
      <c r="L260" s="7">
        <f t="shared" si="39"/>
        <v>50.00122909336064</v>
      </c>
    </row>
    <row r="261" spans="1:12" ht="12.75">
      <c r="A261" t="s">
        <v>149</v>
      </c>
      <c r="B261" s="1">
        <f>B259+0.012</f>
        <v>1.6755000000000013</v>
      </c>
      <c r="C261" s="1">
        <f t="shared" si="30"/>
        <v>0.006000000000000005</v>
      </c>
      <c r="D261" s="7">
        <f t="shared" si="31"/>
        <v>0.0058481386655474974</v>
      </c>
      <c r="E261" s="7">
        <f t="shared" si="32"/>
        <v>0</v>
      </c>
      <c r="F261" s="7">
        <f t="shared" si="33"/>
        <v>0.007036926793969519</v>
      </c>
      <c r="G261" s="7">
        <f t="shared" si="34"/>
        <v>0</v>
      </c>
      <c r="H261" s="7">
        <f t="shared" si="35"/>
        <v>0.004199690273548847</v>
      </c>
      <c r="I261" s="7">
        <f t="shared" si="36"/>
        <v>0</v>
      </c>
      <c r="J261" s="7">
        <f t="shared" si="37"/>
        <v>0.35185505101374526</v>
      </c>
      <c r="K261" s="7">
        <f t="shared" si="38"/>
        <v>0</v>
      </c>
      <c r="L261" s="7">
        <f t="shared" si="39"/>
        <v>50.00123794314256</v>
      </c>
    </row>
    <row r="262" spans="2:12" ht="12.75">
      <c r="B262" s="1">
        <f>0.5*(B263+B261)</f>
        <v>1.6815000000000013</v>
      </c>
      <c r="C262" s="1">
        <f t="shared" si="30"/>
        <v>0.006000000000000005</v>
      </c>
      <c r="D262" s="7">
        <f t="shared" si="31"/>
        <v>0.005890360226311314</v>
      </c>
      <c r="E262" s="7">
        <f t="shared" si="32"/>
        <v>0</v>
      </c>
      <c r="F262" s="7">
        <f t="shared" si="33"/>
        <v>0.007062124922230382</v>
      </c>
      <c r="G262" s="7">
        <f t="shared" si="34"/>
        <v>0</v>
      </c>
      <c r="H262" s="7">
        <f t="shared" si="35"/>
        <v>0.004199688043477157</v>
      </c>
      <c r="I262" s="7">
        <f t="shared" si="36"/>
        <v>0</v>
      </c>
      <c r="J262" s="7">
        <f t="shared" si="37"/>
        <v>0.35311505134305743</v>
      </c>
      <c r="K262" s="7">
        <f t="shared" si="38"/>
        <v>0</v>
      </c>
      <c r="L262" s="7">
        <f t="shared" si="39"/>
        <v>50.00124682466471</v>
      </c>
    </row>
    <row r="263" spans="1:12" ht="12.75">
      <c r="A263" t="s">
        <v>150</v>
      </c>
      <c r="B263" s="1">
        <f>B261+0.012</f>
        <v>1.6875000000000013</v>
      </c>
      <c r="C263" s="1">
        <f t="shared" si="30"/>
        <v>0.006000000000000005</v>
      </c>
      <c r="D263" s="7">
        <f t="shared" si="31"/>
        <v>0.005932732975844696</v>
      </c>
      <c r="E263" s="7">
        <f t="shared" si="32"/>
        <v>0</v>
      </c>
      <c r="F263" s="7">
        <f t="shared" si="33"/>
        <v>0.007087323037062828</v>
      </c>
      <c r="G263" s="7">
        <f t="shared" si="34"/>
        <v>0</v>
      </c>
      <c r="H263" s="7">
        <f t="shared" si="35"/>
        <v>0.004199685805407722</v>
      </c>
      <c r="I263" s="7">
        <f t="shared" si="36"/>
        <v>0</v>
      </c>
      <c r="J263" s="7">
        <f t="shared" si="37"/>
        <v>0.35437505167348005</v>
      </c>
      <c r="K263" s="7">
        <f t="shared" si="38"/>
        <v>0</v>
      </c>
      <c r="L263" s="7">
        <f t="shared" si="39"/>
        <v>50.00125573792702</v>
      </c>
    </row>
    <row r="264" spans="2:12" ht="12.75">
      <c r="B264" s="1">
        <f>0.5*(B265+B263)</f>
        <v>2.1065000000000005</v>
      </c>
      <c r="C264" s="1">
        <f t="shared" si="30"/>
        <v>0.41899999999999915</v>
      </c>
      <c r="D264" s="7">
        <f t="shared" si="31"/>
        <v>0.008902321328374015</v>
      </c>
      <c r="E264" s="7">
        <f t="shared" si="32"/>
        <v>0</v>
      </c>
      <c r="F264" s="7">
        <f t="shared" si="33"/>
        <v>0.008846990448426522</v>
      </c>
      <c r="G264" s="7">
        <f t="shared" si="34"/>
        <v>0</v>
      </c>
      <c r="H264" s="7">
        <f t="shared" si="35"/>
        <v>0.004199683559340569</v>
      </c>
      <c r="I264" s="7">
        <f t="shared" si="36"/>
        <v>0</v>
      </c>
      <c r="J264" s="7">
        <f t="shared" si="37"/>
        <v>0.4423668332630721</v>
      </c>
      <c r="K264" s="7">
        <f t="shared" si="38"/>
        <v>0</v>
      </c>
      <c r="L264" s="7">
        <f t="shared" si="39"/>
        <v>50.0019566927134</v>
      </c>
    </row>
    <row r="265" spans="1:12" ht="12.75">
      <c r="A265" t="s">
        <v>22</v>
      </c>
      <c r="B265" s="1">
        <f>0.9255+1.6</f>
        <v>2.5255</v>
      </c>
      <c r="C265" s="1">
        <f aca="true" t="shared" si="40" ref="C265:C283">B265-B264</f>
        <v>0.4189999999999996</v>
      </c>
      <c r="D265" s="7">
        <f>D264+C265*F264</f>
        <v>0.012609210326264724</v>
      </c>
      <c r="E265" s="7">
        <f>E264+C265*G264</f>
        <v>0</v>
      </c>
      <c r="F265" s="7">
        <f>F264+C265*H265</f>
        <v>0.01060658385054621</v>
      </c>
      <c r="G265" s="7">
        <f>G264+C265*I265</f>
        <v>0</v>
      </c>
      <c r="H265" s="7">
        <f>($N$7*0.3/$M$7)*(G264*$J$2+(1-F264^2)*$I$2+G264*F264*$H$2)/SQRT(1+F264^2+G264^2)</f>
        <v>0.004199506926299971</v>
      </c>
      <c r="I265" s="7">
        <f>($N$7*0.3/$M$7)*(-F264*$J$2+(1+G264^2)*$H$2-F264*G264*$I$2)/SQRT(1+F264^2+G264^2)</f>
        <v>0</v>
      </c>
      <c r="J265" s="7">
        <f>F265*L265</f>
        <v>0.5303590226049426</v>
      </c>
      <c r="K265" s="7">
        <f>G265*L265</f>
        <v>0</v>
      </c>
      <c r="L265" s="7">
        <f>$M$7*SQRT(1+F265^2+G265^2)</f>
        <v>50.00281241142789</v>
      </c>
    </row>
    <row r="266" spans="1:12" ht="12.75">
      <c r="A266" t="s">
        <v>14</v>
      </c>
      <c r="B266" s="1">
        <v>2.6</v>
      </c>
      <c r="C266" s="1">
        <f t="shared" si="40"/>
        <v>0.07450000000000001</v>
      </c>
      <c r="D266" s="7">
        <f aca="true" t="shared" si="41" ref="D266:D271">D265+C266*F265</f>
        <v>0.013399400823130417</v>
      </c>
      <c r="E266" s="7">
        <f aca="true" t="shared" si="42" ref="E266:E271">E265+C266*G265</f>
        <v>0</v>
      </c>
      <c r="F266" s="9">
        <f aca="true" t="shared" si="43" ref="F266:F271">F265+C266*H266</f>
        <v>0.01060658385054621</v>
      </c>
      <c r="G266" s="7">
        <f aca="true" t="shared" si="44" ref="G266:G271">G265+C266*I266</f>
        <v>0</v>
      </c>
      <c r="H266">
        <v>0</v>
      </c>
      <c r="I266">
        <v>0</v>
      </c>
      <c r="J266" s="7">
        <f aca="true" t="shared" si="45" ref="J266:J271">F266*L266</f>
        <v>0.5303590226049426</v>
      </c>
      <c r="K266" s="7">
        <f aca="true" t="shared" si="46" ref="K266:K271">G266*L266</f>
        <v>0</v>
      </c>
      <c r="L266" s="7">
        <f aca="true" t="shared" si="47" ref="L266:L271">$M$7*SQRT(1+F266^2+G266^2)</f>
        <v>50.00281241142789</v>
      </c>
    </row>
    <row r="267" spans="1:12" ht="12.75">
      <c r="A267" t="s">
        <v>15</v>
      </c>
      <c r="B267" s="1">
        <v>3.867</v>
      </c>
      <c r="C267" s="1">
        <f t="shared" si="40"/>
        <v>1.267</v>
      </c>
      <c r="D267" s="7">
        <f t="shared" si="41"/>
        <v>0.026837942561772462</v>
      </c>
      <c r="E267" s="7">
        <f t="shared" si="42"/>
        <v>0</v>
      </c>
      <c r="F267" s="9">
        <f t="shared" si="43"/>
        <v>0.01060658385054621</v>
      </c>
      <c r="G267" s="7">
        <f t="shared" si="44"/>
        <v>0</v>
      </c>
      <c r="H267">
        <v>0</v>
      </c>
      <c r="I267">
        <v>0</v>
      </c>
      <c r="J267" s="7">
        <f t="shared" si="45"/>
        <v>0.5303590226049426</v>
      </c>
      <c r="K267" s="7">
        <f t="shared" si="46"/>
        <v>0</v>
      </c>
      <c r="L267" s="7">
        <f t="shared" si="47"/>
        <v>50.00281241142789</v>
      </c>
    </row>
    <row r="268" spans="1:12" ht="12.75">
      <c r="A268" t="s">
        <v>16</v>
      </c>
      <c r="B268" s="1">
        <v>5.164</v>
      </c>
      <c r="C268" s="1">
        <f t="shared" si="40"/>
        <v>1.2969999999999997</v>
      </c>
      <c r="D268" s="7">
        <f t="shared" si="41"/>
        <v>0.04059468181593089</v>
      </c>
      <c r="E268" s="7">
        <f t="shared" si="42"/>
        <v>0</v>
      </c>
      <c r="F268" s="9">
        <f t="shared" si="43"/>
        <v>0.01060658385054621</v>
      </c>
      <c r="G268" s="7">
        <f t="shared" si="44"/>
        <v>0</v>
      </c>
      <c r="H268">
        <v>0</v>
      </c>
      <c r="I268">
        <v>0</v>
      </c>
      <c r="J268" s="7">
        <f t="shared" si="45"/>
        <v>0.5303590226049426</v>
      </c>
      <c r="K268" s="7">
        <f t="shared" si="46"/>
        <v>0</v>
      </c>
      <c r="L268" s="7">
        <f t="shared" si="47"/>
        <v>50.00281241142789</v>
      </c>
    </row>
    <row r="269" spans="1:12" ht="12.75">
      <c r="A269" t="s">
        <v>161</v>
      </c>
      <c r="B269" s="1">
        <v>5.489</v>
      </c>
      <c r="C269" s="1">
        <f t="shared" si="40"/>
        <v>0.3250000000000002</v>
      </c>
      <c r="D269" s="7">
        <f t="shared" si="41"/>
        <v>0.04404182156735841</v>
      </c>
      <c r="E269" s="7">
        <f t="shared" si="42"/>
        <v>0</v>
      </c>
      <c r="F269" s="7">
        <f t="shared" si="43"/>
        <v>0.01060658385054621</v>
      </c>
      <c r="G269" s="7">
        <f t="shared" si="44"/>
        <v>0</v>
      </c>
      <c r="H269">
        <v>0</v>
      </c>
      <c r="I269">
        <v>0</v>
      </c>
      <c r="J269" s="7">
        <f t="shared" si="45"/>
        <v>0.5303590226049426</v>
      </c>
      <c r="K269" s="7">
        <f t="shared" si="46"/>
        <v>0</v>
      </c>
      <c r="L269" s="7">
        <f t="shared" si="47"/>
        <v>50.00281241142789</v>
      </c>
    </row>
    <row r="270" spans="1:12" ht="12.75">
      <c r="A270" t="s">
        <v>18</v>
      </c>
      <c r="B270" s="1">
        <f>7.109-1.519</f>
        <v>5.59</v>
      </c>
      <c r="C270" s="1">
        <f t="shared" si="40"/>
        <v>0.10099999999999998</v>
      </c>
      <c r="D270" s="7">
        <f t="shared" si="41"/>
        <v>0.04511308653626358</v>
      </c>
      <c r="E270" s="7">
        <f t="shared" si="42"/>
        <v>0</v>
      </c>
      <c r="F270" s="7">
        <f t="shared" si="43"/>
        <v>0.01060658385054621</v>
      </c>
      <c r="G270" s="7">
        <f t="shared" si="44"/>
        <v>0</v>
      </c>
      <c r="H270">
        <v>0</v>
      </c>
      <c r="I270">
        <v>0</v>
      </c>
      <c r="J270" s="7">
        <f t="shared" si="45"/>
        <v>0.5303590226049426</v>
      </c>
      <c r="K270" s="7">
        <f t="shared" si="46"/>
        <v>0</v>
      </c>
      <c r="L270" s="7">
        <f t="shared" si="47"/>
        <v>50.00281241142789</v>
      </c>
    </row>
    <row r="271" spans="2:12" ht="12.75">
      <c r="B271" s="1">
        <f>0.5*(B272+B270)</f>
        <v>5.89</v>
      </c>
      <c r="C271" s="1">
        <f t="shared" si="40"/>
        <v>0.2999999999999998</v>
      </c>
      <c r="D271" s="7">
        <f t="shared" si="41"/>
        <v>0.04829506169142744</v>
      </c>
      <c r="E271" s="7">
        <f t="shared" si="42"/>
        <v>0</v>
      </c>
      <c r="F271" s="7">
        <f t="shared" si="43"/>
        <v>0.009526766087973176</v>
      </c>
      <c r="G271" s="7">
        <f t="shared" si="44"/>
        <v>0</v>
      </c>
      <c r="H271" s="7">
        <f>($N$7*0.3/$M$7)*(G270*$J$3+(1-F270^2)*$I$3+G270*F270*$H$3)/SQRT(1+F270^2+G270^2)</f>
        <v>-0.00359939254191011</v>
      </c>
      <c r="I271" s="7">
        <f>($N$7*0.3/$M$7)*(-F270*$J$3+(1+G270^2)*$H$3-F270*G270*$I$3)/SQRT(1+F270^2+G270^2)</f>
        <v>0</v>
      </c>
      <c r="J271" s="7">
        <f t="shared" si="45"/>
        <v>0.4763599199671057</v>
      </c>
      <c r="K271" s="7">
        <f t="shared" si="46"/>
        <v>0</v>
      </c>
      <c r="L271" s="7">
        <f t="shared" si="47"/>
        <v>50.002268930321925</v>
      </c>
    </row>
    <row r="272" spans="1:12" ht="12.75">
      <c r="A272" t="s">
        <v>156</v>
      </c>
      <c r="B272" s="1">
        <f>B270+0.6</f>
        <v>6.1899999999999995</v>
      </c>
      <c r="C272" s="1">
        <f t="shared" si="40"/>
        <v>0.2999999999999998</v>
      </c>
      <c r="D272" s="7">
        <f aca="true" t="shared" si="48" ref="D272:D280">D271+C272*F271</f>
        <v>0.051153091517819396</v>
      </c>
      <c r="E272" s="7">
        <f aca="true" t="shared" si="49" ref="E272:E280">E271+C272*G271</f>
        <v>0</v>
      </c>
      <c r="F272" s="7">
        <f aca="true" t="shared" si="50" ref="F272:F280">F271+C272*H272</f>
        <v>0.008446913110210329</v>
      </c>
      <c r="G272" s="7">
        <f aca="true" t="shared" si="51" ref="G272:G280">G271+C272*I272</f>
        <v>0</v>
      </c>
      <c r="H272" s="7">
        <f aca="true" t="shared" si="52" ref="H272:H280">($N$7*0.3/$M$7)*(G271*$J$3+(1-F271^2)*$I$3+G271*F271*$H$3)/SQRT(1+F271^2+G271^2)</f>
        <v>-0.00359950992587616</v>
      </c>
      <c r="I272" s="7">
        <f aca="true" t="shared" si="53" ref="I272:I280">($N$7*0.3/$M$7)*(-F271*$J$3+(1+G271^2)*$H$3-F271*G271*$I$3)/SQRT(1+F271^2+G271^2)</f>
        <v>0</v>
      </c>
      <c r="J272" s="7">
        <f aca="true" t="shared" si="54" ref="J272:J280">F272*L272</f>
        <v>0.42236072249505224</v>
      </c>
      <c r="K272" s="7">
        <f aca="true" t="shared" si="55" ref="K272:K280">G272*L272</f>
        <v>0</v>
      </c>
      <c r="L272" s="7">
        <f aca="true" t="shared" si="56" ref="L272:L280">$M$7*SQRT(1+F272^2+G272^2)</f>
        <v>50.00178372671048</v>
      </c>
    </row>
    <row r="273" spans="2:12" ht="12.75">
      <c r="B273" s="1">
        <f>0.5*(B274+B272)</f>
        <v>6.489999999999999</v>
      </c>
      <c r="C273" s="1">
        <f t="shared" si="40"/>
        <v>0.2999999999999998</v>
      </c>
      <c r="D273" s="7">
        <f t="shared" si="48"/>
        <v>0.05368716545088249</v>
      </c>
      <c r="E273" s="7">
        <f t="shared" si="49"/>
        <v>0</v>
      </c>
      <c r="F273" s="7">
        <f t="shared" si="50"/>
        <v>0.007367028692952294</v>
      </c>
      <c r="G273" s="7">
        <f t="shared" si="51"/>
        <v>0</v>
      </c>
      <c r="H273" s="7">
        <f t="shared" si="52"/>
        <v>-0.0035996147241934514</v>
      </c>
      <c r="I273" s="7">
        <f t="shared" si="53"/>
        <v>0</v>
      </c>
      <c r="J273" s="7">
        <f t="shared" si="54"/>
        <v>0.3683614303012831</v>
      </c>
      <c r="K273" s="7">
        <f t="shared" si="55"/>
        <v>0</v>
      </c>
      <c r="L273" s="7">
        <f t="shared" si="56"/>
        <v>50.00135680938476</v>
      </c>
    </row>
    <row r="274" spans="1:12" ht="12.75">
      <c r="A274" t="s">
        <v>157</v>
      </c>
      <c r="B274" s="1">
        <f>B272+0.6</f>
        <v>6.789999999999999</v>
      </c>
      <c r="C274" s="1">
        <f t="shared" si="40"/>
        <v>0.2999999999999998</v>
      </c>
      <c r="D274" s="7">
        <f t="shared" si="48"/>
        <v>0.05589727405876818</v>
      </c>
      <c r="E274" s="7">
        <f t="shared" si="49"/>
        <v>0</v>
      </c>
      <c r="F274" s="7">
        <f t="shared" si="50"/>
        <v>0.006287116612609904</v>
      </c>
      <c r="G274" s="7">
        <f t="shared" si="51"/>
        <v>0</v>
      </c>
      <c r="H274" s="7">
        <f t="shared" si="52"/>
        <v>-0.003599706934474633</v>
      </c>
      <c r="I274" s="7">
        <f t="shared" si="53"/>
        <v>0</v>
      </c>
      <c r="J274" s="7">
        <f t="shared" si="54"/>
        <v>0.3143620434718502</v>
      </c>
      <c r="K274" s="7">
        <f t="shared" si="55"/>
        <v>0</v>
      </c>
      <c r="L274" s="7">
        <f t="shared" si="56"/>
        <v>50.00098818611739</v>
      </c>
    </row>
    <row r="275" spans="2:12" ht="12.75">
      <c r="B275" s="1">
        <f>0.5*(B276+B274)</f>
        <v>7.089999999999999</v>
      </c>
      <c r="C275" s="1">
        <f t="shared" si="40"/>
        <v>0.2999999999999998</v>
      </c>
      <c r="D275" s="7">
        <f t="shared" si="48"/>
        <v>0.05778340904255115</v>
      </c>
      <c r="E275" s="7">
        <f t="shared" si="49"/>
        <v>0</v>
      </c>
      <c r="F275" s="7">
        <f t="shared" si="50"/>
        <v>0.005207180646226623</v>
      </c>
      <c r="G275" s="7">
        <f t="shared" si="51"/>
        <v>0</v>
      </c>
      <c r="H275" s="7">
        <f t="shared" si="52"/>
        <v>-0.003599786554610941</v>
      </c>
      <c r="I275" s="7">
        <f t="shared" si="53"/>
        <v>0</v>
      </c>
      <c r="J275" s="7">
        <f t="shared" si="54"/>
        <v>0.26036256206987307</v>
      </c>
      <c r="K275" s="7">
        <f t="shared" si="55"/>
        <v>0</v>
      </c>
      <c r="L275" s="7">
        <f t="shared" si="56"/>
        <v>50.00067786366207</v>
      </c>
    </row>
    <row r="276" spans="1:12" ht="12.75">
      <c r="A276" t="s">
        <v>158</v>
      </c>
      <c r="B276" s="1">
        <f>B274+0.6</f>
        <v>7.389999999999999</v>
      </c>
      <c r="C276" s="1">
        <f t="shared" si="40"/>
        <v>0.2999999999999998</v>
      </c>
      <c r="D276" s="7">
        <f t="shared" si="48"/>
        <v>0.05934556323641914</v>
      </c>
      <c r="E276" s="7">
        <f t="shared" si="49"/>
        <v>0</v>
      </c>
      <c r="F276" s="7">
        <f t="shared" si="50"/>
        <v>0.004127224571394924</v>
      </c>
      <c r="G276" s="7">
        <f t="shared" si="51"/>
        <v>0</v>
      </c>
      <c r="H276" s="7">
        <f t="shared" si="52"/>
        <v>-0.0035998535827723326</v>
      </c>
      <c r="I276" s="7">
        <f t="shared" si="53"/>
        <v>0</v>
      </c>
      <c r="J276" s="7">
        <f t="shared" si="54"/>
        <v>0.2063629861390565</v>
      </c>
      <c r="K276" s="7">
        <f t="shared" si="55"/>
        <v>0</v>
      </c>
      <c r="L276" s="7">
        <f t="shared" si="56"/>
        <v>50.00042584775311</v>
      </c>
    </row>
    <row r="277" spans="2:12" ht="12.75">
      <c r="B277" s="1">
        <f>0.5*(B278+B276)</f>
        <v>7.689999999999999</v>
      </c>
      <c r="C277" s="1">
        <f t="shared" si="40"/>
        <v>0.2999999999999998</v>
      </c>
      <c r="D277" s="7">
        <f t="shared" si="48"/>
        <v>0.060583730607837616</v>
      </c>
      <c r="E277" s="7">
        <f t="shared" si="49"/>
        <v>0</v>
      </c>
      <c r="F277" s="7">
        <f t="shared" si="50"/>
        <v>0.003047252166172644</v>
      </c>
      <c r="G277" s="7">
        <f t="shared" si="51"/>
        <v>0</v>
      </c>
      <c r="H277" s="7">
        <f t="shared" si="52"/>
        <v>-0.003599908017407602</v>
      </c>
      <c r="I277" s="7">
        <f t="shared" si="53"/>
        <v>0</v>
      </c>
      <c r="J277" s="7">
        <f t="shared" si="54"/>
        <v>0.1523633157072124</v>
      </c>
      <c r="K277" s="7">
        <f t="shared" si="55"/>
        <v>0</v>
      </c>
      <c r="L277" s="7">
        <f t="shared" si="56"/>
        <v>50.00023214310521</v>
      </c>
    </row>
    <row r="278" spans="1:12" ht="12.75">
      <c r="A278" t="s">
        <v>159</v>
      </c>
      <c r="B278" s="1">
        <f>B276+0.6</f>
        <v>7.989999999999998</v>
      </c>
      <c r="C278" s="1">
        <f t="shared" si="40"/>
        <v>0.2999999999999998</v>
      </c>
      <c r="D278" s="7">
        <f t="shared" si="48"/>
        <v>0.06149790625768941</v>
      </c>
      <c r="E278" s="7">
        <f t="shared" si="49"/>
        <v>0</v>
      </c>
      <c r="F278" s="7">
        <f t="shared" si="50"/>
        <v>0.0019672672089993005</v>
      </c>
      <c r="G278" s="7">
        <f t="shared" si="51"/>
        <v>0</v>
      </c>
      <c r="H278" s="7">
        <f t="shared" si="52"/>
        <v>-0.00359994985724448</v>
      </c>
      <c r="I278" s="7">
        <f t="shared" si="53"/>
        <v>0</v>
      </c>
      <c r="J278" s="7">
        <f t="shared" si="54"/>
        <v>0.09836355078978214</v>
      </c>
      <c r="K278" s="7">
        <f t="shared" si="55"/>
        <v>0</v>
      </c>
      <c r="L278" s="7">
        <f t="shared" si="56"/>
        <v>50.00009675341318</v>
      </c>
    </row>
    <row r="279" spans="2:12" ht="12.75">
      <c r="B279" s="1">
        <f>0.5*(B280+B278)</f>
        <v>8.309</v>
      </c>
      <c r="C279" s="1">
        <f t="shared" si="40"/>
        <v>0.31900000000000084</v>
      </c>
      <c r="D279" s="7">
        <f t="shared" si="48"/>
        <v>0.062125464497360186</v>
      </c>
      <c r="E279" s="7">
        <f t="shared" si="49"/>
        <v>0</v>
      </c>
      <c r="F279" s="7">
        <f t="shared" si="50"/>
        <v>0.0008188738756878789</v>
      </c>
      <c r="G279" s="7">
        <f t="shared" si="51"/>
        <v>0</v>
      </c>
      <c r="H279" s="7">
        <f t="shared" si="52"/>
        <v>-0.0035999791012897133</v>
      </c>
      <c r="I279" s="7">
        <f t="shared" si="53"/>
        <v>0</v>
      </c>
      <c r="J279" s="7">
        <f t="shared" si="54"/>
        <v>0.040943707511879146</v>
      </c>
      <c r="K279" s="7">
        <f t="shared" si="55"/>
        <v>0</v>
      </c>
      <c r="L279" s="7">
        <f t="shared" si="56"/>
        <v>50.00001676385779</v>
      </c>
    </row>
    <row r="280" spans="1:12" ht="12.75">
      <c r="A280" t="s">
        <v>17</v>
      </c>
      <c r="B280" s="1">
        <f>7.109+1.519</f>
        <v>8.628</v>
      </c>
      <c r="C280" s="1">
        <f t="shared" si="40"/>
        <v>0.31900000000000084</v>
      </c>
      <c r="D280" s="7">
        <f t="shared" si="48"/>
        <v>0.06238668526370462</v>
      </c>
      <c r="E280" s="7">
        <f t="shared" si="49"/>
        <v>0</v>
      </c>
      <c r="F280" s="7">
        <f t="shared" si="50"/>
        <v>-0.00032952496921552477</v>
      </c>
      <c r="G280" s="7">
        <f t="shared" si="51"/>
        <v>0</v>
      </c>
      <c r="H280" s="7">
        <f t="shared" si="52"/>
        <v>-0.0035999963790075253</v>
      </c>
      <c r="I280" s="7">
        <f t="shared" si="53"/>
        <v>0</v>
      </c>
      <c r="J280" s="7">
        <f t="shared" si="54"/>
        <v>-0.01647624935532698</v>
      </c>
      <c r="K280" s="7">
        <f t="shared" si="55"/>
        <v>0</v>
      </c>
      <c r="L280" s="7">
        <f t="shared" si="56"/>
        <v>50.00000271466756</v>
      </c>
    </row>
    <row r="281" spans="1:12" ht="12.75">
      <c r="A281" t="s">
        <v>19</v>
      </c>
      <c r="B281" s="1">
        <v>8.756</v>
      </c>
      <c r="C281" s="1">
        <f t="shared" si="40"/>
        <v>0.1280000000000001</v>
      </c>
      <c r="D281" s="7">
        <f>D280+C281*F280</f>
        <v>0.06234450606764503</v>
      </c>
      <c r="E281" s="7">
        <f>E280+C281*G280</f>
        <v>0</v>
      </c>
      <c r="F281" s="9">
        <f>F280+C281*H281</f>
        <v>-0.00032952496921552477</v>
      </c>
      <c r="G281" s="7">
        <f>G280+C281*I281</f>
        <v>0</v>
      </c>
      <c r="H281">
        <v>0</v>
      </c>
      <c r="I281">
        <v>0</v>
      </c>
      <c r="J281" s="7">
        <f>F281*L281</f>
        <v>-0.01647624935532698</v>
      </c>
      <c r="K281" s="7">
        <f>G281*L281</f>
        <v>0</v>
      </c>
      <c r="L281" s="7">
        <f>$M$7*SQRT(1+F281^2+G281^2)</f>
        <v>50.00000271466756</v>
      </c>
    </row>
    <row r="282" spans="1:12" ht="12.75">
      <c r="A282" t="s">
        <v>20</v>
      </c>
      <c r="B282" s="1">
        <v>9.666</v>
      </c>
      <c r="C282" s="1">
        <f t="shared" si="40"/>
        <v>0.9100000000000001</v>
      </c>
      <c r="D282" s="7">
        <f>D281+C282*F281</f>
        <v>0.0620446383456589</v>
      </c>
      <c r="E282" s="7">
        <f>E281+C282*G281</f>
        <v>0</v>
      </c>
      <c r="F282" s="9">
        <f>F281+C282*H282</f>
        <v>-0.00032952496921552477</v>
      </c>
      <c r="G282" s="7">
        <f>G281+C282*I282</f>
        <v>0</v>
      </c>
      <c r="H282">
        <v>0</v>
      </c>
      <c r="I282">
        <v>0</v>
      </c>
      <c r="J282" s="7">
        <f>F282*L282</f>
        <v>-0.01647624935532698</v>
      </c>
      <c r="K282" s="7">
        <f>G282*L282</f>
        <v>0</v>
      </c>
      <c r="L282" s="7">
        <f>$M$7*SQRT(1+F282^2+G282^2)</f>
        <v>50.00000271466756</v>
      </c>
    </row>
    <row r="283" spans="1:12" ht="12.75">
      <c r="A283" t="s">
        <v>21</v>
      </c>
      <c r="B283" s="1">
        <v>21.441</v>
      </c>
      <c r="C283" s="1">
        <f t="shared" si="40"/>
        <v>11.774999999999999</v>
      </c>
      <c r="D283" s="7">
        <f>D282+C283*F282</f>
        <v>0.0581644818331461</v>
      </c>
      <c r="E283" s="7">
        <f>E282+C283*G282</f>
        <v>0</v>
      </c>
      <c r="F283" s="9">
        <f>F282+C283*H283</f>
        <v>-0.00032952496921552477</v>
      </c>
      <c r="G283" s="7">
        <f>G282+C283*I283</f>
        <v>0</v>
      </c>
      <c r="H283">
        <v>0</v>
      </c>
      <c r="I283">
        <v>0</v>
      </c>
      <c r="J283" s="7">
        <f>F283*L283</f>
        <v>-0.01647624935532698</v>
      </c>
      <c r="K283" s="7">
        <f>G283*L283</f>
        <v>0</v>
      </c>
      <c r="L283" s="7">
        <f>$M$7*SQRT(1+F283^2+G283^2)</f>
        <v>50.00000271466756</v>
      </c>
    </row>
    <row r="287" spans="6:15" ht="12.75">
      <c r="F287" s="34" t="s">
        <v>0</v>
      </c>
      <c r="G287" s="34" t="s">
        <v>1</v>
      </c>
      <c r="H287" s="34" t="s">
        <v>164</v>
      </c>
      <c r="I287" s="34" t="s">
        <v>162</v>
      </c>
      <c r="J287" s="34" t="s">
        <v>165</v>
      </c>
      <c r="K287" s="34" t="s">
        <v>166</v>
      </c>
      <c r="L287" s="34" t="s">
        <v>167</v>
      </c>
      <c r="M287" s="34" t="s">
        <v>168</v>
      </c>
      <c r="N287" s="35" t="s">
        <v>169</v>
      </c>
      <c r="O287" s="35" t="s">
        <v>173</v>
      </c>
    </row>
    <row r="288" spans="5:17" ht="12.75">
      <c r="E288" s="33">
        <v>1</v>
      </c>
      <c r="F288" s="12">
        <f>B266</f>
        <v>2.6</v>
      </c>
      <c r="G288" s="13">
        <f>D266</f>
        <v>0.013399400823130417</v>
      </c>
      <c r="H288" s="11">
        <v>0.00025</v>
      </c>
      <c r="I288" s="12">
        <f>F288-F$291</f>
        <v>-4.661041856395496</v>
      </c>
      <c r="J288" s="14">
        <f>1/H288^2</f>
        <v>16000000</v>
      </c>
      <c r="K288" s="14">
        <f>I288*J288</f>
        <v>-74576669.70232794</v>
      </c>
      <c r="L288" s="14">
        <f>K288*I288</f>
        <v>347604978.99313235</v>
      </c>
      <c r="M288" s="13">
        <f>G288*J288</f>
        <v>214390.41317008666</v>
      </c>
      <c r="N288" s="21">
        <f>G288^2*J288</f>
        <v>2872.7030787025296</v>
      </c>
      <c r="O288" s="29">
        <f>I288*G288*J288</f>
        <v>-999282.6893956981</v>
      </c>
      <c r="P288" t="s">
        <v>163</v>
      </c>
      <c r="Q288" s="7">
        <f>J291*L291-K291*K291</f>
        <v>2524568063999996</v>
      </c>
    </row>
    <row r="289" spans="5:19" ht="12.75">
      <c r="E289" s="26">
        <v>2</v>
      </c>
      <c r="F289" s="1">
        <f>B267</f>
        <v>3.867</v>
      </c>
      <c r="G289" s="7">
        <f>D267</f>
        <v>0.026837942561772462</v>
      </c>
      <c r="H289">
        <v>0.00025</v>
      </c>
      <c r="I289" s="1">
        <f aca="true" t="shared" si="57" ref="I289:I294">F289-F$291</f>
        <v>-3.3940418563954955</v>
      </c>
      <c r="J289" s="8">
        <f>1/H289^2</f>
        <v>16000000</v>
      </c>
      <c r="K289" s="8">
        <f aca="true" t="shared" si="58" ref="K289:K294">I289*J289</f>
        <v>-54304669.70232793</v>
      </c>
      <c r="L289" s="20">
        <f>K289*I289</f>
        <v>184312321.9674333</v>
      </c>
      <c r="M289" s="7">
        <f>G289*J289</f>
        <v>429407.0809883594</v>
      </c>
      <c r="N289" s="21">
        <f>G289^2*J289</f>
        <v>11524.402575183964</v>
      </c>
      <c r="O289" s="30">
        <f>I289*G289*J289</f>
        <v>-1457425.6063071024</v>
      </c>
      <c r="P289" s="28" t="s">
        <v>3</v>
      </c>
      <c r="Q289" s="7">
        <f>(-K291*M291+J291*O291)/Q288</f>
        <v>0.01060658385054622</v>
      </c>
      <c r="R289" s="7">
        <f>1/SQRT(L291)</f>
        <v>4.07475277815368E-05</v>
      </c>
      <c r="S289" s="7">
        <f>(G290-G288)/(F290-F288)</f>
        <v>0.01060658385054621</v>
      </c>
    </row>
    <row r="290" spans="5:19" ht="12.75">
      <c r="E290" s="27">
        <v>3</v>
      </c>
      <c r="F290" s="17">
        <f>B268</f>
        <v>5.164</v>
      </c>
      <c r="G290" s="18">
        <f>D268</f>
        <v>0.04059468181593089</v>
      </c>
      <c r="H290" s="19">
        <v>0.00025</v>
      </c>
      <c r="I290" s="1">
        <f t="shared" si="57"/>
        <v>-2.097041856395496</v>
      </c>
      <c r="J290" s="20">
        <f>1/H290^2</f>
        <v>16000000</v>
      </c>
      <c r="K290" s="20">
        <f t="shared" si="58"/>
        <v>-33552669.702327933</v>
      </c>
      <c r="L290" s="20">
        <f>K290*I290</f>
        <v>70361352.75959468</v>
      </c>
      <c r="M290" s="21">
        <f>G290*J290</f>
        <v>649514.9090548942</v>
      </c>
      <c r="N290" s="21">
        <f>G290^2*J290</f>
        <v>26366.851067786723</v>
      </c>
      <c r="O290" s="30">
        <f>I290*G290*J290</f>
        <v>-1362059.9506410272</v>
      </c>
      <c r="P290" s="28" t="s">
        <v>171</v>
      </c>
      <c r="Q290" s="7">
        <f>(L291*M291-O291*K291)/Q288</f>
        <v>0.06283713210389492</v>
      </c>
      <c r="R290" s="7">
        <f>1/SQRT(J291)</f>
        <v>0.00014433756729740645</v>
      </c>
      <c r="S290" s="7">
        <f>G302</f>
        <v>0.0628371321038948</v>
      </c>
    </row>
    <row r="291" spans="5:18" ht="12.75">
      <c r="E291" s="34" t="s">
        <v>11</v>
      </c>
      <c r="F291" s="1">
        <f>F302</f>
        <v>7.2610418563954955</v>
      </c>
      <c r="I291" s="26" t="s">
        <v>170</v>
      </c>
      <c r="J291" s="23">
        <f aca="true" t="shared" si="59" ref="J291:O291">SUM(J288:J290)</f>
        <v>48000000</v>
      </c>
      <c r="K291" s="23">
        <f t="shared" si="59"/>
        <v>-162434009.1069838</v>
      </c>
      <c r="L291" s="23">
        <f t="shared" si="59"/>
        <v>602278653.7201604</v>
      </c>
      <c r="M291" s="23">
        <f t="shared" si="59"/>
        <v>1293312.4032133403</v>
      </c>
      <c r="N291" s="25">
        <f t="shared" si="59"/>
        <v>40763.95672167322</v>
      </c>
      <c r="O291" s="24">
        <f t="shared" si="59"/>
        <v>-3818768.246343828</v>
      </c>
      <c r="P291" s="28" t="s">
        <v>172</v>
      </c>
      <c r="Q291" s="31">
        <f>(N291+Q290^2*J291+Q289^2*L291-2*Q290*M291-2*Q289*O291+2*Q289*Q290*K291)/(3-1)</f>
        <v>0</v>
      </c>
      <c r="R291" s="7"/>
    </row>
    <row r="292" spans="5:18" ht="12.75">
      <c r="E292" s="33">
        <v>4</v>
      </c>
      <c r="F292" s="12">
        <f>B281</f>
        <v>8.756</v>
      </c>
      <c r="G292" s="13">
        <f>D281</f>
        <v>0.06234450606764503</v>
      </c>
      <c r="H292" s="11">
        <v>0.00025</v>
      </c>
      <c r="I292" s="12">
        <f t="shared" si="57"/>
        <v>1.4949581436045047</v>
      </c>
      <c r="J292" s="14">
        <f>1/H292^2</f>
        <v>16000000</v>
      </c>
      <c r="K292" s="14">
        <f t="shared" si="58"/>
        <v>23919330.297672074</v>
      </c>
      <c r="L292" s="14">
        <f>I292^2*J292</f>
        <v>35758397.61807083</v>
      </c>
      <c r="M292" s="13">
        <f>G292*J292</f>
        <v>997512.0970823205</v>
      </c>
      <c r="N292" s="21">
        <f>G292^2*J292</f>
        <v>62189.398989098045</v>
      </c>
      <c r="O292" s="29">
        <f>I292*G292*J292</f>
        <v>1491238.8328772224</v>
      </c>
      <c r="P292" t="s">
        <v>163</v>
      </c>
      <c r="Q292" s="7">
        <f>J295*L295-(K295^2)</f>
        <v>3663346011784912</v>
      </c>
      <c r="R292" s="7"/>
    </row>
    <row r="293" spans="5:19" ht="12.75">
      <c r="E293" s="26">
        <v>5</v>
      </c>
      <c r="F293" s="1">
        <f>B282</f>
        <v>9.666</v>
      </c>
      <c r="G293" s="7">
        <f>D282</f>
        <v>0.0620446383456589</v>
      </c>
      <c r="H293" s="10">
        <f>0.003/SQRT(12)</f>
        <v>0.0008660254037844387</v>
      </c>
      <c r="I293" s="1">
        <f t="shared" si="57"/>
        <v>2.404958143604505</v>
      </c>
      <c r="J293" s="8">
        <f>1/H293^2</f>
        <v>1333333.333333333</v>
      </c>
      <c r="K293" s="8">
        <f t="shared" si="58"/>
        <v>3206610.858139339</v>
      </c>
      <c r="L293" s="8">
        <f>I293^2*J293</f>
        <v>7711764.896652834</v>
      </c>
      <c r="M293" s="7">
        <f>G293*J293</f>
        <v>82726.18446087852</v>
      </c>
      <c r="N293" s="21">
        <f>G293^2*J293</f>
        <v>5132.716196591476</v>
      </c>
      <c r="O293" s="30">
        <f>I293*G293*J293</f>
        <v>198953.01100851825</v>
      </c>
      <c r="P293" s="28" t="s">
        <v>3</v>
      </c>
      <c r="Q293" s="7">
        <f>(-K295*M295+J295*O295)/Q292</f>
        <v>-0.0003295249692155215</v>
      </c>
      <c r="R293" s="7">
        <f>1/SQRT(L295)</f>
        <v>5.6876865968403385E-05</v>
      </c>
      <c r="S293" s="7">
        <f>(G294-G292)/(F294-F292)</f>
        <v>-0.00032952496921552477</v>
      </c>
    </row>
    <row r="294" spans="5:19" ht="12.75">
      <c r="E294" s="27">
        <v>6</v>
      </c>
      <c r="F294" s="17">
        <f>B283</f>
        <v>21.441</v>
      </c>
      <c r="G294" s="18">
        <f>D283</f>
        <v>0.0581644818331461</v>
      </c>
      <c r="H294" s="22">
        <v>0.00087</v>
      </c>
      <c r="I294" s="1">
        <f t="shared" si="57"/>
        <v>14.179958143604503</v>
      </c>
      <c r="J294" s="8">
        <f>1/H294^2</f>
        <v>1321178.4912141631</v>
      </c>
      <c r="K294" s="8">
        <f t="shared" si="58"/>
        <v>18734255.705647383</v>
      </c>
      <c r="L294" s="8">
        <f>I294^2*J294</f>
        <v>265650961.75766376</v>
      </c>
      <c r="M294" s="7">
        <f>G294*J294</f>
        <v>76845.66235056956</v>
      </c>
      <c r="N294" s="21">
        <f>G294^2*J294</f>
        <v>4469.688131745783</v>
      </c>
      <c r="O294" s="30">
        <f>I294*G294*J294</f>
        <v>1089668.275648641</v>
      </c>
      <c r="P294" s="28" t="s">
        <v>171</v>
      </c>
      <c r="Q294" s="7">
        <f>(L295*M295-O295*K295)/Q292</f>
        <v>0.0628371321038948</v>
      </c>
      <c r="R294" s="7">
        <f>1/SQRT(J295)</f>
        <v>0.00023153041799527503</v>
      </c>
      <c r="S294" s="7">
        <f>G303</f>
        <v>0.0628371321038948</v>
      </c>
    </row>
    <row r="295" spans="9:18" ht="12.75">
      <c r="I295" s="27" t="s">
        <v>170</v>
      </c>
      <c r="J295" s="25">
        <f aca="true" t="shared" si="60" ref="J295:O295">SUM(J292:J294)</f>
        <v>18654511.824547496</v>
      </c>
      <c r="K295" s="25">
        <f t="shared" si="60"/>
        <v>45860196.86145879</v>
      </c>
      <c r="L295" s="25">
        <f t="shared" si="60"/>
        <v>309121124.27238744</v>
      </c>
      <c r="M295" s="25">
        <f t="shared" si="60"/>
        <v>1157083.9438937686</v>
      </c>
      <c r="N295" s="25">
        <f t="shared" si="60"/>
        <v>71791.8033174353</v>
      </c>
      <c r="O295" s="24">
        <f t="shared" si="60"/>
        <v>2779860.1195343817</v>
      </c>
      <c r="P295" s="28" t="s">
        <v>172</v>
      </c>
      <c r="Q295" s="31">
        <f>(N295+Q294^2*J295+Q293^2*L295-2*Q294*M295-2*Q293*O295+2*Q293*Q294*K295)/(3-1)</f>
        <v>1.1596057447604835E-11</v>
      </c>
      <c r="R295" s="7"/>
    </row>
    <row r="298" spans="6:7" ht="12.75">
      <c r="F298" s="36" t="s">
        <v>0</v>
      </c>
      <c r="G298" s="37" t="s">
        <v>1</v>
      </c>
    </row>
    <row r="299" spans="6:17" ht="12.75">
      <c r="F299" s="38">
        <f aca="true" t="shared" si="61" ref="F299:G301">F288</f>
        <v>2.6</v>
      </c>
      <c r="G299" s="39">
        <f t="shared" si="61"/>
        <v>0.013399400823130417</v>
      </c>
      <c r="P299" s="28" t="s">
        <v>174</v>
      </c>
      <c r="Q299" s="7">
        <f>Q289-Q293</f>
        <v>0.010936108819761741</v>
      </c>
    </row>
    <row r="300" spans="6:18" ht="12.75">
      <c r="F300" s="38">
        <f t="shared" si="61"/>
        <v>3.867</v>
      </c>
      <c r="G300" s="39">
        <f t="shared" si="61"/>
        <v>0.026837942561772462</v>
      </c>
      <c r="P300" s="28" t="s">
        <v>175</v>
      </c>
      <c r="Q300" s="7">
        <f>Q299*L265</f>
        <v>0.5468361978255084</v>
      </c>
      <c r="R300" t="s">
        <v>177</v>
      </c>
    </row>
    <row r="301" spans="6:7" ht="12.75">
      <c r="F301" s="38">
        <f t="shared" si="61"/>
        <v>5.164</v>
      </c>
      <c r="G301" s="39">
        <f t="shared" si="61"/>
        <v>0.04059468181593089</v>
      </c>
    </row>
    <row r="302" spans="6:18" ht="12.75">
      <c r="F302" s="38">
        <f>(G301-G304-I302*F301+I303*F304)/(I303-I302)</f>
        <v>7.2610418563954955</v>
      </c>
      <c r="G302" s="39">
        <f>G301+I302*(F302-F301)</f>
        <v>0.0628371321038948</v>
      </c>
      <c r="I302">
        <f>(G301-G299)/(F301-F299)</f>
        <v>0.01060658385054621</v>
      </c>
      <c r="P302" s="28" t="s">
        <v>175</v>
      </c>
      <c r="Q302" s="1">
        <v>0.547</v>
      </c>
      <c r="R302" t="s">
        <v>177</v>
      </c>
    </row>
    <row r="303" spans="6:20" ht="12.75">
      <c r="F303" s="38">
        <f>F302</f>
        <v>7.2610418563954955</v>
      </c>
      <c r="G303" s="39">
        <f>G304+I303*(F303-F304)</f>
        <v>0.0628371321038948</v>
      </c>
      <c r="I303">
        <f>(G306-G304)/(F306-F304)</f>
        <v>-0.00032952496921552477</v>
      </c>
      <c r="P303" s="28" t="s">
        <v>176</v>
      </c>
      <c r="Q303" s="32">
        <f>Q302/Q299</f>
        <v>50.01779051535784</v>
      </c>
      <c r="R303" t="s">
        <v>177</v>
      </c>
      <c r="T303" t="s">
        <v>195</v>
      </c>
    </row>
    <row r="304" spans="6:23" ht="12.75">
      <c r="F304" s="38">
        <f aca="true" t="shared" si="62" ref="F304:G306">F292</f>
        <v>8.756</v>
      </c>
      <c r="G304" s="39">
        <f t="shared" si="62"/>
        <v>0.06234450606764503</v>
      </c>
      <c r="P304" s="28" t="s">
        <v>184</v>
      </c>
      <c r="Q304" s="7">
        <f>Q303*SQRT((R289/Q289)^2+(R293/Q293)^2)</f>
        <v>8.635338798864888</v>
      </c>
      <c r="R304" t="s">
        <v>177</v>
      </c>
      <c r="T304" s="15" t="s">
        <v>9</v>
      </c>
      <c r="U304" s="11" t="s">
        <v>191</v>
      </c>
      <c r="V304" s="11" t="s">
        <v>192</v>
      </c>
      <c r="W304" s="60"/>
    </row>
    <row r="305" spans="6:23" ht="12.75">
      <c r="F305" s="38">
        <f t="shared" si="62"/>
        <v>9.666</v>
      </c>
      <c r="G305" s="39">
        <f t="shared" si="62"/>
        <v>0.0620446383456589</v>
      </c>
      <c r="T305" s="16">
        <v>10</v>
      </c>
      <c r="U305" s="95">
        <v>0.349</v>
      </c>
      <c r="V305" s="95">
        <f>U305/T305</f>
        <v>0.0349</v>
      </c>
      <c r="W305" s="62"/>
    </row>
    <row r="306" spans="6:23" ht="12.75">
      <c r="F306" s="40">
        <f t="shared" si="62"/>
        <v>21.441</v>
      </c>
      <c r="G306" s="41">
        <f t="shared" si="62"/>
        <v>0.0581644818331461</v>
      </c>
      <c r="T306" s="16">
        <v>15</v>
      </c>
      <c r="U306" s="95">
        <v>0.779</v>
      </c>
      <c r="V306" s="95">
        <f aca="true" t="shared" si="63" ref="V306:V327">U306/T306</f>
        <v>0.05193333333333334</v>
      </c>
      <c r="W306" s="62"/>
    </row>
    <row r="307" spans="20:23" ht="12.75">
      <c r="T307" s="16">
        <v>20</v>
      </c>
      <c r="U307" s="95">
        <v>1.381</v>
      </c>
      <c r="V307" s="95">
        <f t="shared" si="63"/>
        <v>0.06905</v>
      </c>
      <c r="W307" s="62"/>
    </row>
    <row r="308" spans="20:23" ht="12.75">
      <c r="T308" s="16">
        <v>25</v>
      </c>
      <c r="U308" s="95">
        <v>2.154</v>
      </c>
      <c r="V308" s="95">
        <f t="shared" si="63"/>
        <v>0.08616</v>
      </c>
      <c r="W308" s="62"/>
    </row>
    <row r="309" spans="20:23" ht="12.75">
      <c r="T309" s="16">
        <v>30</v>
      </c>
      <c r="U309" s="95">
        <v>3.1</v>
      </c>
      <c r="V309" s="95">
        <f t="shared" si="63"/>
        <v>0.10333333333333333</v>
      </c>
      <c r="W309" s="62"/>
    </row>
    <row r="310" spans="20:23" ht="12.75">
      <c r="T310" s="16">
        <v>35</v>
      </c>
      <c r="U310" s="95">
        <v>4.217</v>
      </c>
      <c r="V310" s="95">
        <f t="shared" si="63"/>
        <v>0.12048571428571428</v>
      </c>
      <c r="W310" s="62"/>
    </row>
    <row r="311" spans="20:23" ht="12.75">
      <c r="T311" s="16">
        <v>40</v>
      </c>
      <c r="U311" s="95">
        <v>5.507</v>
      </c>
      <c r="V311" s="95">
        <f t="shared" si="63"/>
        <v>0.137675</v>
      </c>
      <c r="W311" s="62"/>
    </row>
    <row r="312" spans="20:23" ht="12.75">
      <c r="T312" s="16">
        <v>45</v>
      </c>
      <c r="U312" s="95">
        <v>6.968</v>
      </c>
      <c r="V312" s="95">
        <f t="shared" si="63"/>
        <v>0.15484444444444445</v>
      </c>
      <c r="W312" s="62"/>
    </row>
    <row r="313" spans="20:23" ht="12.75">
      <c r="T313" s="16">
        <v>50</v>
      </c>
      <c r="U313" s="95">
        <v>8.601</v>
      </c>
      <c r="V313" s="95">
        <f t="shared" si="63"/>
        <v>0.17202</v>
      </c>
      <c r="W313" s="62"/>
    </row>
    <row r="314" spans="20:23" ht="12.75">
      <c r="T314" s="16">
        <v>55</v>
      </c>
      <c r="U314" s="95">
        <v>10.407</v>
      </c>
      <c r="V314" s="95">
        <f t="shared" si="63"/>
        <v>0.1892181818181818</v>
      </c>
      <c r="W314" s="62"/>
    </row>
    <row r="315" spans="20:23" ht="12.75">
      <c r="T315" s="16">
        <v>60</v>
      </c>
      <c r="U315" s="95">
        <v>12.384</v>
      </c>
      <c r="V315" s="95">
        <f t="shared" si="63"/>
        <v>0.2064</v>
      </c>
      <c r="W315" s="62"/>
    </row>
    <row r="316" spans="20:23" ht="12.75">
      <c r="T316" s="16">
        <v>65</v>
      </c>
      <c r="U316" s="95">
        <v>14.533</v>
      </c>
      <c r="V316" s="95">
        <f t="shared" si="63"/>
        <v>0.22358461538461538</v>
      </c>
      <c r="W316" s="62"/>
    </row>
    <row r="317" spans="20:23" ht="12.75">
      <c r="T317" s="16">
        <v>70</v>
      </c>
      <c r="U317" s="95">
        <v>16.854</v>
      </c>
      <c r="V317" s="95">
        <f t="shared" si="63"/>
        <v>0.24077142857142855</v>
      </c>
      <c r="W317" s="62"/>
    </row>
    <row r="318" spans="20:23" ht="12.75">
      <c r="T318" s="16">
        <v>75</v>
      </c>
      <c r="U318" s="95">
        <v>19.347</v>
      </c>
      <c r="V318" s="95">
        <f t="shared" si="63"/>
        <v>0.25796</v>
      </c>
      <c r="W318" s="62"/>
    </row>
    <row r="319" spans="20:23" ht="12.75">
      <c r="T319" s="16">
        <v>80</v>
      </c>
      <c r="U319" s="95">
        <v>22.012</v>
      </c>
      <c r="V319" s="95">
        <f t="shared" si="63"/>
        <v>0.27515</v>
      </c>
      <c r="W319" s="62"/>
    </row>
    <row r="320" spans="20:23" ht="12.75">
      <c r="T320" s="16">
        <v>85</v>
      </c>
      <c r="U320" s="95">
        <v>24.848</v>
      </c>
      <c r="V320" s="95">
        <f t="shared" si="63"/>
        <v>0.2923294117647059</v>
      </c>
      <c r="W320" s="62"/>
    </row>
    <row r="321" spans="20:23" ht="12.75">
      <c r="T321" s="16">
        <v>90</v>
      </c>
      <c r="U321" s="95">
        <v>27.857</v>
      </c>
      <c r="V321" s="95">
        <f t="shared" si="63"/>
        <v>0.3095222222222222</v>
      </c>
      <c r="W321" s="62"/>
    </row>
    <row r="322" spans="20:23" ht="12.75">
      <c r="T322" s="16">
        <v>95</v>
      </c>
      <c r="U322" s="95">
        <v>31.038</v>
      </c>
      <c r="V322" s="95">
        <f t="shared" si="63"/>
        <v>0.32671578947368424</v>
      </c>
      <c r="W322" s="62"/>
    </row>
    <row r="323" spans="20:23" ht="12.75">
      <c r="T323" s="16">
        <v>100</v>
      </c>
      <c r="U323" s="95">
        <v>34.39</v>
      </c>
      <c r="V323" s="95">
        <f t="shared" si="63"/>
        <v>0.3439</v>
      </c>
      <c r="W323" s="62"/>
    </row>
    <row r="324" spans="20:23" ht="12.75">
      <c r="T324" s="16">
        <v>105</v>
      </c>
      <c r="U324" s="95">
        <v>37.915</v>
      </c>
      <c r="V324" s="95">
        <f t="shared" si="63"/>
        <v>0.3610952380952381</v>
      </c>
      <c r="W324" s="62"/>
    </row>
    <row r="325" spans="20:23" ht="12.75">
      <c r="T325" s="16">
        <v>110</v>
      </c>
      <c r="U325" s="95">
        <v>41.611</v>
      </c>
      <c r="V325" s="95">
        <f t="shared" si="63"/>
        <v>0.37828181818181816</v>
      </c>
      <c r="W325" s="62"/>
    </row>
    <row r="326" spans="20:23" ht="12.75">
      <c r="T326" s="16">
        <v>115</v>
      </c>
      <c r="U326" s="95">
        <v>45.479</v>
      </c>
      <c r="V326" s="95">
        <f t="shared" si="63"/>
        <v>0.3954695652173913</v>
      </c>
      <c r="W326" s="62"/>
    </row>
    <row r="327" spans="20:23" ht="12.75">
      <c r="T327" s="16">
        <v>120</v>
      </c>
      <c r="U327" s="95">
        <v>49.5</v>
      </c>
      <c r="V327" s="95">
        <f t="shared" si="63"/>
        <v>0.4125</v>
      </c>
      <c r="W327" s="62"/>
    </row>
    <row r="328" spans="20:23" ht="12.75">
      <c r="T328" s="16"/>
      <c r="U328" s="96"/>
      <c r="V328" s="96"/>
      <c r="W328" s="62"/>
    </row>
    <row r="329" spans="20:23" ht="12.75">
      <c r="T329" s="16"/>
      <c r="U329" s="96"/>
      <c r="V329" s="97">
        <f>INTERCEPT(V305:V327,T305:T327)</f>
        <v>0.00031849849294618426</v>
      </c>
      <c r="W329" s="62" t="s">
        <v>193</v>
      </c>
    </row>
    <row r="330" spans="20:23" ht="12.75">
      <c r="T330" s="98"/>
      <c r="U330" s="19"/>
      <c r="V330" s="99">
        <f>SLOPE(V305:V327,T305:T327)</f>
        <v>0.0034354345356443806</v>
      </c>
      <c r="W330" s="6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1"/>
  <sheetViews>
    <sheetView workbookViewId="0" topLeftCell="G284">
      <selection activeCell="O328" sqref="O328"/>
    </sheetView>
  </sheetViews>
  <sheetFormatPr defaultColWidth="11.00390625" defaultRowHeight="12"/>
  <cols>
    <col min="10" max="11" width="11.125" style="0" bestFit="1" customWidth="1"/>
    <col min="12" max="12" width="14.50390625" style="0" bestFit="1" customWidth="1"/>
    <col min="13" max="13" width="12.125" style="0" bestFit="1" customWidth="1"/>
    <col min="17" max="17" width="12.875" style="0" bestFit="1" customWidth="1"/>
    <col min="21" max="21" width="12.00390625" style="0" bestFit="1" customWidth="1"/>
  </cols>
  <sheetData>
    <row r="1" spans="2:14" ht="12.75">
      <c r="B1" s="1"/>
      <c r="C1" s="1"/>
      <c r="G1" s="5" t="s">
        <v>154</v>
      </c>
      <c r="H1" s="5" t="s">
        <v>151</v>
      </c>
      <c r="I1" s="5" t="s">
        <v>152</v>
      </c>
      <c r="J1" s="5" t="s">
        <v>153</v>
      </c>
      <c r="L1" s="48" t="s">
        <v>178</v>
      </c>
      <c r="M1" s="49">
        <v>42.4</v>
      </c>
      <c r="N1" s="50" t="s">
        <v>179</v>
      </c>
    </row>
    <row r="2" spans="2:14" ht="12.75">
      <c r="B2" s="1"/>
      <c r="C2" s="1"/>
      <c r="G2" s="6" t="s">
        <v>10</v>
      </c>
      <c r="H2" s="2">
        <v>0</v>
      </c>
      <c r="I2" s="71">
        <f>ideal!I2</f>
        <v>0.7</v>
      </c>
      <c r="J2" s="2">
        <v>0</v>
      </c>
      <c r="L2" s="56" t="s">
        <v>180</v>
      </c>
      <c r="M2" s="57">
        <v>10</v>
      </c>
      <c r="N2" s="58" t="s">
        <v>179</v>
      </c>
    </row>
    <row r="3" spans="2:14" ht="12.75">
      <c r="B3" s="1"/>
      <c r="C3" s="1"/>
      <c r="G3" s="6" t="s">
        <v>11</v>
      </c>
      <c r="H3" s="2">
        <v>0</v>
      </c>
      <c r="I3" s="71">
        <f>ideal!I3</f>
        <v>-0.6</v>
      </c>
      <c r="J3" s="2">
        <v>0</v>
      </c>
      <c r="L3" s="51" t="s">
        <v>181</v>
      </c>
      <c r="M3" s="47">
        <f>(0.0136/M7)*SQRT(M2/M1)*(1+0.038*LN(M2/M1))</f>
        <v>0.00012484373978514503</v>
      </c>
      <c r="N3" s="52"/>
    </row>
    <row r="4" spans="2:14" ht="12.75">
      <c r="B4" s="1"/>
      <c r="C4" s="1"/>
      <c r="L4" s="51" t="s">
        <v>3</v>
      </c>
      <c r="M4" s="47">
        <f ca="1">(RAND()+RAND()+RAND()+RAND()+RAND()+RAND()-3)*M$3/SQRT(2)</f>
        <v>3.7960052506089424E-05</v>
      </c>
      <c r="N4" s="52"/>
    </row>
    <row r="5" spans="2:14" ht="12.75">
      <c r="B5" s="1"/>
      <c r="C5" s="1"/>
      <c r="L5" s="53" t="s">
        <v>4</v>
      </c>
      <c r="M5" s="54">
        <f ca="1">(RAND()+RAND()+RAND()+RAND()+RAND()+RAND()-3)*M$3/SQRT(2)</f>
        <v>8.366895143515856E-05</v>
      </c>
      <c r="N5" s="55"/>
    </row>
    <row r="6" spans="1:14" ht="12.75">
      <c r="A6" s="3" t="s">
        <v>12</v>
      </c>
      <c r="B6" s="4" t="s">
        <v>0</v>
      </c>
      <c r="C6" s="4" t="s">
        <v>162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160</v>
      </c>
      <c r="N6" s="3" t="s">
        <v>155</v>
      </c>
    </row>
    <row r="7" spans="1:14" ht="12.75">
      <c r="A7" t="s">
        <v>13</v>
      </c>
      <c r="B7" s="1">
        <v>0</v>
      </c>
      <c r="C7" s="1">
        <v>0</v>
      </c>
      <c r="D7" s="7">
        <v>0</v>
      </c>
      <c r="E7" s="7">
        <v>0</v>
      </c>
      <c r="F7" s="7">
        <f>J7/L7</f>
        <v>0</v>
      </c>
      <c r="G7" s="7">
        <f>K7/L7</f>
        <v>0</v>
      </c>
      <c r="H7" s="7">
        <f>($N$7*0.3/$M$7)*(G7*$J$2+(1-F7^2)*$I$2+G7*F7*$H$2)/SQRT(1+F7^2+G7^2)</f>
        <v>0.0042</v>
      </c>
      <c r="I7" s="7">
        <f>($N$7*0.3/$M$7)*(-F7*$J$2+(1+G7^2)*$H$2-F7*G7*$I$2)/SQRT(1+F7^2+G7^2)</f>
        <v>0</v>
      </c>
      <c r="J7" s="70">
        <f>ideal!J7</f>
        <v>0</v>
      </c>
      <c r="K7" s="70">
        <f>ideal!K7</f>
        <v>0</v>
      </c>
      <c r="L7" s="70">
        <f>ideal!L7</f>
        <v>50</v>
      </c>
      <c r="M7">
        <f>SQRT(J7^2+K7^2+L7^2)</f>
        <v>50</v>
      </c>
      <c r="N7">
        <v>1</v>
      </c>
    </row>
    <row r="8" spans="2:12" ht="12.75">
      <c r="B8" s="1">
        <f>0.5*(B9+B7)</f>
        <v>0.08174999999999999</v>
      </c>
      <c r="C8" s="1">
        <f>B8-B7</f>
        <v>0.08174999999999999</v>
      </c>
      <c r="D8" s="7">
        <f>D7+C8*F7</f>
        <v>0</v>
      </c>
      <c r="E8" s="7">
        <f>E7+C8*G7</f>
        <v>0</v>
      </c>
      <c r="F8" s="7">
        <f>F7+C8*H8</f>
        <v>0.0003433499999999999</v>
      </c>
      <c r="G8" s="7">
        <f>G7+C8*I8</f>
        <v>0</v>
      </c>
      <c r="H8" s="7">
        <f>($N$7*0.3/$M$7)*(G7*$J$2+(1-F7^2)*$I$2+G7*F7*$H$2)/SQRT(1+F7^2+G7^2)</f>
        <v>0.0042</v>
      </c>
      <c r="I8" s="7">
        <f>($N$7*0.3/$M$7)*(-F7*$J$2+(1+G7^2)*$H$2-F7*G7*$I$2)/SQRT(1+F7^2+G7^2)</f>
        <v>0</v>
      </c>
      <c r="J8" s="7">
        <f>F8*L8</f>
        <v>0.017167501011931582</v>
      </c>
      <c r="K8" s="7">
        <f>G8*L8</f>
        <v>0</v>
      </c>
      <c r="L8" s="7">
        <f aca="true" t="shared" si="0" ref="L8:L72">$M$7*SQRT(1+F8^2+G8^2)</f>
        <v>50.000002947230485</v>
      </c>
    </row>
    <row r="9" spans="1:12" ht="12.75">
      <c r="A9" t="s">
        <v>23</v>
      </c>
      <c r="B9" s="1">
        <f>0.9255-63*0.012-0.006</f>
        <v>0.16349999999999998</v>
      </c>
      <c r="C9" s="1">
        <f aca="true" t="shared" si="1" ref="C9:C72">B9-B8</f>
        <v>0.08174999999999999</v>
      </c>
      <c r="D9" s="7">
        <f aca="true" t="shared" si="2" ref="D9:D72">D8+C9*F8</f>
        <v>2.806886249999999E-05</v>
      </c>
      <c r="E9" s="7">
        <f aca="true" t="shared" si="3" ref="E9:E72">E8+C9*G8</f>
        <v>0</v>
      </c>
      <c r="F9" s="7">
        <f aca="true" t="shared" si="4" ref="F9:F72">F8+C9*H9</f>
        <v>0.0006866999392841071</v>
      </c>
      <c r="G9" s="7">
        <f aca="true" t="shared" si="5" ref="G9:G72">G8+C9*I9</f>
        <v>0</v>
      </c>
      <c r="H9" s="7">
        <f aca="true" t="shared" si="6" ref="H9:H72">($N$7*0.3/$M$7)*(G8*$J$2+(1-F8^2)*$I$2+G8*F8*$H$2)/SQRT(1+F8^2+G8^2)</f>
        <v>0.004199999257297949</v>
      </c>
      <c r="I9" s="7">
        <f aca="true" t="shared" si="7" ref="I9:I72">($N$7*0.3/$M$7)*(-F8*$J$2+(1+G8^2)*$H$2-F8*G8*$I$2)/SQRT(1+F8^2+G8^2)</f>
        <v>0</v>
      </c>
      <c r="J9" s="7">
        <f aca="true" t="shared" si="8" ref="J9:J72">F9*L9</f>
        <v>0.034335005059655165</v>
      </c>
      <c r="K9" s="7">
        <f aca="true" t="shared" si="9" ref="K9:K72">G9*L9</f>
        <v>0</v>
      </c>
      <c r="L9" s="7">
        <f t="shared" si="0"/>
        <v>50.000011788918776</v>
      </c>
    </row>
    <row r="10" spans="2:12" ht="12.75">
      <c r="B10" s="1">
        <f>0.5*(B11+B9)</f>
        <v>0.16949999999999998</v>
      </c>
      <c r="C10" s="1">
        <f t="shared" si="1"/>
        <v>0.006000000000000005</v>
      </c>
      <c r="D10" s="7">
        <f t="shared" si="2"/>
        <v>3.2189062135704635E-05</v>
      </c>
      <c r="E10" s="7">
        <f t="shared" si="3"/>
        <v>0</v>
      </c>
      <c r="F10" s="7">
        <f t="shared" si="4"/>
        <v>0.0007118999214592648</v>
      </c>
      <c r="G10" s="7">
        <f t="shared" si="5"/>
        <v>0</v>
      </c>
      <c r="H10" s="7">
        <f t="shared" si="6"/>
        <v>0.004199997029192936</v>
      </c>
      <c r="I10" s="7">
        <f t="shared" si="7"/>
        <v>0</v>
      </c>
      <c r="J10" s="7">
        <f t="shared" si="8"/>
        <v>0.03559500509276076</v>
      </c>
      <c r="K10" s="7">
        <f t="shared" si="9"/>
        <v>0</v>
      </c>
      <c r="L10" s="7">
        <f t="shared" si="0"/>
        <v>50.000012670035844</v>
      </c>
    </row>
    <row r="11" spans="1:12" ht="12.75">
      <c r="A11" t="s">
        <v>24</v>
      </c>
      <c r="B11" s="1">
        <f>B9+0.012</f>
        <v>0.1755</v>
      </c>
      <c r="C11" s="1">
        <f t="shared" si="1"/>
        <v>0.006000000000000005</v>
      </c>
      <c r="D11" s="7">
        <f t="shared" si="2"/>
        <v>3.646046166446023E-05</v>
      </c>
      <c r="E11" s="7">
        <f t="shared" si="3"/>
        <v>0</v>
      </c>
      <c r="F11" s="7">
        <f t="shared" si="4"/>
        <v>0.0007370999023021738</v>
      </c>
      <c r="G11" s="7">
        <f t="shared" si="5"/>
        <v>0</v>
      </c>
      <c r="H11" s="7">
        <f t="shared" si="6"/>
        <v>0.0041999968071515055</v>
      </c>
      <c r="I11" s="7">
        <f t="shared" si="7"/>
        <v>0</v>
      </c>
      <c r="J11" s="7">
        <f t="shared" si="8"/>
        <v>0.03685500512706649</v>
      </c>
      <c r="K11" s="7">
        <f t="shared" si="9"/>
        <v>0</v>
      </c>
      <c r="L11" s="7">
        <f t="shared" si="0"/>
        <v>50.0000135829048</v>
      </c>
    </row>
    <row r="12" spans="2:12" ht="12.75">
      <c r="B12" s="1">
        <f>0.5*(B13+B11)</f>
        <v>0.1815</v>
      </c>
      <c r="C12" s="1">
        <f t="shared" si="1"/>
        <v>0.006000000000000005</v>
      </c>
      <c r="D12" s="7">
        <f t="shared" si="2"/>
        <v>4.088306107827327E-05</v>
      </c>
      <c r="E12" s="7">
        <f t="shared" si="3"/>
        <v>0</v>
      </c>
      <c r="F12" s="7">
        <f t="shared" si="4"/>
        <v>0.0007622998817648255</v>
      </c>
      <c r="G12" s="7">
        <f t="shared" si="5"/>
        <v>0</v>
      </c>
      <c r="H12" s="7">
        <f t="shared" si="6"/>
        <v>0.004199996577108609</v>
      </c>
      <c r="I12" s="7">
        <f t="shared" si="7"/>
        <v>0</v>
      </c>
      <c r="J12" s="7">
        <f t="shared" si="8"/>
        <v>0.038115005162572345</v>
      </c>
      <c r="K12" s="7">
        <f t="shared" si="9"/>
        <v>0</v>
      </c>
      <c r="L12" s="7">
        <f t="shared" si="0"/>
        <v>50.00001452752563</v>
      </c>
    </row>
    <row r="13" spans="1:12" ht="12.75">
      <c r="A13" t="s">
        <v>25</v>
      </c>
      <c r="B13" s="1">
        <f>B11+0.012</f>
        <v>0.1875</v>
      </c>
      <c r="C13" s="1">
        <f t="shared" si="1"/>
        <v>0.006000000000000005</v>
      </c>
      <c r="D13" s="7">
        <f t="shared" si="2"/>
        <v>4.545686036886223E-05</v>
      </c>
      <c r="E13" s="7">
        <f t="shared" si="3"/>
        <v>0</v>
      </c>
      <c r="F13" s="7">
        <f t="shared" si="4"/>
        <v>0.000787499859799211</v>
      </c>
      <c r="G13" s="7">
        <f t="shared" si="5"/>
        <v>0</v>
      </c>
      <c r="H13" s="7">
        <f t="shared" si="6"/>
        <v>0.00419999633906425</v>
      </c>
      <c r="I13" s="7">
        <f t="shared" si="7"/>
        <v>0</v>
      </c>
      <c r="J13" s="7">
        <f t="shared" si="8"/>
        <v>0.0393750051992783</v>
      </c>
      <c r="K13" s="7">
        <f t="shared" si="9"/>
        <v>0</v>
      </c>
      <c r="L13" s="7">
        <f t="shared" si="0"/>
        <v>50.00001550389832</v>
      </c>
    </row>
    <row r="14" spans="2:12" ht="12.75">
      <c r="B14" s="1">
        <f>0.5*(B15+B13)</f>
        <v>0.1935</v>
      </c>
      <c r="C14" s="1">
        <f t="shared" si="1"/>
        <v>0.006000000000000005</v>
      </c>
      <c r="D14" s="7">
        <f t="shared" si="2"/>
        <v>5.01818595276575E-05</v>
      </c>
      <c r="E14" s="7">
        <f t="shared" si="3"/>
        <v>0</v>
      </c>
      <c r="F14" s="7">
        <f t="shared" si="4"/>
        <v>0.0008126998363573216</v>
      </c>
      <c r="G14" s="7">
        <f t="shared" si="5"/>
        <v>0</v>
      </c>
      <c r="H14" s="7">
        <f t="shared" si="6"/>
        <v>0.004199996093018429</v>
      </c>
      <c r="I14" s="7">
        <f t="shared" si="7"/>
        <v>0</v>
      </c>
      <c r="J14" s="7">
        <f t="shared" si="8"/>
        <v>0.040635005237184364</v>
      </c>
      <c r="K14" s="7">
        <f t="shared" si="9"/>
        <v>0</v>
      </c>
      <c r="L14" s="7">
        <f t="shared" si="0"/>
        <v>50.000016512022874</v>
      </c>
    </row>
    <row r="15" spans="1:12" ht="12.75">
      <c r="A15" t="s">
        <v>26</v>
      </c>
      <c r="B15" s="1">
        <f>B13+0.012</f>
        <v>0.1995</v>
      </c>
      <c r="C15" s="1">
        <f t="shared" si="1"/>
        <v>0.006000000000000005</v>
      </c>
      <c r="D15" s="7">
        <f t="shared" si="2"/>
        <v>5.505805854580143E-05</v>
      </c>
      <c r="E15" s="7">
        <f t="shared" si="3"/>
        <v>0</v>
      </c>
      <c r="F15" s="7">
        <f t="shared" si="4"/>
        <v>0.0008378998113911485</v>
      </c>
      <c r="G15" s="7">
        <f t="shared" si="5"/>
        <v>0</v>
      </c>
      <c r="H15" s="7">
        <f t="shared" si="6"/>
        <v>0.004199995838971152</v>
      </c>
      <c r="I15" s="7">
        <f t="shared" si="7"/>
        <v>0</v>
      </c>
      <c r="J15" s="7">
        <f t="shared" si="8"/>
        <v>0.04189500527629051</v>
      </c>
      <c r="K15" s="7">
        <f t="shared" si="9"/>
        <v>0</v>
      </c>
      <c r="L15" s="7">
        <f t="shared" si="0"/>
        <v>50.00001755189927</v>
      </c>
    </row>
    <row r="16" spans="2:12" ht="12.75">
      <c r="B16" s="1">
        <f>0.5*(B17+B15)</f>
        <v>0.20550000000000002</v>
      </c>
      <c r="C16" s="1">
        <f t="shared" si="1"/>
        <v>0.006000000000000005</v>
      </c>
      <c r="D16" s="7">
        <f t="shared" si="2"/>
        <v>6.0085457414148325E-05</v>
      </c>
      <c r="E16" s="7">
        <f t="shared" si="3"/>
        <v>0</v>
      </c>
      <c r="F16" s="7">
        <f t="shared" si="4"/>
        <v>0.000863099784852683</v>
      </c>
      <c r="G16" s="7">
        <f t="shared" si="5"/>
        <v>0</v>
      </c>
      <c r="H16" s="7">
        <f t="shared" si="6"/>
        <v>0.00419999557692242</v>
      </c>
      <c r="I16" s="7">
        <f t="shared" si="7"/>
        <v>0</v>
      </c>
      <c r="J16" s="7">
        <f t="shared" si="8"/>
        <v>0.043155005316596724</v>
      </c>
      <c r="K16" s="7">
        <f t="shared" si="9"/>
        <v>0</v>
      </c>
      <c r="L16" s="7">
        <f t="shared" si="0"/>
        <v>50.000018623527495</v>
      </c>
    </row>
    <row r="17" spans="1:12" ht="12.75">
      <c r="A17" t="s">
        <v>27</v>
      </c>
      <c r="B17" s="1">
        <f>B15+0.012</f>
        <v>0.21150000000000002</v>
      </c>
      <c r="C17" s="1">
        <f t="shared" si="1"/>
        <v>0.006000000000000005</v>
      </c>
      <c r="D17" s="7">
        <f t="shared" si="2"/>
        <v>6.526405612326443E-05</v>
      </c>
      <c r="E17" s="7">
        <f t="shared" si="3"/>
        <v>0</v>
      </c>
      <c r="F17" s="7">
        <f t="shared" si="4"/>
        <v>0.0008882997566939165</v>
      </c>
      <c r="G17" s="7">
        <f t="shared" si="5"/>
        <v>0</v>
      </c>
      <c r="H17" s="7">
        <f t="shared" si="6"/>
        <v>0.004199995306872236</v>
      </c>
      <c r="I17" s="7">
        <f t="shared" si="7"/>
        <v>0</v>
      </c>
      <c r="J17" s="7">
        <f t="shared" si="8"/>
        <v>0.044415005358103</v>
      </c>
      <c r="K17" s="7">
        <f t="shared" si="9"/>
        <v>0</v>
      </c>
      <c r="L17" s="7">
        <f t="shared" si="0"/>
        <v>50.00001972690755</v>
      </c>
    </row>
    <row r="18" spans="2:12" ht="12.75">
      <c r="B18" s="1">
        <f>0.5*(B19+B17)</f>
        <v>0.21750000000000003</v>
      </c>
      <c r="C18" s="1">
        <f t="shared" si="1"/>
        <v>0.006000000000000005</v>
      </c>
      <c r="D18" s="7">
        <f t="shared" si="2"/>
        <v>7.059385466342794E-05</v>
      </c>
      <c r="E18" s="7">
        <f t="shared" si="3"/>
        <v>0</v>
      </c>
      <c r="F18" s="7">
        <f t="shared" si="4"/>
        <v>0.0009134997268668401</v>
      </c>
      <c r="G18" s="7">
        <f t="shared" si="5"/>
        <v>0</v>
      </c>
      <c r="H18" s="7">
        <f t="shared" si="6"/>
        <v>0.0041999950288206045</v>
      </c>
      <c r="I18" s="7">
        <f t="shared" si="7"/>
        <v>0</v>
      </c>
      <c r="J18" s="7">
        <f t="shared" si="8"/>
        <v>0.045675005400809314</v>
      </c>
      <c r="K18" s="7">
        <f t="shared" si="9"/>
        <v>0</v>
      </c>
      <c r="L18" s="7">
        <f t="shared" si="0"/>
        <v>50.00002086203942</v>
      </c>
    </row>
    <row r="19" spans="1:12" ht="12.75">
      <c r="A19" t="s">
        <v>28</v>
      </c>
      <c r="B19" s="1">
        <f>B17+0.012</f>
        <v>0.22350000000000003</v>
      </c>
      <c r="C19" s="1">
        <f t="shared" si="1"/>
        <v>0.006000000000000005</v>
      </c>
      <c r="D19" s="7">
        <f t="shared" si="2"/>
        <v>7.607485302462899E-05</v>
      </c>
      <c r="E19" s="7">
        <f t="shared" si="3"/>
        <v>0</v>
      </c>
      <c r="F19" s="7">
        <f t="shared" si="4"/>
        <v>0.0009386996953234453</v>
      </c>
      <c r="G19" s="7">
        <f t="shared" si="5"/>
        <v>0</v>
      </c>
      <c r="H19" s="7">
        <f t="shared" si="6"/>
        <v>0.0041999947427675275</v>
      </c>
      <c r="I19" s="7">
        <f t="shared" si="7"/>
        <v>0</v>
      </c>
      <c r="J19" s="7">
        <f t="shared" si="8"/>
        <v>0.04693500544471566</v>
      </c>
      <c r="K19" s="7">
        <f t="shared" si="9"/>
        <v>0</v>
      </c>
      <c r="L19" s="7">
        <f t="shared" si="0"/>
        <v>50.0000220289231</v>
      </c>
    </row>
    <row r="20" spans="2:12" ht="12.75">
      <c r="B20" s="1">
        <f>0.5*(B21+B19)</f>
        <v>0.22950000000000004</v>
      </c>
      <c r="C20" s="1">
        <f t="shared" si="1"/>
        <v>0.006000000000000005</v>
      </c>
      <c r="D20" s="7">
        <f t="shared" si="2"/>
        <v>8.170705119656967E-05</v>
      </c>
      <c r="E20" s="7">
        <f t="shared" si="3"/>
        <v>0</v>
      </c>
      <c r="F20" s="7">
        <f t="shared" si="4"/>
        <v>0.0009638996620157233</v>
      </c>
      <c r="G20" s="7">
        <f t="shared" si="5"/>
        <v>0</v>
      </c>
      <c r="H20" s="7">
        <f t="shared" si="6"/>
        <v>0.00419999444871301</v>
      </c>
      <c r="I20" s="7">
        <f t="shared" si="7"/>
        <v>0</v>
      </c>
      <c r="J20" s="7">
        <f t="shared" si="8"/>
        <v>0.048195005489822015</v>
      </c>
      <c r="K20" s="7">
        <f t="shared" si="9"/>
        <v>0</v>
      </c>
      <c r="L20" s="7">
        <f t="shared" si="0"/>
        <v>50.000023227558565</v>
      </c>
    </row>
    <row r="21" spans="1:12" ht="12.75">
      <c r="A21" t="s">
        <v>29</v>
      </c>
      <c r="B21" s="1">
        <f>B19+0.012</f>
        <v>0.23550000000000004</v>
      </c>
      <c r="C21" s="1">
        <f t="shared" si="1"/>
        <v>0.006000000000000005</v>
      </c>
      <c r="D21" s="7">
        <f t="shared" si="2"/>
        <v>8.749044916866402E-05</v>
      </c>
      <c r="E21" s="7">
        <f t="shared" si="3"/>
        <v>0</v>
      </c>
      <c r="F21" s="7">
        <f t="shared" si="4"/>
        <v>0.0009890996268956656</v>
      </c>
      <c r="G21" s="7">
        <f t="shared" si="5"/>
        <v>0</v>
      </c>
      <c r="H21" s="7">
        <f t="shared" si="6"/>
        <v>0.004199994146657054</v>
      </c>
      <c r="I21" s="7">
        <f t="shared" si="7"/>
        <v>0</v>
      </c>
      <c r="J21" s="7">
        <f t="shared" si="8"/>
        <v>0.04945500553612836</v>
      </c>
      <c r="K21" s="7">
        <f t="shared" si="9"/>
        <v>0</v>
      </c>
      <c r="L21" s="7">
        <f t="shared" si="0"/>
        <v>50.00002445794581</v>
      </c>
    </row>
    <row r="22" spans="2:12" ht="12.75">
      <c r="B22" s="1">
        <f>0.5*(B23+B21)</f>
        <v>0.24150000000000005</v>
      </c>
      <c r="C22" s="1">
        <f t="shared" si="1"/>
        <v>0.006000000000000005</v>
      </c>
      <c r="D22" s="7">
        <f t="shared" si="2"/>
        <v>9.342504693003802E-05</v>
      </c>
      <c r="E22" s="7">
        <f t="shared" si="3"/>
        <v>0</v>
      </c>
      <c r="F22" s="7">
        <f t="shared" si="4"/>
        <v>0.0010142995899152635</v>
      </c>
      <c r="G22" s="7">
        <f t="shared" si="5"/>
        <v>0</v>
      </c>
      <c r="H22" s="7">
        <f t="shared" si="6"/>
        <v>0.004199993836599664</v>
      </c>
      <c r="I22" s="7">
        <f t="shared" si="7"/>
        <v>0</v>
      </c>
      <c r="J22" s="7">
        <f t="shared" si="8"/>
        <v>0.05071500558363468</v>
      </c>
      <c r="K22" s="7">
        <f t="shared" si="9"/>
        <v>0</v>
      </c>
      <c r="L22" s="7">
        <f t="shared" si="0"/>
        <v>50.00002572008484</v>
      </c>
    </row>
    <row r="23" spans="1:12" ht="12.75">
      <c r="A23" t="s">
        <v>30</v>
      </c>
      <c r="B23" s="1">
        <f>B21+0.012</f>
        <v>0.24750000000000005</v>
      </c>
      <c r="C23" s="1">
        <f t="shared" si="1"/>
        <v>0.006000000000000005</v>
      </c>
      <c r="D23" s="7">
        <f t="shared" si="2"/>
        <v>9.95108444695296E-05</v>
      </c>
      <c r="E23" s="7">
        <f t="shared" si="3"/>
        <v>0</v>
      </c>
      <c r="F23" s="7">
        <f t="shared" si="4"/>
        <v>0.0010394995510265086</v>
      </c>
      <c r="G23" s="7">
        <f t="shared" si="5"/>
        <v>0</v>
      </c>
      <c r="H23" s="7">
        <f t="shared" si="6"/>
        <v>0.004199993518540843</v>
      </c>
      <c r="I23" s="7">
        <f t="shared" si="7"/>
        <v>0</v>
      </c>
      <c r="J23" s="7">
        <f t="shared" si="8"/>
        <v>0.05197500563234097</v>
      </c>
      <c r="K23" s="7">
        <f t="shared" si="9"/>
        <v>0</v>
      </c>
      <c r="L23" s="7">
        <f t="shared" si="0"/>
        <v>50.000027013975625</v>
      </c>
    </row>
    <row r="24" spans="2:12" ht="12.75">
      <c r="B24" s="1">
        <f>0.5*(B25+B23)</f>
        <v>0.25350000000000006</v>
      </c>
      <c r="C24" s="1">
        <f t="shared" si="1"/>
        <v>0.006000000000000005</v>
      </c>
      <c r="D24" s="7">
        <f t="shared" si="2"/>
        <v>0.00010574784177568865</v>
      </c>
      <c r="E24" s="7">
        <f t="shared" si="3"/>
        <v>0</v>
      </c>
      <c r="F24" s="7">
        <f t="shared" si="4"/>
        <v>0.0010646995101813923</v>
      </c>
      <c r="G24" s="7">
        <f t="shared" si="5"/>
        <v>0</v>
      </c>
      <c r="H24" s="7">
        <f t="shared" si="6"/>
        <v>0.004199993192480596</v>
      </c>
      <c r="I24" s="7">
        <f t="shared" si="7"/>
        <v>0</v>
      </c>
      <c r="J24" s="7">
        <f t="shared" si="8"/>
        <v>0.05323500568224716</v>
      </c>
      <c r="K24" s="7">
        <f t="shared" si="9"/>
        <v>0</v>
      </c>
      <c r="L24" s="7">
        <f t="shared" si="0"/>
        <v>50.00002833961814</v>
      </c>
    </row>
    <row r="25" spans="1:12" ht="12.75">
      <c r="A25" t="s">
        <v>31</v>
      </c>
      <c r="B25" s="1">
        <f>B23+0.012</f>
        <v>0.25950000000000006</v>
      </c>
      <c r="C25" s="1">
        <f t="shared" si="1"/>
        <v>0.006000000000000005</v>
      </c>
      <c r="D25" s="7">
        <f t="shared" si="2"/>
        <v>0.00011213603883677701</v>
      </c>
      <c r="E25" s="7">
        <f t="shared" si="3"/>
        <v>0</v>
      </c>
      <c r="F25" s="7">
        <f t="shared" si="4"/>
        <v>0.0010898994673319059</v>
      </c>
      <c r="G25" s="7">
        <f t="shared" si="5"/>
        <v>0</v>
      </c>
      <c r="H25" s="7">
        <f t="shared" si="6"/>
        <v>0.004199992858418927</v>
      </c>
      <c r="I25" s="7">
        <f t="shared" si="7"/>
        <v>0</v>
      </c>
      <c r="J25" s="7">
        <f t="shared" si="8"/>
        <v>0.0544950057333533</v>
      </c>
      <c r="K25" s="7">
        <f t="shared" si="9"/>
        <v>0</v>
      </c>
      <c r="L25" s="7">
        <f t="shared" si="0"/>
        <v>50.00002969701241</v>
      </c>
    </row>
    <row r="26" spans="2:12" ht="12.75">
      <c r="B26" s="1">
        <f>0.5*(B27+B25)</f>
        <v>0.26550000000000007</v>
      </c>
      <c r="C26" s="1">
        <f t="shared" si="1"/>
        <v>0.006000000000000005</v>
      </c>
      <c r="D26" s="7">
        <f t="shared" si="2"/>
        <v>0.00011867543564076845</v>
      </c>
      <c r="E26" s="7">
        <f t="shared" si="3"/>
        <v>0</v>
      </c>
      <c r="F26" s="7">
        <f t="shared" si="4"/>
        <v>0.0011150994224300409</v>
      </c>
      <c r="G26" s="7">
        <f t="shared" si="5"/>
        <v>0</v>
      </c>
      <c r="H26" s="7">
        <f t="shared" si="6"/>
        <v>0.004199992516355837</v>
      </c>
      <c r="I26" s="7">
        <f t="shared" si="7"/>
        <v>0</v>
      </c>
      <c r="J26" s="7">
        <f t="shared" si="8"/>
        <v>0.0557550057856593</v>
      </c>
      <c r="K26" s="7">
        <f t="shared" si="9"/>
        <v>0</v>
      </c>
      <c r="L26" s="7">
        <f t="shared" si="0"/>
        <v>50.00003108615838</v>
      </c>
    </row>
    <row r="27" spans="1:12" ht="12.75">
      <c r="A27" t="s">
        <v>32</v>
      </c>
      <c r="B27" s="1">
        <f>B25+0.012</f>
        <v>0.2715000000000001</v>
      </c>
      <c r="C27" s="1">
        <f t="shared" si="1"/>
        <v>0.006000000000000005</v>
      </c>
      <c r="D27" s="7">
        <f t="shared" si="2"/>
        <v>0.0001253660321753487</v>
      </c>
      <c r="E27" s="7">
        <f t="shared" si="3"/>
        <v>0</v>
      </c>
      <c r="F27" s="7">
        <f t="shared" si="4"/>
        <v>0.001140299375427789</v>
      </c>
      <c r="G27" s="7">
        <f t="shared" si="5"/>
        <v>0</v>
      </c>
      <c r="H27" s="7">
        <f t="shared" si="6"/>
        <v>0.0041999921662913345</v>
      </c>
      <c r="I27" s="7">
        <f t="shared" si="7"/>
        <v>0</v>
      </c>
      <c r="J27" s="7">
        <f t="shared" si="8"/>
        <v>0.057015005839165175</v>
      </c>
      <c r="K27" s="7">
        <f t="shared" si="9"/>
        <v>0</v>
      </c>
      <c r="L27" s="7">
        <f t="shared" si="0"/>
        <v>50.00003250705607</v>
      </c>
    </row>
    <row r="28" spans="2:12" ht="12.75">
      <c r="B28" s="1">
        <f>0.5*(B29+B27)</f>
        <v>0.2775000000000001</v>
      </c>
      <c r="C28" s="1">
        <f t="shared" si="1"/>
        <v>0.006000000000000005</v>
      </c>
      <c r="D28" s="7">
        <f t="shared" si="2"/>
        <v>0.00013220782842791542</v>
      </c>
      <c r="E28" s="7">
        <f t="shared" si="3"/>
        <v>0</v>
      </c>
      <c r="F28" s="7">
        <f t="shared" si="4"/>
        <v>0.0011654993262771416</v>
      </c>
      <c r="G28" s="7">
        <f t="shared" si="5"/>
        <v>0</v>
      </c>
      <c r="H28" s="7">
        <f t="shared" si="6"/>
        <v>0.00419999180822542</v>
      </c>
      <c r="I28" s="7">
        <f t="shared" si="7"/>
        <v>0</v>
      </c>
      <c r="J28" s="7">
        <f t="shared" si="8"/>
        <v>0.05827500589387091</v>
      </c>
      <c r="K28" s="7">
        <f t="shared" si="9"/>
        <v>0</v>
      </c>
      <c r="L28" s="7">
        <f t="shared" si="0"/>
        <v>50.00003395970546</v>
      </c>
    </row>
    <row r="29" spans="1:12" ht="12.75">
      <c r="A29" t="s">
        <v>33</v>
      </c>
      <c r="B29" s="1">
        <f>B27+0.012</f>
        <v>0.2835000000000001</v>
      </c>
      <c r="C29" s="1">
        <f t="shared" si="1"/>
        <v>0.006000000000000005</v>
      </c>
      <c r="D29" s="7">
        <f t="shared" si="2"/>
        <v>0.00013920082438557827</v>
      </c>
      <c r="E29" s="7">
        <f t="shared" si="3"/>
        <v>0</v>
      </c>
      <c r="F29" s="7">
        <f t="shared" si="4"/>
        <v>0.0011906992749300901</v>
      </c>
      <c r="G29" s="7">
        <f t="shared" si="5"/>
        <v>0</v>
      </c>
      <c r="H29" s="7">
        <f t="shared" si="6"/>
        <v>0.004199991442158099</v>
      </c>
      <c r="I29" s="7">
        <f t="shared" si="7"/>
        <v>0</v>
      </c>
      <c r="J29" s="7">
        <f t="shared" si="8"/>
        <v>0.05953500594977643</v>
      </c>
      <c r="K29" s="7">
        <f t="shared" si="9"/>
        <v>0</v>
      </c>
      <c r="L29" s="7">
        <f t="shared" si="0"/>
        <v>50.000035444106516</v>
      </c>
    </row>
    <row r="30" spans="2:12" ht="12.75">
      <c r="B30" s="1">
        <f>0.5*(B31+B29)</f>
        <v>0.2895000000000001</v>
      </c>
      <c r="C30" s="1">
        <f t="shared" si="1"/>
        <v>0.006000000000000005</v>
      </c>
      <c r="D30" s="7">
        <f t="shared" si="2"/>
        <v>0.00014634502003515882</v>
      </c>
      <c r="E30" s="7">
        <f t="shared" si="3"/>
        <v>0</v>
      </c>
      <c r="F30" s="7">
        <f t="shared" si="4"/>
        <v>0.0012158992213386263</v>
      </c>
      <c r="G30" s="7">
        <f t="shared" si="5"/>
        <v>0</v>
      </c>
      <c r="H30" s="7">
        <f t="shared" si="6"/>
        <v>0.004199991068089378</v>
      </c>
      <c r="I30" s="7">
        <f t="shared" si="7"/>
        <v>0</v>
      </c>
      <c r="J30" s="7">
        <f t="shared" si="8"/>
        <v>0.060795006006881765</v>
      </c>
      <c r="K30" s="7">
        <f t="shared" si="9"/>
        <v>0</v>
      </c>
      <c r="L30" s="7">
        <f t="shared" si="0"/>
        <v>50.00003696025925</v>
      </c>
    </row>
    <row r="31" spans="1:12" ht="12.75">
      <c r="A31" t="s">
        <v>34</v>
      </c>
      <c r="B31" s="1">
        <f>B29+0.012</f>
        <v>0.2955000000000001</v>
      </c>
      <c r="C31" s="1">
        <f t="shared" si="1"/>
        <v>0.006000000000000005</v>
      </c>
      <c r="D31" s="7">
        <f t="shared" si="2"/>
        <v>0.0001536404153631906</v>
      </c>
      <c r="E31" s="7">
        <f t="shared" si="3"/>
        <v>0</v>
      </c>
      <c r="F31" s="7">
        <f t="shared" si="4"/>
        <v>0.001241099165454742</v>
      </c>
      <c r="G31" s="7">
        <f t="shared" si="5"/>
        <v>0</v>
      </c>
      <c r="H31" s="7">
        <f t="shared" si="6"/>
        <v>0.0041999906860192586</v>
      </c>
      <c r="I31" s="7">
        <f t="shared" si="7"/>
        <v>0</v>
      </c>
      <c r="J31" s="7">
        <f t="shared" si="8"/>
        <v>0.06205500606518685</v>
      </c>
      <c r="K31" s="7">
        <f t="shared" si="9"/>
        <v>0</v>
      </c>
      <c r="L31" s="7">
        <f t="shared" si="0"/>
        <v>50.000038508163634</v>
      </c>
    </row>
    <row r="32" spans="2:12" ht="12.75">
      <c r="B32" s="1">
        <f>0.5*(B33+B31)</f>
        <v>0.3015000000000001</v>
      </c>
      <c r="C32" s="1">
        <f t="shared" si="1"/>
        <v>0.006000000000000005</v>
      </c>
      <c r="D32" s="7">
        <f t="shared" si="2"/>
        <v>0.00016108701035591906</v>
      </c>
      <c r="E32" s="7">
        <f t="shared" si="3"/>
        <v>0</v>
      </c>
      <c r="F32" s="7">
        <f t="shared" si="4"/>
        <v>0.0012662991072304286</v>
      </c>
      <c r="G32" s="7">
        <f t="shared" si="5"/>
        <v>0</v>
      </c>
      <c r="H32" s="7">
        <f t="shared" si="6"/>
        <v>0.004199990295947746</v>
      </c>
      <c r="I32" s="7">
        <f t="shared" si="7"/>
        <v>0</v>
      </c>
      <c r="J32" s="7">
        <f t="shared" si="8"/>
        <v>0.06331500612469167</v>
      </c>
      <c r="K32" s="7">
        <f t="shared" si="9"/>
        <v>0</v>
      </c>
      <c r="L32" s="7">
        <f t="shared" si="0"/>
        <v>50.000040087819656</v>
      </c>
    </row>
    <row r="33" spans="1:12" ht="12.75">
      <c r="A33" t="s">
        <v>35</v>
      </c>
      <c r="B33" s="1">
        <f>B31+0.012</f>
        <v>0.3075000000000001</v>
      </c>
      <c r="C33" s="1">
        <f t="shared" si="1"/>
        <v>0.006000000000000005</v>
      </c>
      <c r="D33" s="7">
        <f t="shared" si="2"/>
        <v>0.00016868480499930165</v>
      </c>
      <c r="E33" s="7">
        <f t="shared" si="3"/>
        <v>0</v>
      </c>
      <c r="F33" s="7">
        <f t="shared" si="4"/>
        <v>0.0012914990466176776</v>
      </c>
      <c r="G33" s="7">
        <f t="shared" si="5"/>
        <v>0</v>
      </c>
      <c r="H33" s="7">
        <f t="shared" si="6"/>
        <v>0.004199989897874848</v>
      </c>
      <c r="I33" s="7">
        <f t="shared" si="7"/>
        <v>0</v>
      </c>
      <c r="J33" s="7">
        <f t="shared" si="8"/>
        <v>0.06457500618539617</v>
      </c>
      <c r="K33" s="7">
        <f t="shared" si="9"/>
        <v>0</v>
      </c>
      <c r="L33" s="7">
        <f t="shared" si="0"/>
        <v>50.000041699227296</v>
      </c>
    </row>
    <row r="34" spans="2:12" ht="12.75">
      <c r="B34" s="1">
        <f>0.5*(B35+B33)</f>
        <v>0.3135000000000001</v>
      </c>
      <c r="C34" s="1">
        <f t="shared" si="1"/>
        <v>0.006000000000000005</v>
      </c>
      <c r="D34" s="7">
        <f t="shared" si="2"/>
        <v>0.0001764337992790077</v>
      </c>
      <c r="E34" s="7">
        <f t="shared" si="3"/>
        <v>0</v>
      </c>
      <c r="F34" s="7">
        <f t="shared" si="4"/>
        <v>0.001316698983568481</v>
      </c>
      <c r="G34" s="7">
        <f t="shared" si="5"/>
        <v>0</v>
      </c>
      <c r="H34" s="7">
        <f t="shared" si="6"/>
        <v>0.004199989491800564</v>
      </c>
      <c r="I34" s="7">
        <f t="shared" si="7"/>
        <v>0</v>
      </c>
      <c r="J34" s="7">
        <f t="shared" si="8"/>
        <v>0.06583500624730036</v>
      </c>
      <c r="K34" s="7">
        <f t="shared" si="9"/>
        <v>0</v>
      </c>
      <c r="L34" s="7">
        <f t="shared" si="0"/>
        <v>50.00004334238655</v>
      </c>
    </row>
    <row r="35" spans="1:12" ht="12.75">
      <c r="A35" t="s">
        <v>36</v>
      </c>
      <c r="B35" s="1">
        <f>B33+0.012</f>
        <v>0.3195000000000001</v>
      </c>
      <c r="C35" s="1">
        <f t="shared" si="1"/>
        <v>0.006000000000000005</v>
      </c>
      <c r="D35" s="7">
        <f t="shared" si="2"/>
        <v>0.00018433399318041862</v>
      </c>
      <c r="E35" s="7">
        <f t="shared" si="3"/>
        <v>0</v>
      </c>
      <c r="F35" s="7">
        <f t="shared" si="4"/>
        <v>0.0013418989180348305</v>
      </c>
      <c r="G35" s="7">
        <f t="shared" si="5"/>
        <v>0</v>
      </c>
      <c r="H35" s="7">
        <f t="shared" si="6"/>
        <v>0.0041999890777249015</v>
      </c>
      <c r="I35" s="7">
        <f t="shared" si="7"/>
        <v>0</v>
      </c>
      <c r="J35" s="7">
        <f t="shared" si="8"/>
        <v>0.06709500631040419</v>
      </c>
      <c r="K35" s="7">
        <f t="shared" si="9"/>
        <v>0</v>
      </c>
      <c r="L35" s="7">
        <f t="shared" si="0"/>
        <v>50.00004501729739</v>
      </c>
    </row>
    <row r="36" spans="2:12" ht="12.75">
      <c r="B36" s="1">
        <f>0.5*(B37+B35)</f>
        <v>0.3255000000000001</v>
      </c>
      <c r="C36" s="1">
        <f t="shared" si="1"/>
        <v>0.006000000000000005</v>
      </c>
      <c r="D36" s="7">
        <f t="shared" si="2"/>
        <v>0.00019238538668862762</v>
      </c>
      <c r="E36" s="7">
        <f t="shared" si="3"/>
        <v>0</v>
      </c>
      <c r="F36" s="7">
        <f t="shared" si="4"/>
        <v>0.0013670988499687178</v>
      </c>
      <c r="G36" s="7">
        <f t="shared" si="5"/>
        <v>0</v>
      </c>
      <c r="H36" s="7">
        <f t="shared" si="6"/>
        <v>0.004199988655647868</v>
      </c>
      <c r="I36" s="7">
        <f t="shared" si="7"/>
        <v>0</v>
      </c>
      <c r="J36" s="7">
        <f t="shared" si="8"/>
        <v>0.06835500637470761</v>
      </c>
      <c r="K36" s="7">
        <f t="shared" si="9"/>
        <v>0</v>
      </c>
      <c r="L36" s="7">
        <f t="shared" si="0"/>
        <v>50.00004672395981</v>
      </c>
    </row>
    <row r="37" spans="1:12" ht="12.75">
      <c r="A37" t="s">
        <v>37</v>
      </c>
      <c r="B37" s="1">
        <f>B35+0.012</f>
        <v>0.33150000000000013</v>
      </c>
      <c r="C37" s="1">
        <f t="shared" si="1"/>
        <v>0.006000000000000005</v>
      </c>
      <c r="D37" s="7">
        <f t="shared" si="2"/>
        <v>0.00020058797978843992</v>
      </c>
      <c r="E37" s="7">
        <f t="shared" si="3"/>
        <v>0</v>
      </c>
      <c r="F37" s="7">
        <f t="shared" si="4"/>
        <v>0.0013922987793221345</v>
      </c>
      <c r="G37" s="7">
        <f t="shared" si="5"/>
        <v>0</v>
      </c>
      <c r="H37" s="7">
        <f t="shared" si="6"/>
        <v>0.004199988225569463</v>
      </c>
      <c r="I37" s="7">
        <f t="shared" si="7"/>
        <v>0</v>
      </c>
      <c r="J37" s="7">
        <f t="shared" si="8"/>
        <v>0.0696150064402106</v>
      </c>
      <c r="K37" s="7">
        <f t="shared" si="9"/>
        <v>0</v>
      </c>
      <c r="L37" s="7">
        <f t="shared" si="0"/>
        <v>50.00004846237379</v>
      </c>
    </row>
    <row r="38" spans="2:12" ht="12.75">
      <c r="B38" s="1">
        <f>0.5*(B39+B37)</f>
        <v>0.33750000000000013</v>
      </c>
      <c r="C38" s="1">
        <f t="shared" si="1"/>
        <v>0.006000000000000005</v>
      </c>
      <c r="D38" s="7">
        <f t="shared" si="2"/>
        <v>0.00020894177246437274</v>
      </c>
      <c r="E38" s="7">
        <f t="shared" si="3"/>
        <v>0</v>
      </c>
      <c r="F38" s="7">
        <f t="shared" si="4"/>
        <v>0.0014174987060470727</v>
      </c>
      <c r="G38" s="7">
        <f t="shared" si="5"/>
        <v>0</v>
      </c>
      <c r="H38" s="7">
        <f t="shared" si="6"/>
        <v>0.004199987787489696</v>
      </c>
      <c r="I38" s="7">
        <f t="shared" si="7"/>
        <v>0</v>
      </c>
      <c r="J38" s="7">
        <f t="shared" si="8"/>
        <v>0.07087500650691311</v>
      </c>
      <c r="K38" s="7">
        <f t="shared" si="9"/>
        <v>0</v>
      </c>
      <c r="L38" s="7">
        <f t="shared" si="0"/>
        <v>50.00005023253931</v>
      </c>
    </row>
    <row r="39" spans="1:12" ht="12.75">
      <c r="A39" t="s">
        <v>38</v>
      </c>
      <c r="B39" s="1">
        <f>B37+0.012</f>
        <v>0.34350000000000014</v>
      </c>
      <c r="C39" s="1">
        <f t="shared" si="1"/>
        <v>0.006000000000000005</v>
      </c>
      <c r="D39" s="7">
        <f t="shared" si="2"/>
        <v>0.0002174467647006552</v>
      </c>
      <c r="E39" s="7">
        <f t="shared" si="3"/>
        <v>0</v>
      </c>
      <c r="F39" s="7">
        <f t="shared" si="4"/>
        <v>0.0014426986300955242</v>
      </c>
      <c r="G39" s="7">
        <f t="shared" si="5"/>
        <v>0</v>
      </c>
      <c r="H39" s="7">
        <f t="shared" si="6"/>
        <v>0.004199987341408573</v>
      </c>
      <c r="I39" s="7">
        <f t="shared" si="7"/>
        <v>0</v>
      </c>
      <c r="J39" s="7">
        <f t="shared" si="8"/>
        <v>0.07213500657481511</v>
      </c>
      <c r="K39" s="7">
        <f t="shared" si="9"/>
        <v>0</v>
      </c>
      <c r="L39" s="7">
        <f t="shared" si="0"/>
        <v>50.00005203445635</v>
      </c>
    </row>
    <row r="40" spans="2:12" ht="12.75">
      <c r="B40" s="1">
        <f>0.5*(B41+B39)</f>
        <v>0.34950000000000014</v>
      </c>
      <c r="C40" s="1">
        <f t="shared" si="1"/>
        <v>0.006000000000000005</v>
      </c>
      <c r="D40" s="7">
        <f t="shared" si="2"/>
        <v>0.00022610295648122834</v>
      </c>
      <c r="E40" s="7">
        <f t="shared" si="3"/>
        <v>0</v>
      </c>
      <c r="F40" s="7">
        <f t="shared" si="4"/>
        <v>0.0014678985514194809</v>
      </c>
      <c r="G40" s="7">
        <f t="shared" si="5"/>
        <v>0</v>
      </c>
      <c r="H40" s="7">
        <f t="shared" si="6"/>
        <v>0.004199986887326096</v>
      </c>
      <c r="I40" s="7">
        <f t="shared" si="7"/>
        <v>0</v>
      </c>
      <c r="J40" s="7">
        <f t="shared" si="8"/>
        <v>0.07339500664391657</v>
      </c>
      <c r="K40" s="7">
        <f t="shared" si="9"/>
        <v>0</v>
      </c>
      <c r="L40" s="7">
        <f t="shared" si="0"/>
        <v>50.000053868124915</v>
      </c>
    </row>
    <row r="41" spans="1:12" ht="12.75">
      <c r="A41" t="s">
        <v>39</v>
      </c>
      <c r="B41" s="1">
        <f>B39+0.012</f>
        <v>0.35550000000000015</v>
      </c>
      <c r="C41" s="1">
        <f t="shared" si="1"/>
        <v>0.006000000000000005</v>
      </c>
      <c r="D41" s="7">
        <f t="shared" si="2"/>
        <v>0.00023491034778974523</v>
      </c>
      <c r="E41" s="7">
        <f t="shared" si="3"/>
        <v>0</v>
      </c>
      <c r="F41" s="7">
        <f t="shared" si="4"/>
        <v>0.0014930984699709346</v>
      </c>
      <c r="G41" s="7">
        <f t="shared" si="5"/>
        <v>0</v>
      </c>
      <c r="H41" s="7">
        <f t="shared" si="6"/>
        <v>0.004199986425242271</v>
      </c>
      <c r="I41" s="7">
        <f t="shared" si="7"/>
        <v>0</v>
      </c>
      <c r="J41" s="7">
        <f t="shared" si="8"/>
        <v>0.07465500671421745</v>
      </c>
      <c r="K41" s="7">
        <f t="shared" si="9"/>
        <v>0</v>
      </c>
      <c r="L41" s="7">
        <f t="shared" si="0"/>
        <v>50.00005573354497</v>
      </c>
    </row>
    <row r="42" spans="2:12" ht="12.75">
      <c r="B42" s="1">
        <f>0.5*(B43+B41)</f>
        <v>0.36150000000000015</v>
      </c>
      <c r="C42" s="1">
        <f t="shared" si="1"/>
        <v>0.006000000000000005</v>
      </c>
      <c r="D42" s="7">
        <f t="shared" si="2"/>
        <v>0.00024386893860957085</v>
      </c>
      <c r="E42" s="7">
        <f t="shared" si="3"/>
        <v>0</v>
      </c>
      <c r="F42" s="7">
        <f t="shared" si="4"/>
        <v>0.0015182983857018773</v>
      </c>
      <c r="G42" s="7">
        <f t="shared" si="5"/>
        <v>0</v>
      </c>
      <c r="H42" s="7">
        <f t="shared" si="6"/>
        <v>0.004199985955157105</v>
      </c>
      <c r="I42" s="7">
        <f t="shared" si="7"/>
        <v>0</v>
      </c>
      <c r="J42" s="7">
        <f t="shared" si="8"/>
        <v>0.07591500678571768</v>
      </c>
      <c r="K42" s="7">
        <f t="shared" si="9"/>
        <v>0</v>
      </c>
      <c r="L42" s="7">
        <f t="shared" si="0"/>
        <v>50.00005763071649</v>
      </c>
    </row>
    <row r="43" spans="1:12" ht="12.75">
      <c r="A43" t="s">
        <v>40</v>
      </c>
      <c r="B43" s="1">
        <f>B41+0.012</f>
        <v>0.36750000000000016</v>
      </c>
      <c r="C43" s="1">
        <f t="shared" si="1"/>
        <v>0.006000000000000005</v>
      </c>
      <c r="D43" s="7">
        <f t="shared" si="2"/>
        <v>0.0002529787289237821</v>
      </c>
      <c r="E43" s="7">
        <f t="shared" si="3"/>
        <v>0</v>
      </c>
      <c r="F43" s="7">
        <f t="shared" si="4"/>
        <v>0.001543498298564301</v>
      </c>
      <c r="G43" s="7">
        <f t="shared" si="5"/>
        <v>0</v>
      </c>
      <c r="H43" s="7">
        <f t="shared" si="6"/>
        <v>0.004199985477070604</v>
      </c>
      <c r="I43" s="7">
        <f t="shared" si="7"/>
        <v>0</v>
      </c>
      <c r="J43" s="7">
        <f t="shared" si="8"/>
        <v>0.07717500685841723</v>
      </c>
      <c r="K43" s="7">
        <f t="shared" si="9"/>
        <v>0</v>
      </c>
      <c r="L43" s="7">
        <f t="shared" si="0"/>
        <v>50.00005955963947</v>
      </c>
    </row>
    <row r="44" spans="2:12" ht="12.75">
      <c r="B44" s="1">
        <f>0.5*(B45+B43)</f>
        <v>0.37350000000000017</v>
      </c>
      <c r="C44" s="1">
        <f t="shared" si="1"/>
        <v>0.006000000000000005</v>
      </c>
      <c r="D44" s="7">
        <f t="shared" si="2"/>
        <v>0.00026223971871516794</v>
      </c>
      <c r="E44" s="7">
        <f t="shared" si="3"/>
        <v>0</v>
      </c>
      <c r="F44" s="7">
        <f t="shared" si="4"/>
        <v>0.0015686982085101977</v>
      </c>
      <c r="G44" s="7">
        <f t="shared" si="5"/>
        <v>0</v>
      </c>
      <c r="H44" s="7">
        <f t="shared" si="6"/>
        <v>0.004199984990982773</v>
      </c>
      <c r="I44" s="7">
        <f t="shared" si="7"/>
        <v>0</v>
      </c>
      <c r="J44" s="7">
        <f t="shared" si="8"/>
        <v>0.07843500693231606</v>
      </c>
      <c r="K44" s="7">
        <f t="shared" si="9"/>
        <v>0</v>
      </c>
      <c r="L44" s="7">
        <f t="shared" si="0"/>
        <v>50.000061520313885</v>
      </c>
    </row>
    <row r="45" spans="1:12" ht="12.75">
      <c r="A45" t="s">
        <v>41</v>
      </c>
      <c r="B45" s="1">
        <f>B43+0.012</f>
        <v>0.37950000000000017</v>
      </c>
      <c r="C45" s="1">
        <f t="shared" si="1"/>
        <v>0.006000000000000005</v>
      </c>
      <c r="D45" s="7">
        <f t="shared" si="2"/>
        <v>0.00027165190796622914</v>
      </c>
      <c r="E45" s="7">
        <f t="shared" si="3"/>
        <v>0</v>
      </c>
      <c r="F45" s="7">
        <f t="shared" si="4"/>
        <v>0.0015938981154915595</v>
      </c>
      <c r="G45" s="7">
        <f t="shared" si="5"/>
        <v>0</v>
      </c>
      <c r="H45" s="7">
        <f t="shared" si="6"/>
        <v>0.004199984496893618</v>
      </c>
      <c r="I45" s="7">
        <f t="shared" si="7"/>
        <v>0</v>
      </c>
      <c r="J45" s="7">
        <f t="shared" si="8"/>
        <v>0.07969500700741412</v>
      </c>
      <c r="K45" s="7">
        <f t="shared" si="9"/>
        <v>0</v>
      </c>
      <c r="L45" s="7">
        <f t="shared" si="0"/>
        <v>50.00006351273972</v>
      </c>
    </row>
    <row r="46" spans="2:12" ht="12.75">
      <c r="B46" s="1">
        <f>0.5*(B47+B45)</f>
        <v>0.3855000000000002</v>
      </c>
      <c r="C46" s="1">
        <f t="shared" si="1"/>
        <v>0.006000000000000005</v>
      </c>
      <c r="D46" s="7">
        <f t="shared" si="2"/>
        <v>0.00028121529665917853</v>
      </c>
      <c r="E46" s="7">
        <f t="shared" si="3"/>
        <v>0</v>
      </c>
      <c r="F46" s="7">
        <f t="shared" si="4"/>
        <v>0.0016190980194603784</v>
      </c>
      <c r="G46" s="7">
        <f t="shared" si="5"/>
        <v>0</v>
      </c>
      <c r="H46" s="7">
        <f t="shared" si="6"/>
        <v>0.004199983994803143</v>
      </c>
      <c r="I46" s="7">
        <f t="shared" si="7"/>
        <v>0</v>
      </c>
      <c r="J46" s="7">
        <f t="shared" si="8"/>
        <v>0.08095500708371138</v>
      </c>
      <c r="K46" s="7">
        <f t="shared" si="9"/>
        <v>0</v>
      </c>
      <c r="L46" s="7">
        <f t="shared" si="0"/>
        <v>50.00006553691696</v>
      </c>
    </row>
    <row r="47" spans="1:12" ht="12.75">
      <c r="A47" t="s">
        <v>42</v>
      </c>
      <c r="B47" s="1">
        <f>B45+0.012</f>
        <v>0.3915000000000002</v>
      </c>
      <c r="C47" s="1">
        <f t="shared" si="1"/>
        <v>0.006000000000000005</v>
      </c>
      <c r="D47" s="7">
        <f t="shared" si="2"/>
        <v>0.0002909298847759408</v>
      </c>
      <c r="E47" s="7">
        <f t="shared" si="3"/>
        <v>0</v>
      </c>
      <c r="F47" s="7">
        <f t="shared" si="4"/>
        <v>0.0016442979203686466</v>
      </c>
      <c r="G47" s="7">
        <f t="shared" si="5"/>
        <v>0</v>
      </c>
      <c r="H47" s="7">
        <f t="shared" si="6"/>
        <v>0.004199983484711357</v>
      </c>
      <c r="I47" s="7">
        <f t="shared" si="7"/>
        <v>0</v>
      </c>
      <c r="J47" s="7">
        <f t="shared" si="8"/>
        <v>0.08221500716120776</v>
      </c>
      <c r="K47" s="7">
        <f t="shared" si="9"/>
        <v>0</v>
      </c>
      <c r="L47" s="7">
        <f t="shared" si="0"/>
        <v>50.00006759284559</v>
      </c>
    </row>
    <row r="48" spans="2:12" ht="12.75">
      <c r="B48" s="1">
        <f>0.5*(B49+B47)</f>
        <v>0.3975000000000002</v>
      </c>
      <c r="C48" s="1">
        <f t="shared" si="1"/>
        <v>0.006000000000000005</v>
      </c>
      <c r="D48" s="7">
        <f t="shared" si="2"/>
        <v>0.0003007956722981527</v>
      </c>
      <c r="E48" s="7">
        <f t="shared" si="3"/>
        <v>0</v>
      </c>
      <c r="F48" s="7">
        <f t="shared" si="4"/>
        <v>0.0016694978181683562</v>
      </c>
      <c r="G48" s="7">
        <f t="shared" si="5"/>
        <v>0</v>
      </c>
      <c r="H48" s="7">
        <f t="shared" si="6"/>
        <v>0.004199982966618263</v>
      </c>
      <c r="I48" s="7">
        <f t="shared" si="7"/>
        <v>0</v>
      </c>
      <c r="J48" s="7">
        <f t="shared" si="8"/>
        <v>0.08347500723990323</v>
      </c>
      <c r="K48" s="7">
        <f t="shared" si="9"/>
        <v>0</v>
      </c>
      <c r="L48" s="7">
        <f t="shared" si="0"/>
        <v>50.00006968052557</v>
      </c>
    </row>
    <row r="49" spans="1:12" ht="12.75">
      <c r="A49" t="s">
        <v>43</v>
      </c>
      <c r="B49" s="1">
        <f>B47+0.012</f>
        <v>0.4035000000000002</v>
      </c>
      <c r="C49" s="1">
        <f t="shared" si="1"/>
        <v>0.006000000000000005</v>
      </c>
      <c r="D49" s="7">
        <f t="shared" si="2"/>
        <v>0.00031081265920716286</v>
      </c>
      <c r="E49" s="7">
        <f t="shared" si="3"/>
        <v>0</v>
      </c>
      <c r="F49" s="7">
        <f t="shared" si="4"/>
        <v>0.0016946977128114995</v>
      </c>
      <c r="G49" s="7">
        <f t="shared" si="5"/>
        <v>0</v>
      </c>
      <c r="H49" s="7">
        <f t="shared" si="6"/>
        <v>0.0041999824405238705</v>
      </c>
      <c r="I49" s="7">
        <f t="shared" si="7"/>
        <v>0</v>
      </c>
      <c r="J49" s="7">
        <f t="shared" si="8"/>
        <v>0.0847350073197977</v>
      </c>
      <c r="K49" s="7">
        <f t="shared" si="9"/>
        <v>0</v>
      </c>
      <c r="L49" s="7">
        <f t="shared" si="0"/>
        <v>50.00007179995689</v>
      </c>
    </row>
    <row r="50" spans="2:12" ht="12.75">
      <c r="B50" s="1">
        <f>0.5*(B51+B49)</f>
        <v>0.4095000000000002</v>
      </c>
      <c r="C50" s="1">
        <f t="shared" si="1"/>
        <v>0.006000000000000005</v>
      </c>
      <c r="D50" s="7">
        <f t="shared" si="2"/>
        <v>0.00032098084548403186</v>
      </c>
      <c r="E50" s="7">
        <f t="shared" si="3"/>
        <v>0</v>
      </c>
      <c r="F50" s="7">
        <f t="shared" si="4"/>
        <v>0.0017198976042500686</v>
      </c>
      <c r="G50" s="7">
        <f t="shared" si="5"/>
        <v>0</v>
      </c>
      <c r="H50" s="7">
        <f t="shared" si="6"/>
        <v>0.004199981906428185</v>
      </c>
      <c r="I50" s="7">
        <f t="shared" si="7"/>
        <v>0</v>
      </c>
      <c r="J50" s="7">
        <f t="shared" si="8"/>
        <v>0.08599500740089117</v>
      </c>
      <c r="K50" s="7">
        <f t="shared" si="9"/>
        <v>0</v>
      </c>
      <c r="L50" s="7">
        <f t="shared" si="0"/>
        <v>50.00007395113955</v>
      </c>
    </row>
    <row r="51" spans="1:12" ht="12.75">
      <c r="A51" t="s">
        <v>44</v>
      </c>
      <c r="B51" s="1">
        <f>B49+0.012</f>
        <v>0.4155000000000002</v>
      </c>
      <c r="C51" s="1">
        <f t="shared" si="1"/>
        <v>0.006000000000000005</v>
      </c>
      <c r="D51" s="7">
        <f t="shared" si="2"/>
        <v>0.00033130023110953226</v>
      </c>
      <c r="E51" s="7">
        <f t="shared" si="3"/>
        <v>0</v>
      </c>
      <c r="F51" s="7">
        <f t="shared" si="4"/>
        <v>0.0017450974924360558</v>
      </c>
      <c r="G51" s="7">
        <f t="shared" si="5"/>
        <v>0</v>
      </c>
      <c r="H51" s="7">
        <f t="shared" si="6"/>
        <v>0.00419998136433121</v>
      </c>
      <c r="I51" s="7">
        <f t="shared" si="7"/>
        <v>0</v>
      </c>
      <c r="J51" s="7">
        <f t="shared" si="8"/>
        <v>0.08725500748318353</v>
      </c>
      <c r="K51" s="7">
        <f t="shared" si="9"/>
        <v>0</v>
      </c>
      <c r="L51" s="7">
        <f t="shared" si="0"/>
        <v>50.00007613407349</v>
      </c>
    </row>
    <row r="52" spans="2:12" ht="12.75">
      <c r="B52" s="1">
        <f>0.5*(B53+B51)</f>
        <v>0.4215000000000002</v>
      </c>
      <c r="C52" s="1">
        <f t="shared" si="1"/>
        <v>0.006000000000000005</v>
      </c>
      <c r="D52" s="7">
        <f t="shared" si="2"/>
        <v>0.0003417708160641486</v>
      </c>
      <c r="E52" s="7">
        <f t="shared" si="3"/>
        <v>0</v>
      </c>
      <c r="F52" s="7">
        <f t="shared" si="4"/>
        <v>0.0017702973773214537</v>
      </c>
      <c r="G52" s="7">
        <f t="shared" si="5"/>
        <v>0</v>
      </c>
      <c r="H52" s="7">
        <f t="shared" si="6"/>
        <v>0.004199980814232956</v>
      </c>
      <c r="I52" s="7">
        <f t="shared" si="7"/>
        <v>0</v>
      </c>
      <c r="J52" s="7">
        <f t="shared" si="8"/>
        <v>0.08851500756667476</v>
      </c>
      <c r="K52" s="7">
        <f t="shared" si="9"/>
        <v>0</v>
      </c>
      <c r="L52" s="7">
        <f t="shared" si="0"/>
        <v>50.00007834875871</v>
      </c>
    </row>
    <row r="53" spans="1:12" ht="12.75">
      <c r="A53" t="s">
        <v>45</v>
      </c>
      <c r="B53" s="1">
        <f>B51+0.012</f>
        <v>0.4275000000000002</v>
      </c>
      <c r="C53" s="1">
        <f t="shared" si="1"/>
        <v>0.006000000000000005</v>
      </c>
      <c r="D53" s="7">
        <f t="shared" si="2"/>
        <v>0.0003523926003280773</v>
      </c>
      <c r="E53" s="7">
        <f t="shared" si="3"/>
        <v>0</v>
      </c>
      <c r="F53" s="7">
        <f t="shared" si="4"/>
        <v>0.0017954972588582543</v>
      </c>
      <c r="G53" s="7">
        <f t="shared" si="5"/>
        <v>0</v>
      </c>
      <c r="H53" s="7">
        <f t="shared" si="6"/>
        <v>0.004199980256133429</v>
      </c>
      <c r="I53" s="7">
        <f t="shared" si="7"/>
        <v>0</v>
      </c>
      <c r="J53" s="7">
        <f t="shared" si="8"/>
        <v>0.08977500765136479</v>
      </c>
      <c r="K53" s="7">
        <f t="shared" si="9"/>
        <v>0</v>
      </c>
      <c r="L53" s="7">
        <f t="shared" si="0"/>
        <v>50.00008059519521</v>
      </c>
    </row>
    <row r="54" spans="2:12" ht="12.75">
      <c r="B54" s="1">
        <f>0.5*(B55+B53)</f>
        <v>0.4335000000000002</v>
      </c>
      <c r="C54" s="1">
        <f t="shared" si="1"/>
        <v>0.006000000000000005</v>
      </c>
      <c r="D54" s="7">
        <f t="shared" si="2"/>
        <v>0.0003631655838812269</v>
      </c>
      <c r="E54" s="7">
        <f t="shared" si="3"/>
        <v>0</v>
      </c>
      <c r="F54" s="7">
        <f t="shared" si="4"/>
        <v>0.0018206971369984502</v>
      </c>
      <c r="G54" s="7">
        <f t="shared" si="5"/>
        <v>0</v>
      </c>
      <c r="H54" s="7">
        <f t="shared" si="6"/>
        <v>0.004199979690032632</v>
      </c>
      <c r="I54" s="7">
        <f t="shared" si="7"/>
        <v>0</v>
      </c>
      <c r="J54" s="7">
        <f t="shared" si="8"/>
        <v>0.09103500773725355</v>
      </c>
      <c r="K54" s="7">
        <f t="shared" si="9"/>
        <v>0</v>
      </c>
      <c r="L54" s="7">
        <f t="shared" si="0"/>
        <v>50.00008287338294</v>
      </c>
    </row>
    <row r="55" spans="1:12" ht="12.75">
      <c r="A55" t="s">
        <v>46</v>
      </c>
      <c r="B55" s="1">
        <f>B53+0.012</f>
        <v>0.4395000000000002</v>
      </c>
      <c r="C55" s="1">
        <f t="shared" si="1"/>
        <v>0.006000000000000005</v>
      </c>
      <c r="D55" s="7">
        <f t="shared" si="2"/>
        <v>0.0003740897667032176</v>
      </c>
      <c r="E55" s="7">
        <f t="shared" si="3"/>
        <v>0</v>
      </c>
      <c r="F55" s="7">
        <f t="shared" si="4"/>
        <v>0.0018458970116940335</v>
      </c>
      <c r="G55" s="7">
        <f t="shared" si="5"/>
        <v>0</v>
      </c>
      <c r="H55" s="7">
        <f t="shared" si="6"/>
        <v>0.004199979115930576</v>
      </c>
      <c r="I55" s="7">
        <f t="shared" si="7"/>
        <v>0</v>
      </c>
      <c r="J55" s="7">
        <f t="shared" si="8"/>
        <v>0.092295007824341</v>
      </c>
      <c r="K55" s="7">
        <f t="shared" si="9"/>
        <v>0</v>
      </c>
      <c r="L55" s="7">
        <f t="shared" si="0"/>
        <v>50.000085183321886</v>
      </c>
    </row>
    <row r="56" spans="2:12" ht="12.75">
      <c r="B56" s="1">
        <f>0.5*(B57+B55)</f>
        <v>0.44550000000000023</v>
      </c>
      <c r="C56" s="1">
        <f t="shared" si="1"/>
        <v>0.006000000000000005</v>
      </c>
      <c r="D56" s="7">
        <f t="shared" si="2"/>
        <v>0.00038516514877338183</v>
      </c>
      <c r="E56" s="7">
        <f t="shared" si="3"/>
        <v>0</v>
      </c>
      <c r="F56" s="7">
        <f t="shared" si="4"/>
        <v>0.001871096882896997</v>
      </c>
      <c r="G56" s="7">
        <f t="shared" si="5"/>
        <v>0</v>
      </c>
      <c r="H56" s="7">
        <f t="shared" si="6"/>
        <v>0.004199978533827265</v>
      </c>
      <c r="I56" s="7">
        <f t="shared" si="7"/>
        <v>0</v>
      </c>
      <c r="J56" s="7">
        <f t="shared" si="8"/>
        <v>0.09355500791262704</v>
      </c>
      <c r="K56" s="7">
        <f t="shared" si="9"/>
        <v>0</v>
      </c>
      <c r="L56" s="7">
        <f t="shared" si="0"/>
        <v>50.00008752501203</v>
      </c>
    </row>
    <row r="57" spans="1:12" ht="12.75">
      <c r="A57" t="s">
        <v>47</v>
      </c>
      <c r="B57" s="1">
        <f>B55+0.012</f>
        <v>0.45150000000000023</v>
      </c>
      <c r="C57" s="1">
        <f t="shared" si="1"/>
        <v>0.006000000000000005</v>
      </c>
      <c r="D57" s="7">
        <f t="shared" si="2"/>
        <v>0.00039639173007076383</v>
      </c>
      <c r="E57" s="7">
        <f t="shared" si="3"/>
        <v>0</v>
      </c>
      <c r="F57" s="7">
        <f t="shared" si="4"/>
        <v>0.0018962967505593334</v>
      </c>
      <c r="G57" s="7">
        <f t="shared" si="5"/>
        <v>0</v>
      </c>
      <c r="H57" s="7">
        <f t="shared" si="6"/>
        <v>0.004199977943722709</v>
      </c>
      <c r="I57" s="7">
        <f t="shared" si="7"/>
        <v>0</v>
      </c>
      <c r="J57" s="7">
        <f t="shared" si="8"/>
        <v>0.09481500800211162</v>
      </c>
      <c r="K57" s="7">
        <f t="shared" si="9"/>
        <v>0</v>
      </c>
      <c r="L57" s="7">
        <f t="shared" si="0"/>
        <v>50.00008989845334</v>
      </c>
    </row>
    <row r="58" spans="2:12" ht="12.75">
      <c r="B58" s="1">
        <f>0.5*(B59+B57)</f>
        <v>0.45750000000000024</v>
      </c>
      <c r="C58" s="1">
        <f t="shared" si="1"/>
        <v>0.006000000000000005</v>
      </c>
      <c r="D58" s="7">
        <f t="shared" si="2"/>
        <v>0.00040776951057411987</v>
      </c>
      <c r="E58" s="7">
        <f t="shared" si="3"/>
        <v>0</v>
      </c>
      <c r="F58" s="7">
        <f t="shared" si="4"/>
        <v>0.001921496614633035</v>
      </c>
      <c r="G58" s="7">
        <f t="shared" si="5"/>
        <v>0</v>
      </c>
      <c r="H58" s="7">
        <f t="shared" si="6"/>
        <v>0.004199977345616913</v>
      </c>
      <c r="I58" s="7">
        <f t="shared" si="7"/>
        <v>0</v>
      </c>
      <c r="J58" s="7">
        <f t="shared" si="8"/>
        <v>0.09607500809279469</v>
      </c>
      <c r="K58" s="7">
        <f t="shared" si="9"/>
        <v>0</v>
      </c>
      <c r="L58" s="7">
        <f t="shared" si="0"/>
        <v>50.00009230364581</v>
      </c>
    </row>
    <row r="59" spans="1:12" ht="12.75">
      <c r="A59" t="s">
        <v>48</v>
      </c>
      <c r="B59" s="1">
        <f>B57+0.012</f>
        <v>0.46350000000000025</v>
      </c>
      <c r="C59" s="1">
        <f t="shared" si="1"/>
        <v>0.006000000000000005</v>
      </c>
      <c r="D59" s="7">
        <f t="shared" si="2"/>
        <v>0.0004192984902619181</v>
      </c>
      <c r="E59" s="7">
        <f t="shared" si="3"/>
        <v>0</v>
      </c>
      <c r="F59" s="7">
        <f t="shared" si="4"/>
        <v>0.0019466964750700943</v>
      </c>
      <c r="G59" s="7">
        <f t="shared" si="5"/>
        <v>0</v>
      </c>
      <c r="H59" s="7">
        <f t="shared" si="6"/>
        <v>0.004199976739509885</v>
      </c>
      <c r="I59" s="7">
        <f t="shared" si="7"/>
        <v>0</v>
      </c>
      <c r="J59" s="7">
        <f t="shared" si="8"/>
        <v>0.09733500818467614</v>
      </c>
      <c r="K59" s="7">
        <f t="shared" si="9"/>
        <v>0</v>
      </c>
      <c r="L59" s="7">
        <f t="shared" si="0"/>
        <v>50.0000947405894</v>
      </c>
    </row>
    <row r="60" spans="2:12" ht="12.75">
      <c r="B60" s="1">
        <f>0.5*(B61+B59)</f>
        <v>0.46950000000000025</v>
      </c>
      <c r="C60" s="1">
        <f t="shared" si="1"/>
        <v>0.006000000000000005</v>
      </c>
      <c r="D60" s="7">
        <f t="shared" si="2"/>
        <v>0.00043097866911233866</v>
      </c>
      <c r="E60" s="7">
        <f t="shared" si="3"/>
        <v>0</v>
      </c>
      <c r="F60" s="7">
        <f t="shared" si="4"/>
        <v>0.0019718963318225043</v>
      </c>
      <c r="G60" s="7">
        <f t="shared" si="5"/>
        <v>0</v>
      </c>
      <c r="H60" s="7">
        <f t="shared" si="6"/>
        <v>0.004199976125401631</v>
      </c>
      <c r="I60" s="7">
        <f t="shared" si="7"/>
        <v>0</v>
      </c>
      <c r="J60" s="7">
        <f t="shared" si="8"/>
        <v>0.09859500827775594</v>
      </c>
      <c r="K60" s="7">
        <f t="shared" si="9"/>
        <v>0</v>
      </c>
      <c r="L60" s="7">
        <f t="shared" si="0"/>
        <v>50.00009720928409</v>
      </c>
    </row>
    <row r="61" spans="1:12" ht="12.75">
      <c r="A61" t="s">
        <v>49</v>
      </c>
      <c r="B61" s="1">
        <f>B59+0.012</f>
        <v>0.47550000000000026</v>
      </c>
      <c r="C61" s="1">
        <f t="shared" si="1"/>
        <v>0.006000000000000005</v>
      </c>
      <c r="D61" s="7">
        <f t="shared" si="2"/>
        <v>0.0004428100471032737</v>
      </c>
      <c r="E61" s="7">
        <f t="shared" si="3"/>
        <v>0</v>
      </c>
      <c r="F61" s="7">
        <f t="shared" si="4"/>
        <v>0.0019970961848422572</v>
      </c>
      <c r="G61" s="7">
        <f t="shared" si="5"/>
        <v>0</v>
      </c>
      <c r="H61" s="7">
        <f t="shared" si="6"/>
        <v>0.00419997550329216</v>
      </c>
      <c r="I61" s="7">
        <f t="shared" si="7"/>
        <v>0</v>
      </c>
      <c r="J61" s="7">
        <f t="shared" si="8"/>
        <v>0.09985500837203398</v>
      </c>
      <c r="K61" s="7">
        <f t="shared" si="9"/>
        <v>0</v>
      </c>
      <c r="L61" s="7">
        <f t="shared" si="0"/>
        <v>50.000099709729874</v>
      </c>
    </row>
    <row r="62" spans="2:12" ht="12.75">
      <c r="B62" s="1">
        <f>0.5*(B63+B61)</f>
        <v>0.48150000000000026</v>
      </c>
      <c r="C62" s="1">
        <f t="shared" si="1"/>
        <v>0.006000000000000005</v>
      </c>
      <c r="D62" s="7">
        <f t="shared" si="2"/>
        <v>0.00045479262421232726</v>
      </c>
      <c r="E62" s="7">
        <f t="shared" si="3"/>
        <v>0</v>
      </c>
      <c r="F62" s="7">
        <f t="shared" si="4"/>
        <v>0.002022296034081346</v>
      </c>
      <c r="G62" s="7">
        <f t="shared" si="5"/>
        <v>0</v>
      </c>
      <c r="H62" s="7">
        <f t="shared" si="6"/>
        <v>0.004199974873181478</v>
      </c>
      <c r="I62" s="7">
        <f t="shared" si="7"/>
        <v>0</v>
      </c>
      <c r="J62" s="7">
        <f t="shared" si="8"/>
        <v>0.10111500846751019</v>
      </c>
      <c r="K62" s="7">
        <f t="shared" si="9"/>
        <v>0</v>
      </c>
      <c r="L62" s="7">
        <f t="shared" si="0"/>
        <v>50.000102241926704</v>
      </c>
    </row>
    <row r="63" spans="1:12" ht="12.75">
      <c r="A63" t="s">
        <v>50</v>
      </c>
      <c r="B63" s="1">
        <f>B61+0.012</f>
        <v>0.48750000000000027</v>
      </c>
      <c r="C63" s="1">
        <f t="shared" si="1"/>
        <v>0.006000000000000005</v>
      </c>
      <c r="D63" s="7">
        <f t="shared" si="2"/>
        <v>0.00046692640041681537</v>
      </c>
      <c r="E63" s="7">
        <f t="shared" si="3"/>
        <v>0</v>
      </c>
      <c r="F63" s="7">
        <f t="shared" si="4"/>
        <v>0.0020474958794917636</v>
      </c>
      <c r="G63" s="7">
        <f t="shared" si="5"/>
        <v>0</v>
      </c>
      <c r="H63" s="7">
        <f t="shared" si="6"/>
        <v>0.004199974235069594</v>
      </c>
      <c r="I63" s="7">
        <f t="shared" si="7"/>
        <v>0</v>
      </c>
      <c r="J63" s="7">
        <f t="shared" si="8"/>
        <v>0.10237500856418451</v>
      </c>
      <c r="K63" s="7">
        <f t="shared" si="9"/>
        <v>0</v>
      </c>
      <c r="L63" s="7">
        <f t="shared" si="0"/>
        <v>50.00010480587457</v>
      </c>
    </row>
    <row r="64" spans="2:12" ht="12.75">
      <c r="B64" s="1">
        <f>0.5*(B65+B63)</f>
        <v>0.49350000000000027</v>
      </c>
      <c r="C64" s="1">
        <f t="shared" si="1"/>
        <v>0.006000000000000005</v>
      </c>
      <c r="D64" s="7">
        <f t="shared" si="2"/>
        <v>0.000479211375693766</v>
      </c>
      <c r="E64" s="7">
        <f t="shared" si="3"/>
        <v>0</v>
      </c>
      <c r="F64" s="7">
        <f t="shared" si="4"/>
        <v>0.0020726957210255026</v>
      </c>
      <c r="G64" s="7">
        <f t="shared" si="5"/>
        <v>0</v>
      </c>
      <c r="H64" s="7">
        <f t="shared" si="6"/>
        <v>0.004199973588956515</v>
      </c>
      <c r="I64" s="7">
        <f t="shared" si="7"/>
        <v>0</v>
      </c>
      <c r="J64" s="7">
        <f t="shared" si="8"/>
        <v>0.10363500866205684</v>
      </c>
      <c r="K64" s="7">
        <f t="shared" si="9"/>
        <v>0</v>
      </c>
      <c r="L64" s="7">
        <f t="shared" si="0"/>
        <v>50.000107401573445</v>
      </c>
    </row>
    <row r="65" spans="1:12" ht="12.75">
      <c r="A65" t="s">
        <v>51</v>
      </c>
      <c r="B65" s="1">
        <f>B63+0.012</f>
        <v>0.4995000000000003</v>
      </c>
      <c r="C65" s="1">
        <f t="shared" si="1"/>
        <v>0.006000000000000005</v>
      </c>
      <c r="D65" s="7">
        <f t="shared" si="2"/>
        <v>0.000491647550019919</v>
      </c>
      <c r="E65" s="7">
        <f t="shared" si="3"/>
        <v>0</v>
      </c>
      <c r="F65" s="7">
        <f t="shared" si="4"/>
        <v>0.002097895558634556</v>
      </c>
      <c r="G65" s="7">
        <f t="shared" si="5"/>
        <v>0</v>
      </c>
      <c r="H65" s="7">
        <f t="shared" si="6"/>
        <v>0.004199972934842249</v>
      </c>
      <c r="I65" s="7">
        <f t="shared" si="7"/>
        <v>0</v>
      </c>
      <c r="J65" s="7">
        <f t="shared" si="8"/>
        <v>0.10489500876112713</v>
      </c>
      <c r="K65" s="7">
        <f t="shared" si="9"/>
        <v>0</v>
      </c>
      <c r="L65" s="7">
        <f t="shared" si="0"/>
        <v>50.00011002902332</v>
      </c>
    </row>
    <row r="66" spans="2:12" ht="12.75">
      <c r="B66" s="1">
        <f>0.5*(B67+B65)</f>
        <v>0.5055000000000003</v>
      </c>
      <c r="C66" s="1">
        <f t="shared" si="1"/>
        <v>0.006000000000000005</v>
      </c>
      <c r="D66" s="7">
        <f t="shared" si="2"/>
        <v>0.0005042349233717264</v>
      </c>
      <c r="E66" s="7">
        <f t="shared" si="3"/>
        <v>0</v>
      </c>
      <c r="F66" s="7">
        <f t="shared" si="4"/>
        <v>0.002123095392270917</v>
      </c>
      <c r="G66" s="7">
        <f t="shared" si="5"/>
        <v>0</v>
      </c>
      <c r="H66" s="7">
        <f t="shared" si="6"/>
        <v>0.004199972272726802</v>
      </c>
      <c r="I66" s="7">
        <f t="shared" si="7"/>
        <v>0</v>
      </c>
      <c r="J66" s="7">
        <f t="shared" si="8"/>
        <v>0.10615500886139526</v>
      </c>
      <c r="K66" s="7">
        <f t="shared" si="9"/>
        <v>0</v>
      </c>
      <c r="L66" s="7">
        <f t="shared" si="0"/>
        <v>50.00011268822413</v>
      </c>
    </row>
    <row r="67" spans="1:12" ht="12.75">
      <c r="A67" t="s">
        <v>52</v>
      </c>
      <c r="B67" s="1">
        <f>B65+0.012</f>
        <v>0.5115000000000003</v>
      </c>
      <c r="C67" s="1">
        <f t="shared" si="1"/>
        <v>0.006000000000000005</v>
      </c>
      <c r="D67" s="7">
        <f t="shared" si="2"/>
        <v>0.0005169734957253519</v>
      </c>
      <c r="E67" s="7">
        <f t="shared" si="3"/>
        <v>0</v>
      </c>
      <c r="F67" s="7">
        <f t="shared" si="4"/>
        <v>0.002148295221886578</v>
      </c>
      <c r="G67" s="7">
        <f t="shared" si="5"/>
        <v>0</v>
      </c>
      <c r="H67" s="7">
        <f t="shared" si="6"/>
        <v>0.004199971602610186</v>
      </c>
      <c r="I67" s="7">
        <f t="shared" si="7"/>
        <v>0</v>
      </c>
      <c r="J67" s="7">
        <f t="shared" si="8"/>
        <v>0.10741500896286114</v>
      </c>
      <c r="K67" s="7">
        <f t="shared" si="9"/>
        <v>0</v>
      </c>
      <c r="L67" s="7">
        <f t="shared" si="0"/>
        <v>50.00011537917588</v>
      </c>
    </row>
    <row r="68" spans="2:12" ht="12.75">
      <c r="B68" s="1">
        <f>0.5*(B69+B67)</f>
        <v>0.5175000000000003</v>
      </c>
      <c r="C68" s="1">
        <f t="shared" si="1"/>
        <v>0.006000000000000005</v>
      </c>
      <c r="D68" s="7">
        <f t="shared" si="2"/>
        <v>0.0005298632670566714</v>
      </c>
      <c r="E68" s="7">
        <f t="shared" si="3"/>
        <v>0</v>
      </c>
      <c r="F68" s="7">
        <f t="shared" si="4"/>
        <v>0.0021734950474335325</v>
      </c>
      <c r="G68" s="7">
        <f t="shared" si="5"/>
        <v>0</v>
      </c>
      <c r="H68" s="7">
        <f t="shared" si="6"/>
        <v>0.004199970924492407</v>
      </c>
      <c r="I68" s="7">
        <f t="shared" si="7"/>
        <v>0</v>
      </c>
      <c r="J68" s="7">
        <f t="shared" si="8"/>
        <v>0.10867500906552476</v>
      </c>
      <c r="K68" s="7">
        <f t="shared" si="9"/>
        <v>0</v>
      </c>
      <c r="L68" s="7">
        <f t="shared" si="0"/>
        <v>50.000118101878556</v>
      </c>
    </row>
    <row r="69" spans="1:12" ht="12.75">
      <c r="A69" t="s">
        <v>53</v>
      </c>
      <c r="B69" s="1">
        <f>B67+0.012</f>
        <v>0.5235000000000003</v>
      </c>
      <c r="C69" s="1">
        <f t="shared" si="1"/>
        <v>0.006000000000000005</v>
      </c>
      <c r="D69" s="7">
        <f t="shared" si="2"/>
        <v>0.0005429042373412726</v>
      </c>
      <c r="E69" s="7">
        <f t="shared" si="3"/>
        <v>0</v>
      </c>
      <c r="F69" s="7">
        <f t="shared" si="4"/>
        <v>0.002198694868863773</v>
      </c>
      <c r="G69" s="7">
        <f t="shared" si="5"/>
        <v>0</v>
      </c>
      <c r="H69" s="7">
        <f t="shared" si="6"/>
        <v>0.00419997023837347</v>
      </c>
      <c r="I69" s="7">
        <f t="shared" si="7"/>
        <v>0</v>
      </c>
      <c r="J69" s="7">
        <f t="shared" si="8"/>
        <v>0.10993500916938591</v>
      </c>
      <c r="K69" s="7">
        <f t="shared" si="9"/>
        <v>0</v>
      </c>
      <c r="L69" s="7">
        <f t="shared" si="0"/>
        <v>50.000120856332096</v>
      </c>
    </row>
    <row r="70" spans="2:12" ht="12.75">
      <c r="B70" s="1">
        <f>0.5*(B71+B69)</f>
        <v>0.5295000000000003</v>
      </c>
      <c r="C70" s="1">
        <f t="shared" si="1"/>
        <v>0.006000000000000005</v>
      </c>
      <c r="D70" s="7">
        <f t="shared" si="2"/>
        <v>0.0005560964065544552</v>
      </c>
      <c r="E70" s="7">
        <f t="shared" si="3"/>
        <v>0</v>
      </c>
      <c r="F70" s="7">
        <f t="shared" si="4"/>
        <v>0.0022238946861292937</v>
      </c>
      <c r="G70" s="7">
        <f t="shared" si="5"/>
        <v>0</v>
      </c>
      <c r="H70" s="7">
        <f t="shared" si="6"/>
        <v>0.0041999695442533885</v>
      </c>
      <c r="I70" s="7">
        <f t="shared" si="7"/>
        <v>0</v>
      </c>
      <c r="J70" s="7">
        <f t="shared" si="8"/>
        <v>0.11119500927444459</v>
      </c>
      <c r="K70" s="7">
        <f t="shared" si="9"/>
        <v>0</v>
      </c>
      <c r="L70" s="7">
        <f t="shared" si="0"/>
        <v>50.0001236425365</v>
      </c>
    </row>
    <row r="71" spans="1:12" ht="12.75">
      <c r="A71" t="s">
        <v>54</v>
      </c>
      <c r="B71" s="1">
        <f>B69+0.012</f>
        <v>0.5355000000000003</v>
      </c>
      <c r="C71" s="1">
        <f t="shared" si="1"/>
        <v>0.006000000000000005</v>
      </c>
      <c r="D71" s="7">
        <f t="shared" si="2"/>
        <v>0.000569439774671231</v>
      </c>
      <c r="E71" s="7">
        <f t="shared" si="3"/>
        <v>0</v>
      </c>
      <c r="F71" s="7">
        <f t="shared" si="4"/>
        <v>0.002249094499182087</v>
      </c>
      <c r="G71" s="7">
        <f t="shared" si="5"/>
        <v>0</v>
      </c>
      <c r="H71" s="7">
        <f t="shared" si="6"/>
        <v>0.004199968842132167</v>
      </c>
      <c r="I71" s="7">
        <f t="shared" si="7"/>
        <v>0</v>
      </c>
      <c r="J71" s="7">
        <f t="shared" si="8"/>
        <v>0.11245500938070066</v>
      </c>
      <c r="K71" s="7">
        <f t="shared" si="9"/>
        <v>0</v>
      </c>
      <c r="L71" s="7">
        <f t="shared" si="0"/>
        <v>50.000126460491735</v>
      </c>
    </row>
    <row r="72" spans="2:12" ht="12.75">
      <c r="B72" s="1">
        <f>0.5*(B73+B71)</f>
        <v>0.5415000000000003</v>
      </c>
      <c r="C72" s="1">
        <f t="shared" si="1"/>
        <v>0.006000000000000005</v>
      </c>
      <c r="D72" s="7">
        <f t="shared" si="2"/>
        <v>0.0005829343416663235</v>
      </c>
      <c r="E72" s="7">
        <f t="shared" si="3"/>
        <v>0</v>
      </c>
      <c r="F72" s="7">
        <f t="shared" si="4"/>
        <v>0.002274294307974146</v>
      </c>
      <c r="G72" s="7">
        <f t="shared" si="5"/>
        <v>0</v>
      </c>
      <c r="H72" s="7">
        <f t="shared" si="6"/>
        <v>0.004199968132009817</v>
      </c>
      <c r="I72" s="7">
        <f t="shared" si="7"/>
        <v>0</v>
      </c>
      <c r="J72" s="7">
        <f t="shared" si="8"/>
        <v>0.11371500948815404</v>
      </c>
      <c r="K72" s="7">
        <f t="shared" si="9"/>
        <v>0</v>
      </c>
      <c r="L72" s="7">
        <f t="shared" si="0"/>
        <v>50.00012931019777</v>
      </c>
    </row>
    <row r="73" spans="1:12" ht="12.75">
      <c r="A73" t="s">
        <v>55</v>
      </c>
      <c r="B73" s="1">
        <f>B71+0.012</f>
        <v>0.5475000000000003</v>
      </c>
      <c r="C73" s="1">
        <f aca="true" t="shared" si="10" ref="C73:C136">B73-B72</f>
        <v>0.006000000000000005</v>
      </c>
      <c r="D73" s="7">
        <f aca="true" t="shared" si="11" ref="D73:D136">D72+C73*F72</f>
        <v>0.0005965801075141683</v>
      </c>
      <c r="E73" s="7">
        <f aca="true" t="shared" si="12" ref="E73:E136">E72+C73*G72</f>
        <v>0</v>
      </c>
      <c r="F73" s="7">
        <f aca="true" t="shared" si="13" ref="F73:F136">F72+C73*H73</f>
        <v>0.002299494112457464</v>
      </c>
      <c r="G73" s="7">
        <f aca="true" t="shared" si="14" ref="G73:G136">G72+C73*I73</f>
        <v>0</v>
      </c>
      <c r="H73" s="7">
        <f aca="true" t="shared" si="15" ref="H73:H136">($N$7*0.3/$M$7)*(G72*$J$2+(1-F72^2)*$I$2+G72*F72*$H$2)/SQRT(1+F72^2+G72^2)</f>
        <v>0.004199967413886344</v>
      </c>
      <c r="I73" s="7">
        <f aca="true" t="shared" si="16" ref="I73:I136">($N$7*0.3/$M$7)*(-F72*$J$2+(1+G72^2)*$H$2-F72*G72*$I$2)/SQRT(1+F72^2+G72^2)</f>
        <v>0</v>
      </c>
      <c r="J73" s="7">
        <f aca="true" t="shared" si="17" ref="J73:J136">F73*L73</f>
        <v>0.11497500959680464</v>
      </c>
      <c r="K73" s="7">
        <f aca="true" t="shared" si="18" ref="K73:K136">G73*L73</f>
        <v>0</v>
      </c>
      <c r="L73" s="7">
        <f aca="true" t="shared" si="19" ref="L73:L136">$M$7*SQRT(1+F73^2+G73^2)</f>
        <v>50.000132191654586</v>
      </c>
    </row>
    <row r="74" spans="2:12" ht="12.75">
      <c r="B74" s="1">
        <f>0.5*(B75+B73)</f>
        <v>0.5535000000000003</v>
      </c>
      <c r="C74" s="1">
        <f t="shared" si="10"/>
        <v>0.006000000000000005</v>
      </c>
      <c r="D74" s="7">
        <f t="shared" si="11"/>
        <v>0.0006103770721889131</v>
      </c>
      <c r="E74" s="7">
        <f t="shared" si="12"/>
        <v>0</v>
      </c>
      <c r="F74" s="7">
        <f t="shared" si="13"/>
        <v>0.0023246939125840345</v>
      </c>
      <c r="G74" s="7">
        <f t="shared" si="14"/>
        <v>0</v>
      </c>
      <c r="H74" s="7">
        <f t="shared" si="15"/>
        <v>0.004199966687761758</v>
      </c>
      <c r="I74" s="7">
        <f t="shared" si="16"/>
        <v>0</v>
      </c>
      <c r="J74" s="7">
        <f t="shared" si="17"/>
        <v>0.11623500970665229</v>
      </c>
      <c r="K74" s="7">
        <f t="shared" si="18"/>
        <v>0</v>
      </c>
      <c r="L74" s="7">
        <f t="shared" si="19"/>
        <v>50.00013510486214</v>
      </c>
    </row>
    <row r="75" spans="1:12" ht="12.75">
      <c r="A75" t="s">
        <v>56</v>
      </c>
      <c r="B75" s="1">
        <f>B73+0.012</f>
        <v>0.5595000000000003</v>
      </c>
      <c r="C75" s="1">
        <f t="shared" si="10"/>
        <v>0.006000000000000005</v>
      </c>
      <c r="D75" s="7">
        <f t="shared" si="11"/>
        <v>0.0006243252356644174</v>
      </c>
      <c r="E75" s="7">
        <f t="shared" si="12"/>
        <v>0</v>
      </c>
      <c r="F75" s="7">
        <f t="shared" si="13"/>
        <v>0.002349893708305851</v>
      </c>
      <c r="G75" s="7">
        <f t="shared" si="14"/>
        <v>0</v>
      </c>
      <c r="H75" s="7">
        <f t="shared" si="15"/>
        <v>0.00419996595363607</v>
      </c>
      <c r="I75" s="7">
        <f t="shared" si="16"/>
        <v>0</v>
      </c>
      <c r="J75" s="7">
        <f t="shared" si="17"/>
        <v>0.117495009817697</v>
      </c>
      <c r="K75" s="7">
        <f t="shared" si="18"/>
        <v>0</v>
      </c>
      <c r="L75" s="7">
        <f t="shared" si="19"/>
        <v>50.00013804982043</v>
      </c>
    </row>
    <row r="76" spans="2:12" ht="12.75">
      <c r="B76" s="1">
        <f>0.5*(B77+B75)</f>
        <v>0.5655000000000003</v>
      </c>
      <c r="C76" s="1">
        <f t="shared" si="10"/>
        <v>0.006000000000000005</v>
      </c>
      <c r="D76" s="7">
        <f t="shared" si="11"/>
        <v>0.0006384245979142525</v>
      </c>
      <c r="E76" s="7">
        <f t="shared" si="12"/>
        <v>0</v>
      </c>
      <c r="F76" s="7">
        <f t="shared" si="13"/>
        <v>0.0023750934995749066</v>
      </c>
      <c r="G76" s="7">
        <f t="shared" si="14"/>
        <v>0</v>
      </c>
      <c r="H76" s="7">
        <f t="shared" si="15"/>
        <v>0.004199965211509285</v>
      </c>
      <c r="I76" s="7">
        <f t="shared" si="16"/>
        <v>0</v>
      </c>
      <c r="J76" s="7">
        <f t="shared" si="17"/>
        <v>0.1187550099299386</v>
      </c>
      <c r="K76" s="7">
        <f t="shared" si="18"/>
        <v>0</v>
      </c>
      <c r="L76" s="7">
        <f t="shared" si="19"/>
        <v>50.00014102652941</v>
      </c>
    </row>
    <row r="77" spans="1:12" ht="12.75">
      <c r="A77" t="s">
        <v>57</v>
      </c>
      <c r="B77" s="1">
        <f>B75+0.012</f>
        <v>0.5715000000000003</v>
      </c>
      <c r="C77" s="1">
        <f t="shared" si="10"/>
        <v>0.006000000000000005</v>
      </c>
      <c r="D77" s="7">
        <f t="shared" si="11"/>
        <v>0.000652675158911702</v>
      </c>
      <c r="E77" s="7">
        <f t="shared" si="12"/>
        <v>0</v>
      </c>
      <c r="F77" s="7">
        <f t="shared" si="13"/>
        <v>0.002400293286343195</v>
      </c>
      <c r="G77" s="7">
        <f t="shared" si="14"/>
        <v>0</v>
      </c>
      <c r="H77" s="7">
        <f t="shared" si="15"/>
        <v>0.004199964461381414</v>
      </c>
      <c r="I77" s="7">
        <f t="shared" si="16"/>
        <v>0</v>
      </c>
      <c r="J77" s="7">
        <f t="shared" si="17"/>
        <v>0.12001501004337699</v>
      </c>
      <c r="K77" s="7">
        <f t="shared" si="18"/>
        <v>0</v>
      </c>
      <c r="L77" s="7">
        <f t="shared" si="19"/>
        <v>50.000144034989056</v>
      </c>
    </row>
    <row r="78" spans="2:12" ht="12.75">
      <c r="B78" s="1">
        <f>0.5*(B79+B77)</f>
        <v>0.5775000000000003</v>
      </c>
      <c r="C78" s="1">
        <f t="shared" si="10"/>
        <v>0.006000000000000005</v>
      </c>
      <c r="D78" s="7">
        <f t="shared" si="11"/>
        <v>0.0006670769186297612</v>
      </c>
      <c r="E78" s="7">
        <f t="shared" si="12"/>
        <v>0</v>
      </c>
      <c r="F78" s="7">
        <f t="shared" si="13"/>
        <v>0.00242549306856271</v>
      </c>
      <c r="G78" s="7">
        <f t="shared" si="14"/>
        <v>0</v>
      </c>
      <c r="H78" s="7">
        <f t="shared" si="15"/>
        <v>0.004199963703252465</v>
      </c>
      <c r="I78" s="7">
        <f t="shared" si="16"/>
        <v>0</v>
      </c>
      <c r="J78" s="7">
        <f t="shared" si="17"/>
        <v>0.12127501015801204</v>
      </c>
      <c r="K78" s="7">
        <f t="shared" si="18"/>
        <v>0</v>
      </c>
      <c r="L78" s="7">
        <f t="shared" si="19"/>
        <v>50.00014707519933</v>
      </c>
    </row>
    <row r="79" spans="1:12" ht="12.75">
      <c r="A79" t="s">
        <v>58</v>
      </c>
      <c r="B79" s="1">
        <f>B77+0.012</f>
        <v>0.5835000000000004</v>
      </c>
      <c r="C79" s="1">
        <f t="shared" si="10"/>
        <v>0.006000000000000005</v>
      </c>
      <c r="D79" s="7">
        <f t="shared" si="11"/>
        <v>0.0006816298770411374</v>
      </c>
      <c r="E79" s="7">
        <f t="shared" si="12"/>
        <v>0</v>
      </c>
      <c r="F79" s="7">
        <f t="shared" si="13"/>
        <v>0.002450692846185445</v>
      </c>
      <c r="G79" s="7">
        <f t="shared" si="14"/>
        <v>0</v>
      </c>
      <c r="H79" s="7">
        <f t="shared" si="15"/>
        <v>0.00419996293712245</v>
      </c>
      <c r="I79" s="7">
        <f t="shared" si="16"/>
        <v>0</v>
      </c>
      <c r="J79" s="7">
        <f t="shared" si="17"/>
        <v>0.12253501027384366</v>
      </c>
      <c r="K79" s="7">
        <f t="shared" si="18"/>
        <v>0</v>
      </c>
      <c r="L79" s="7">
        <f t="shared" si="19"/>
        <v>50.00015014716021</v>
      </c>
    </row>
    <row r="80" spans="2:12" ht="12.75">
      <c r="B80" s="1">
        <f>0.5*(B81+B79)</f>
        <v>0.5895000000000004</v>
      </c>
      <c r="C80" s="1">
        <f t="shared" si="10"/>
        <v>0.006000000000000005</v>
      </c>
      <c r="D80" s="7">
        <f t="shared" si="11"/>
        <v>0.0006963340341182501</v>
      </c>
      <c r="E80" s="7">
        <f t="shared" si="12"/>
        <v>0</v>
      </c>
      <c r="F80" s="7">
        <f t="shared" si="13"/>
        <v>0.0024758926191633932</v>
      </c>
      <c r="G80" s="7">
        <f t="shared" si="14"/>
        <v>0</v>
      </c>
      <c r="H80" s="7">
        <f t="shared" si="15"/>
        <v>0.004199962162991374</v>
      </c>
      <c r="I80" s="7">
        <f t="shared" si="16"/>
        <v>0</v>
      </c>
      <c r="J80" s="7">
        <f t="shared" si="17"/>
        <v>0.12379501039087175</v>
      </c>
      <c r="K80" s="7">
        <f t="shared" si="18"/>
        <v>0</v>
      </c>
      <c r="L80" s="7">
        <f t="shared" si="19"/>
        <v>50.00015325087168</v>
      </c>
    </row>
    <row r="81" spans="1:12" ht="12.75">
      <c r="A81" t="s">
        <v>59</v>
      </c>
      <c r="B81" s="1">
        <f>B79+0.012</f>
        <v>0.5955000000000004</v>
      </c>
      <c r="C81" s="1">
        <f t="shared" si="10"/>
        <v>0.006000000000000005</v>
      </c>
      <c r="D81" s="7">
        <f t="shared" si="11"/>
        <v>0.0007111893898332305</v>
      </c>
      <c r="E81" s="7">
        <f t="shared" si="12"/>
        <v>0</v>
      </c>
      <c r="F81" s="7">
        <f t="shared" si="13"/>
        <v>0.002501092387448549</v>
      </c>
      <c r="G81" s="7">
        <f t="shared" si="14"/>
        <v>0</v>
      </c>
      <c r="H81" s="7">
        <f t="shared" si="15"/>
        <v>0.004199961380859248</v>
      </c>
      <c r="I81" s="7">
        <f t="shared" si="16"/>
        <v>0</v>
      </c>
      <c r="J81" s="7">
        <f t="shared" si="17"/>
        <v>0.12505501050909615</v>
      </c>
      <c r="K81" s="7">
        <f t="shared" si="18"/>
        <v>0</v>
      </c>
      <c r="L81" s="7">
        <f t="shared" si="19"/>
        <v>50.00015638633369</v>
      </c>
    </row>
    <row r="82" spans="2:12" ht="12.75">
      <c r="B82" s="1">
        <f>0.5*(B83+B81)</f>
        <v>0.6015000000000004</v>
      </c>
      <c r="C82" s="1">
        <f t="shared" si="10"/>
        <v>0.006000000000000005</v>
      </c>
      <c r="D82" s="7">
        <f t="shared" si="11"/>
        <v>0.0007261959441579218</v>
      </c>
      <c r="E82" s="7">
        <f t="shared" si="12"/>
        <v>0</v>
      </c>
      <c r="F82" s="7">
        <f t="shared" si="13"/>
        <v>0.0025262921509929055</v>
      </c>
      <c r="G82" s="7">
        <f t="shared" si="14"/>
        <v>0</v>
      </c>
      <c r="H82" s="7">
        <f t="shared" si="15"/>
        <v>0.004199960590726083</v>
      </c>
      <c r="I82" s="7">
        <f t="shared" si="16"/>
        <v>0</v>
      </c>
      <c r="J82" s="7">
        <f t="shared" si="17"/>
        <v>0.1263150106285168</v>
      </c>
      <c r="K82" s="7">
        <f t="shared" si="18"/>
        <v>0</v>
      </c>
      <c r="L82" s="7">
        <f t="shared" si="19"/>
        <v>50.00015955354623</v>
      </c>
    </row>
    <row r="83" spans="1:12" ht="12.75">
      <c r="A83" t="s">
        <v>60</v>
      </c>
      <c r="B83" s="1">
        <f>B81+0.012</f>
        <v>0.6075000000000004</v>
      </c>
      <c r="C83" s="1">
        <f t="shared" si="10"/>
        <v>0.006000000000000005</v>
      </c>
      <c r="D83" s="7">
        <f t="shared" si="11"/>
        <v>0.0007413536970638792</v>
      </c>
      <c r="E83" s="7">
        <f t="shared" si="12"/>
        <v>0</v>
      </c>
      <c r="F83" s="7">
        <f t="shared" si="13"/>
        <v>0.002551491909748457</v>
      </c>
      <c r="G83" s="7">
        <f t="shared" si="14"/>
        <v>0</v>
      </c>
      <c r="H83" s="7">
        <f t="shared" si="15"/>
        <v>0.004199959792591886</v>
      </c>
      <c r="I83" s="7">
        <f t="shared" si="16"/>
        <v>0</v>
      </c>
      <c r="J83" s="7">
        <f t="shared" si="17"/>
        <v>0.1275750107491335</v>
      </c>
      <c r="K83" s="7">
        <f t="shared" si="18"/>
        <v>0</v>
      </c>
      <c r="L83" s="7">
        <f t="shared" si="19"/>
        <v>50.00016275250925</v>
      </c>
    </row>
    <row r="84" spans="2:12" ht="12.75">
      <c r="B84" s="1">
        <f>0.5*(B85+B83)</f>
        <v>0.6135000000000004</v>
      </c>
      <c r="C84" s="1">
        <f t="shared" si="10"/>
        <v>0.006000000000000005</v>
      </c>
      <c r="D84" s="7">
        <f t="shared" si="11"/>
        <v>0.00075666264852237</v>
      </c>
      <c r="E84" s="7">
        <f t="shared" si="12"/>
        <v>0</v>
      </c>
      <c r="F84" s="7">
        <f t="shared" si="13"/>
        <v>0.002576691663667197</v>
      </c>
      <c r="G84" s="7">
        <f t="shared" si="14"/>
        <v>0</v>
      </c>
      <c r="H84" s="7">
        <f t="shared" si="15"/>
        <v>0.004199958986456669</v>
      </c>
      <c r="I84" s="7">
        <f t="shared" si="16"/>
        <v>0</v>
      </c>
      <c r="J84" s="7">
        <f t="shared" si="17"/>
        <v>0.12883501087094618</v>
      </c>
      <c r="K84" s="7">
        <f t="shared" si="18"/>
        <v>0</v>
      </c>
      <c r="L84" s="7">
        <f t="shared" si="19"/>
        <v>50.000165983222736</v>
      </c>
    </row>
    <row r="85" spans="1:12" ht="12.75">
      <c r="A85" t="s">
        <v>61</v>
      </c>
      <c r="B85" s="1">
        <f>B83+0.012</f>
        <v>0.6195000000000004</v>
      </c>
      <c r="C85" s="1">
        <f t="shared" si="10"/>
        <v>0.006000000000000005</v>
      </c>
      <c r="D85" s="7">
        <f t="shared" si="11"/>
        <v>0.0007721227985043732</v>
      </c>
      <c r="E85" s="7">
        <f t="shared" si="12"/>
        <v>0</v>
      </c>
      <c r="F85" s="7">
        <f t="shared" si="13"/>
        <v>0.0026018914127011196</v>
      </c>
      <c r="G85" s="7">
        <f t="shared" si="14"/>
        <v>0</v>
      </c>
      <c r="H85" s="7">
        <f t="shared" si="15"/>
        <v>0.00419995817232044</v>
      </c>
      <c r="I85" s="7">
        <f t="shared" si="16"/>
        <v>0</v>
      </c>
      <c r="J85" s="7">
        <f t="shared" si="17"/>
        <v>0.1300950109939547</v>
      </c>
      <c r="K85" s="7">
        <f t="shared" si="18"/>
        <v>0</v>
      </c>
      <c r="L85" s="7">
        <f t="shared" si="19"/>
        <v>50.00016924568664</v>
      </c>
    </row>
    <row r="86" spans="2:12" ht="12.75">
      <c r="B86" s="1">
        <f>0.5*(B87+B85)</f>
        <v>0.6255000000000004</v>
      </c>
      <c r="C86" s="1">
        <f t="shared" si="10"/>
        <v>0.006000000000000005</v>
      </c>
      <c r="D86" s="7">
        <f t="shared" si="11"/>
        <v>0.00078773414698058</v>
      </c>
      <c r="E86" s="7">
        <f t="shared" si="12"/>
        <v>0</v>
      </c>
      <c r="F86" s="7">
        <f t="shared" si="13"/>
        <v>0.002627091156802219</v>
      </c>
      <c r="G86" s="7">
        <f t="shared" si="14"/>
        <v>0</v>
      </c>
      <c r="H86" s="7">
        <f t="shared" si="15"/>
        <v>0.004199957350183209</v>
      </c>
      <c r="I86" s="7">
        <f t="shared" si="16"/>
        <v>0</v>
      </c>
      <c r="J86" s="7">
        <f t="shared" si="17"/>
        <v>0.13135501111815895</v>
      </c>
      <c r="K86" s="7">
        <f t="shared" si="18"/>
        <v>0</v>
      </c>
      <c r="L86" s="7">
        <f t="shared" si="19"/>
        <v>50.00017253990096</v>
      </c>
    </row>
    <row r="87" spans="1:12" ht="12.75">
      <c r="A87" t="s">
        <v>62</v>
      </c>
      <c r="B87" s="1">
        <f>B85+0.012</f>
        <v>0.6315000000000004</v>
      </c>
      <c r="C87" s="1">
        <f t="shared" si="10"/>
        <v>0.006000000000000005</v>
      </c>
      <c r="D87" s="7">
        <f t="shared" si="11"/>
        <v>0.0008034966939213932</v>
      </c>
      <c r="E87" s="7">
        <f t="shared" si="12"/>
        <v>0</v>
      </c>
      <c r="F87" s="7">
        <f t="shared" si="13"/>
        <v>0.002652290895922489</v>
      </c>
      <c r="G87" s="7">
        <f t="shared" si="14"/>
        <v>0</v>
      </c>
      <c r="H87" s="7">
        <f t="shared" si="15"/>
        <v>0.004199956520044987</v>
      </c>
      <c r="I87" s="7">
        <f t="shared" si="16"/>
        <v>0</v>
      </c>
      <c r="J87" s="7">
        <f t="shared" si="17"/>
        <v>0.13261501124355876</v>
      </c>
      <c r="K87" s="7">
        <f t="shared" si="18"/>
        <v>0</v>
      </c>
      <c r="L87" s="7">
        <f t="shared" si="19"/>
        <v>50.00017586586563</v>
      </c>
    </row>
    <row r="88" spans="2:12" ht="12.75">
      <c r="B88" s="1">
        <f>0.5*(B89+B87)</f>
        <v>0.6375000000000004</v>
      </c>
      <c r="C88" s="1">
        <f t="shared" si="10"/>
        <v>0.006000000000000005</v>
      </c>
      <c r="D88" s="7">
        <f t="shared" si="11"/>
        <v>0.0008194104392969282</v>
      </c>
      <c r="E88" s="7">
        <f t="shared" si="12"/>
        <v>0</v>
      </c>
      <c r="F88" s="7">
        <f t="shared" si="13"/>
        <v>0.0026774906300139237</v>
      </c>
      <c r="G88" s="7">
        <f t="shared" si="14"/>
        <v>0</v>
      </c>
      <c r="H88" s="7">
        <f t="shared" si="15"/>
        <v>0.004199955681905783</v>
      </c>
      <c r="I88" s="7">
        <f t="shared" si="16"/>
        <v>0</v>
      </c>
      <c r="J88" s="7">
        <f t="shared" si="17"/>
        <v>0.133875011370154</v>
      </c>
      <c r="K88" s="7">
        <f t="shared" si="18"/>
        <v>0</v>
      </c>
      <c r="L88" s="7">
        <f t="shared" si="19"/>
        <v>50.00017922358063</v>
      </c>
    </row>
    <row r="89" spans="1:12" ht="12.75">
      <c r="A89" t="s">
        <v>63</v>
      </c>
      <c r="B89" s="1">
        <f>B87+0.012</f>
        <v>0.6435000000000004</v>
      </c>
      <c r="C89" s="1">
        <f t="shared" si="10"/>
        <v>0.006000000000000005</v>
      </c>
      <c r="D89" s="7">
        <f t="shared" si="11"/>
        <v>0.0008354753830770118</v>
      </c>
      <c r="E89" s="7">
        <f t="shared" si="12"/>
        <v>0</v>
      </c>
      <c r="F89" s="7">
        <f t="shared" si="13"/>
        <v>0.002702690359028517</v>
      </c>
      <c r="G89" s="7">
        <f t="shared" si="14"/>
        <v>0</v>
      </c>
      <c r="H89" s="7">
        <f t="shared" si="15"/>
        <v>0.004199954835765607</v>
      </c>
      <c r="I89" s="7">
        <f t="shared" si="16"/>
        <v>0</v>
      </c>
      <c r="J89" s="7">
        <f t="shared" si="17"/>
        <v>0.13513501149794457</v>
      </c>
      <c r="K89" s="7">
        <f t="shared" si="18"/>
        <v>0</v>
      </c>
      <c r="L89" s="7">
        <f t="shared" si="19"/>
        <v>50.00018261304594</v>
      </c>
    </row>
    <row r="90" spans="2:12" ht="12.75">
      <c r="B90" s="1">
        <f>0.5*(B91+B89)</f>
        <v>0.6495000000000004</v>
      </c>
      <c r="C90" s="1">
        <f t="shared" si="10"/>
        <v>0.006000000000000005</v>
      </c>
      <c r="D90" s="7">
        <f t="shared" si="11"/>
        <v>0.0008516915252311829</v>
      </c>
      <c r="E90" s="7">
        <f t="shared" si="12"/>
        <v>0</v>
      </c>
      <c r="F90" s="7">
        <f t="shared" si="13"/>
        <v>0.002727890082918264</v>
      </c>
      <c r="G90" s="7">
        <f t="shared" si="14"/>
        <v>0</v>
      </c>
      <c r="H90" s="7">
        <f t="shared" si="15"/>
        <v>0.0041999539816244685</v>
      </c>
      <c r="I90" s="7">
        <f t="shared" si="16"/>
        <v>0</v>
      </c>
      <c r="J90" s="7">
        <f t="shared" si="17"/>
        <v>0.13639501162693032</v>
      </c>
      <c r="K90" s="7">
        <f t="shared" si="18"/>
        <v>0</v>
      </c>
      <c r="L90" s="7">
        <f t="shared" si="19"/>
        <v>50.00018603426153</v>
      </c>
    </row>
    <row r="91" spans="1:12" ht="12.75">
      <c r="A91" t="s">
        <v>64</v>
      </c>
      <c r="B91" s="1">
        <f>B89+0.012</f>
        <v>0.6555000000000004</v>
      </c>
      <c r="C91" s="1">
        <f t="shared" si="10"/>
        <v>0.006000000000000005</v>
      </c>
      <c r="D91" s="7">
        <f t="shared" si="11"/>
        <v>0.0008680588657286925</v>
      </c>
      <c r="E91" s="7">
        <f t="shared" si="12"/>
        <v>0</v>
      </c>
      <c r="F91" s="7">
        <f t="shared" si="13"/>
        <v>0.0027530898016351582</v>
      </c>
      <c r="G91" s="7">
        <f t="shared" si="14"/>
        <v>0</v>
      </c>
      <c r="H91" s="7">
        <f t="shared" si="15"/>
        <v>0.004199953119482381</v>
      </c>
      <c r="I91" s="7">
        <f t="shared" si="16"/>
        <v>0</v>
      </c>
      <c r="J91" s="7">
        <f t="shared" si="17"/>
        <v>0.13765501175711106</v>
      </c>
      <c r="K91" s="7">
        <f t="shared" si="18"/>
        <v>0</v>
      </c>
      <c r="L91" s="7">
        <f t="shared" si="19"/>
        <v>50.000189487227345</v>
      </c>
    </row>
    <row r="92" spans="2:12" ht="12.75">
      <c r="B92" s="1">
        <f>0.5*(B93+B91)</f>
        <v>0.6615000000000004</v>
      </c>
      <c r="C92" s="1">
        <f t="shared" si="10"/>
        <v>0.006000000000000005</v>
      </c>
      <c r="D92" s="7">
        <f t="shared" si="11"/>
        <v>0.0008845774045385035</v>
      </c>
      <c r="E92" s="7">
        <f t="shared" si="12"/>
        <v>0</v>
      </c>
      <c r="F92" s="7">
        <f t="shared" si="13"/>
        <v>0.0027782895151311944</v>
      </c>
      <c r="G92" s="7">
        <f t="shared" si="14"/>
        <v>0</v>
      </c>
      <c r="H92" s="7">
        <f t="shared" si="15"/>
        <v>0.004199952249339352</v>
      </c>
      <c r="I92" s="7">
        <f t="shared" si="16"/>
        <v>0</v>
      </c>
      <c r="J92" s="7">
        <f t="shared" si="17"/>
        <v>0.1389150118884867</v>
      </c>
      <c r="K92" s="7">
        <f t="shared" si="18"/>
        <v>0</v>
      </c>
      <c r="L92" s="7">
        <f t="shared" si="19"/>
        <v>50.00019297194337</v>
      </c>
    </row>
    <row r="93" spans="1:12" ht="12.75">
      <c r="A93" t="s">
        <v>65</v>
      </c>
      <c r="B93" s="1">
        <f>B91+0.012</f>
        <v>0.6675000000000004</v>
      </c>
      <c r="C93" s="1">
        <f t="shared" si="10"/>
        <v>0.006000000000000005</v>
      </c>
      <c r="D93" s="7">
        <f t="shared" si="11"/>
        <v>0.0009012471416292906</v>
      </c>
      <c r="E93" s="7">
        <f t="shared" si="12"/>
        <v>0</v>
      </c>
      <c r="F93" s="7">
        <f t="shared" si="13"/>
        <v>0.0028034892233583667</v>
      </c>
      <c r="G93" s="7">
        <f t="shared" si="14"/>
        <v>0</v>
      </c>
      <c r="H93" s="7">
        <f t="shared" si="15"/>
        <v>0.004199951371195391</v>
      </c>
      <c r="I93" s="7">
        <f t="shared" si="16"/>
        <v>0</v>
      </c>
      <c r="J93" s="7">
        <f t="shared" si="17"/>
        <v>0.14017501202105706</v>
      </c>
      <c r="K93" s="7">
        <f t="shared" si="18"/>
        <v>0</v>
      </c>
      <c r="L93" s="7">
        <f t="shared" si="19"/>
        <v>50.000196488409564</v>
      </c>
    </row>
    <row r="94" spans="2:12" ht="12.75">
      <c r="B94" s="1">
        <f>0.5*(B95+B93)</f>
        <v>0.6735000000000004</v>
      </c>
      <c r="C94" s="1">
        <f t="shared" si="10"/>
        <v>0.006000000000000005</v>
      </c>
      <c r="D94" s="7">
        <f t="shared" si="11"/>
        <v>0.0009180680769694409</v>
      </c>
      <c r="E94" s="7">
        <f t="shared" si="12"/>
        <v>0</v>
      </c>
      <c r="F94" s="7">
        <f t="shared" si="13"/>
        <v>0.0028286889262686696</v>
      </c>
      <c r="G94" s="7">
        <f t="shared" si="14"/>
        <v>0</v>
      </c>
      <c r="H94" s="7">
        <f t="shared" si="15"/>
        <v>0.004199950485050512</v>
      </c>
      <c r="I94" s="7">
        <f t="shared" si="16"/>
        <v>0</v>
      </c>
      <c r="J94" s="7">
        <f t="shared" si="17"/>
        <v>0.14143501215482202</v>
      </c>
      <c r="K94" s="7">
        <f t="shared" si="18"/>
        <v>0</v>
      </c>
      <c r="L94" s="7">
        <f t="shared" si="19"/>
        <v>50.0002000366259</v>
      </c>
    </row>
    <row r="95" spans="1:12" ht="12.75">
      <c r="A95" t="s">
        <v>66</v>
      </c>
      <c r="B95" s="1">
        <f>B93+0.012</f>
        <v>0.6795000000000004</v>
      </c>
      <c r="C95" s="1">
        <f t="shared" si="10"/>
        <v>0.006000000000000005</v>
      </c>
      <c r="D95" s="7">
        <f t="shared" si="11"/>
        <v>0.0009350402105270529</v>
      </c>
      <c r="E95" s="7">
        <f t="shared" si="12"/>
        <v>0</v>
      </c>
      <c r="F95" s="7">
        <f t="shared" si="13"/>
        <v>0.0028538886238140978</v>
      </c>
      <c r="G95" s="7">
        <f t="shared" si="14"/>
        <v>0</v>
      </c>
      <c r="H95" s="7">
        <f t="shared" si="15"/>
        <v>0.004199949590904723</v>
      </c>
      <c r="I95" s="7">
        <f t="shared" si="16"/>
        <v>0</v>
      </c>
      <c r="J95" s="7">
        <f t="shared" si="17"/>
        <v>0.14269501228978135</v>
      </c>
      <c r="K95" s="7">
        <f t="shared" si="18"/>
        <v>0</v>
      </c>
      <c r="L95" s="7">
        <f t="shared" si="19"/>
        <v>50.00020361659233</v>
      </c>
    </row>
    <row r="96" spans="2:12" ht="12.75">
      <c r="B96" s="1">
        <f>0.5*(B97+B95)</f>
        <v>0.6855000000000004</v>
      </c>
      <c r="C96" s="1">
        <f t="shared" si="10"/>
        <v>0.006000000000000005</v>
      </c>
      <c r="D96" s="7">
        <f t="shared" si="11"/>
        <v>0.0009521635422699375</v>
      </c>
      <c r="E96" s="7">
        <f t="shared" si="12"/>
        <v>0</v>
      </c>
      <c r="F96" s="7">
        <f t="shared" si="13"/>
        <v>0.002879088315946646</v>
      </c>
      <c r="G96" s="7">
        <f t="shared" si="14"/>
        <v>0</v>
      </c>
      <c r="H96" s="7">
        <f t="shared" si="15"/>
        <v>0.004199948688758037</v>
      </c>
      <c r="I96" s="7">
        <f t="shared" si="16"/>
        <v>0</v>
      </c>
      <c r="J96" s="7">
        <f t="shared" si="17"/>
        <v>0.14395501242593503</v>
      </c>
      <c r="K96" s="7">
        <f t="shared" si="18"/>
        <v>0</v>
      </c>
      <c r="L96" s="7">
        <f t="shared" si="19"/>
        <v>50.00020722830884</v>
      </c>
    </row>
    <row r="97" spans="1:12" ht="12.75">
      <c r="A97" t="s">
        <v>67</v>
      </c>
      <c r="B97" s="1">
        <f>B95+0.012</f>
        <v>0.6915000000000004</v>
      </c>
      <c r="C97" s="1">
        <f t="shared" si="10"/>
        <v>0.006000000000000005</v>
      </c>
      <c r="D97" s="7">
        <f t="shared" si="11"/>
        <v>0.0009694380721656174</v>
      </c>
      <c r="E97" s="7">
        <f t="shared" si="12"/>
        <v>0</v>
      </c>
      <c r="F97" s="7">
        <f t="shared" si="13"/>
        <v>0.002904288002618309</v>
      </c>
      <c r="G97" s="7">
        <f t="shared" si="14"/>
        <v>0</v>
      </c>
      <c r="H97" s="7">
        <f t="shared" si="15"/>
        <v>0.0041999477786104624</v>
      </c>
      <c r="I97" s="7">
        <f t="shared" si="16"/>
        <v>0</v>
      </c>
      <c r="J97" s="7">
        <f t="shared" si="17"/>
        <v>0.14521501256328279</v>
      </c>
      <c r="K97" s="7">
        <f t="shared" si="18"/>
        <v>0</v>
      </c>
      <c r="L97" s="7">
        <f t="shared" si="19"/>
        <v>50.00021087177539</v>
      </c>
    </row>
    <row r="98" spans="2:12" ht="12.75">
      <c r="B98" s="1">
        <f>0.5*(B99+B97)</f>
        <v>0.6975000000000005</v>
      </c>
      <c r="C98" s="1">
        <f t="shared" si="10"/>
        <v>0.006000000000000005</v>
      </c>
      <c r="D98" s="7">
        <f t="shared" si="11"/>
        <v>0.0009868638001813274</v>
      </c>
      <c r="E98" s="7">
        <f t="shared" si="12"/>
        <v>0</v>
      </c>
      <c r="F98" s="7">
        <f t="shared" si="13"/>
        <v>0.002929487683781081</v>
      </c>
      <c r="G98" s="7">
        <f t="shared" si="14"/>
        <v>0</v>
      </c>
      <c r="H98" s="7">
        <f t="shared" si="15"/>
        <v>0.00419994686046201</v>
      </c>
      <c r="I98" s="7">
        <f t="shared" si="16"/>
        <v>0</v>
      </c>
      <c r="J98" s="7">
        <f t="shared" si="17"/>
        <v>0.1464750127018245</v>
      </c>
      <c r="K98" s="7">
        <f t="shared" si="18"/>
        <v>0</v>
      </c>
      <c r="L98" s="7">
        <f t="shared" si="19"/>
        <v>50.00021454699193</v>
      </c>
    </row>
    <row r="99" spans="1:12" ht="12.75">
      <c r="A99" t="s">
        <v>68</v>
      </c>
      <c r="B99" s="1">
        <f>B97+0.012</f>
        <v>0.7035000000000005</v>
      </c>
      <c r="C99" s="1">
        <f t="shared" si="10"/>
        <v>0.006000000000000005</v>
      </c>
      <c r="D99" s="7">
        <f t="shared" si="11"/>
        <v>0.001004440726284014</v>
      </c>
      <c r="E99" s="7">
        <f t="shared" si="12"/>
        <v>0</v>
      </c>
      <c r="F99" s="7">
        <f t="shared" si="13"/>
        <v>0.002954687359386957</v>
      </c>
      <c r="G99" s="7">
        <f t="shared" si="14"/>
        <v>0</v>
      </c>
      <c r="H99" s="7">
        <f t="shared" si="15"/>
        <v>0.004199945934312696</v>
      </c>
      <c r="I99" s="7">
        <f t="shared" si="16"/>
        <v>0</v>
      </c>
      <c r="J99" s="7">
        <f t="shared" si="17"/>
        <v>0.14773501284156</v>
      </c>
      <c r="K99" s="7">
        <f t="shared" si="18"/>
        <v>0</v>
      </c>
      <c r="L99" s="7">
        <f t="shared" si="19"/>
        <v>50.00021825395844</v>
      </c>
    </row>
    <row r="100" spans="2:12" ht="12.75">
      <c r="B100" s="1">
        <f>0.5*(B101+B99)</f>
        <v>0.7095000000000005</v>
      </c>
      <c r="C100" s="1">
        <f t="shared" si="10"/>
        <v>0.006000000000000005</v>
      </c>
      <c r="D100" s="7">
        <f t="shared" si="11"/>
        <v>0.0010221688504403357</v>
      </c>
      <c r="E100" s="7">
        <f t="shared" si="12"/>
        <v>0</v>
      </c>
      <c r="F100" s="7">
        <f t="shared" si="13"/>
        <v>0.0029798870293879323</v>
      </c>
      <c r="G100" s="7">
        <f t="shared" si="14"/>
        <v>0</v>
      </c>
      <c r="H100" s="7">
        <f t="shared" si="15"/>
        <v>0.004199945000162525</v>
      </c>
      <c r="I100" s="7">
        <f t="shared" si="16"/>
        <v>0</v>
      </c>
      <c r="J100" s="7">
        <f t="shared" si="17"/>
        <v>0.14899501298248913</v>
      </c>
      <c r="K100" s="7">
        <f t="shared" si="18"/>
        <v>0</v>
      </c>
      <c r="L100" s="7">
        <f t="shared" si="19"/>
        <v>50.00022199267489</v>
      </c>
    </row>
    <row r="101" spans="1:12" ht="12.75">
      <c r="A101" t="s">
        <v>69</v>
      </c>
      <c r="B101" s="1">
        <f>B99+0.012</f>
        <v>0.7155000000000005</v>
      </c>
      <c r="C101" s="1">
        <f t="shared" si="10"/>
        <v>0.006000000000000005</v>
      </c>
      <c r="D101" s="7">
        <f t="shared" si="11"/>
        <v>0.0010400481726166634</v>
      </c>
      <c r="E101" s="7">
        <f t="shared" si="12"/>
        <v>0</v>
      </c>
      <c r="F101" s="7">
        <f t="shared" si="13"/>
        <v>0.0030050866937360015</v>
      </c>
      <c r="G101" s="7">
        <f t="shared" si="14"/>
        <v>0</v>
      </c>
      <c r="H101" s="7">
        <f t="shared" si="15"/>
        <v>0.00419994405801151</v>
      </c>
      <c r="I101" s="7">
        <f t="shared" si="16"/>
        <v>0</v>
      </c>
      <c r="J101" s="7">
        <f t="shared" si="17"/>
        <v>0.15025501312461176</v>
      </c>
      <c r="K101" s="7">
        <f t="shared" si="18"/>
        <v>0</v>
      </c>
      <c r="L101" s="7">
        <f t="shared" si="19"/>
        <v>50.00022576314124</v>
      </c>
    </row>
    <row r="102" spans="2:12" ht="12.75">
      <c r="B102" s="1">
        <f>0.5*(B103+B101)</f>
        <v>0.7215000000000005</v>
      </c>
      <c r="C102" s="1">
        <f t="shared" si="10"/>
        <v>0.006000000000000005</v>
      </c>
      <c r="D102" s="7">
        <f t="shared" si="11"/>
        <v>0.0010580786927790794</v>
      </c>
      <c r="E102" s="7">
        <f t="shared" si="12"/>
        <v>0</v>
      </c>
      <c r="F102" s="7">
        <f t="shared" si="13"/>
        <v>0.0030302863523831596</v>
      </c>
      <c r="G102" s="7">
        <f t="shared" si="14"/>
        <v>0</v>
      </c>
      <c r="H102" s="7">
        <f t="shared" si="15"/>
        <v>0.004199943107859664</v>
      </c>
      <c r="I102" s="7">
        <f t="shared" si="16"/>
        <v>0</v>
      </c>
      <c r="J102" s="7">
        <f t="shared" si="17"/>
        <v>0.1515150132679276</v>
      </c>
      <c r="K102" s="7">
        <f t="shared" si="18"/>
        <v>0</v>
      </c>
      <c r="L102" s="7">
        <f t="shared" si="19"/>
        <v>50.00022956535744</v>
      </c>
    </row>
    <row r="103" spans="1:12" ht="12.75">
      <c r="A103" t="s">
        <v>70</v>
      </c>
      <c r="B103" s="1">
        <f>B101+0.012</f>
        <v>0.7275000000000005</v>
      </c>
      <c r="C103" s="1">
        <f t="shared" si="10"/>
        <v>0.006000000000000005</v>
      </c>
      <c r="D103" s="7">
        <f t="shared" si="11"/>
        <v>0.0010762604108933785</v>
      </c>
      <c r="E103" s="7">
        <f t="shared" si="12"/>
        <v>0</v>
      </c>
      <c r="F103" s="7">
        <f t="shared" si="13"/>
        <v>0.0030554860052814017</v>
      </c>
      <c r="G103" s="7">
        <f t="shared" si="14"/>
        <v>0</v>
      </c>
      <c r="H103" s="7">
        <f t="shared" si="15"/>
        <v>0.0041999421497069984</v>
      </c>
      <c r="I103" s="7">
        <f t="shared" si="16"/>
        <v>0</v>
      </c>
      <c r="J103" s="7">
        <f t="shared" si="17"/>
        <v>0.15277501341243654</v>
      </c>
      <c r="K103" s="7">
        <f t="shared" si="18"/>
        <v>0</v>
      </c>
      <c r="L103" s="7">
        <f t="shared" si="19"/>
        <v>50.000233399323456</v>
      </c>
    </row>
    <row r="104" spans="2:12" ht="12.75">
      <c r="B104" s="1">
        <f>0.5*(B105+B103)</f>
        <v>0.7335000000000005</v>
      </c>
      <c r="C104" s="1">
        <f t="shared" si="10"/>
        <v>0.006000000000000005</v>
      </c>
      <c r="D104" s="7">
        <f t="shared" si="11"/>
        <v>0.001094593326925067</v>
      </c>
      <c r="E104" s="7">
        <f t="shared" si="12"/>
        <v>0</v>
      </c>
      <c r="F104" s="7">
        <f t="shared" si="13"/>
        <v>0.003080685652382723</v>
      </c>
      <c r="G104" s="7">
        <f t="shared" si="14"/>
        <v>0</v>
      </c>
      <c r="H104" s="7">
        <f t="shared" si="15"/>
        <v>0.0041999411835535235</v>
      </c>
      <c r="I104" s="7">
        <f t="shared" si="16"/>
        <v>0</v>
      </c>
      <c r="J104" s="7">
        <f t="shared" si="17"/>
        <v>0.15403501355813845</v>
      </c>
      <c r="K104" s="7">
        <f t="shared" si="18"/>
        <v>0</v>
      </c>
      <c r="L104" s="7">
        <f t="shared" si="19"/>
        <v>50.000237265039274</v>
      </c>
    </row>
    <row r="105" spans="1:12" ht="12.75">
      <c r="A105" t="s">
        <v>71</v>
      </c>
      <c r="B105" s="1">
        <f>B103+0.012</f>
        <v>0.7395000000000005</v>
      </c>
      <c r="C105" s="1">
        <f t="shared" si="10"/>
        <v>0.006000000000000005</v>
      </c>
      <c r="D105" s="7">
        <f t="shared" si="11"/>
        <v>0.0011130774408393634</v>
      </c>
      <c r="E105" s="7">
        <f t="shared" si="12"/>
        <v>0</v>
      </c>
      <c r="F105" s="7">
        <f t="shared" si="13"/>
        <v>0.0031058852936391187</v>
      </c>
      <c r="G105" s="7">
        <f t="shared" si="14"/>
        <v>0</v>
      </c>
      <c r="H105" s="7">
        <f t="shared" si="15"/>
        <v>0.004199940209399252</v>
      </c>
      <c r="I105" s="7">
        <f t="shared" si="16"/>
        <v>0</v>
      </c>
      <c r="J105" s="7">
        <f t="shared" si="17"/>
        <v>0.15529501370503307</v>
      </c>
      <c r="K105" s="7">
        <f t="shared" si="18"/>
        <v>0</v>
      </c>
      <c r="L105" s="7">
        <f t="shared" si="19"/>
        <v>50.000241162504835</v>
      </c>
    </row>
    <row r="106" spans="2:12" ht="12.75">
      <c r="B106" s="1">
        <f>0.5*(B107+B105)</f>
        <v>0.7455000000000005</v>
      </c>
      <c r="C106" s="1">
        <f t="shared" si="10"/>
        <v>0.006000000000000005</v>
      </c>
      <c r="D106" s="7">
        <f t="shared" si="11"/>
        <v>0.0011317127526011982</v>
      </c>
      <c r="E106" s="7">
        <f t="shared" si="12"/>
        <v>0</v>
      </c>
      <c r="F106" s="7">
        <f t="shared" si="13"/>
        <v>0.0031310849290025838</v>
      </c>
      <c r="G106" s="7">
        <f t="shared" si="14"/>
        <v>0</v>
      </c>
      <c r="H106" s="7">
        <f t="shared" si="15"/>
        <v>0.004199939227244196</v>
      </c>
      <c r="I106" s="7">
        <f t="shared" si="16"/>
        <v>0</v>
      </c>
      <c r="J106" s="7">
        <f t="shared" si="17"/>
        <v>0.15655501385312026</v>
      </c>
      <c r="K106" s="7">
        <f t="shared" si="18"/>
        <v>0</v>
      </c>
      <c r="L106" s="7">
        <f t="shared" si="19"/>
        <v>50.00024509172012</v>
      </c>
    </row>
    <row r="107" spans="1:12" ht="12.75">
      <c r="A107" t="s">
        <v>72</v>
      </c>
      <c r="B107" s="1">
        <f>B105+0.012</f>
        <v>0.7515000000000005</v>
      </c>
      <c r="C107" s="1">
        <f t="shared" si="10"/>
        <v>0.006000000000000005</v>
      </c>
      <c r="D107" s="7">
        <f t="shared" si="11"/>
        <v>0.0011504992621752138</v>
      </c>
      <c r="E107" s="7">
        <f t="shared" si="12"/>
        <v>0</v>
      </c>
      <c r="F107" s="7">
        <f t="shared" si="13"/>
        <v>0.003156284558425114</v>
      </c>
      <c r="G107" s="7">
        <f t="shared" si="14"/>
        <v>0</v>
      </c>
      <c r="H107" s="7">
        <f t="shared" si="15"/>
        <v>0.004199938237088365</v>
      </c>
      <c r="I107" s="7">
        <f t="shared" si="16"/>
        <v>0</v>
      </c>
      <c r="J107" s="7">
        <f t="shared" si="17"/>
        <v>0.15781501400239983</v>
      </c>
      <c r="K107" s="7">
        <f t="shared" si="18"/>
        <v>0</v>
      </c>
      <c r="L107" s="7">
        <f t="shared" si="19"/>
        <v>50.00024905268508</v>
      </c>
    </row>
    <row r="108" spans="2:12" ht="12.75">
      <c r="B108" s="1">
        <f>0.5*(B109+B107)</f>
        <v>0.7575000000000005</v>
      </c>
      <c r="C108" s="1">
        <f t="shared" si="10"/>
        <v>0.006000000000000005</v>
      </c>
      <c r="D108" s="7">
        <f t="shared" si="11"/>
        <v>0.0011694369695257644</v>
      </c>
      <c r="E108" s="7">
        <f t="shared" si="12"/>
        <v>0</v>
      </c>
      <c r="F108" s="7">
        <f t="shared" si="13"/>
        <v>0.003181484181858705</v>
      </c>
      <c r="G108" s="7">
        <f t="shared" si="14"/>
        <v>0</v>
      </c>
      <c r="H108" s="7">
        <f t="shared" si="15"/>
        <v>0.004199937238931772</v>
      </c>
      <c r="I108" s="7">
        <f t="shared" si="16"/>
        <v>0</v>
      </c>
      <c r="J108" s="7">
        <f t="shared" si="17"/>
        <v>0.15907501415287156</v>
      </c>
      <c r="K108" s="7">
        <f t="shared" si="18"/>
        <v>0</v>
      </c>
      <c r="L108" s="7">
        <f t="shared" si="19"/>
        <v>50.00025304539967</v>
      </c>
    </row>
    <row r="109" spans="1:12" ht="12.75">
      <c r="A109" t="s">
        <v>73</v>
      </c>
      <c r="B109" s="1">
        <f>B107+0.012</f>
        <v>0.7635000000000005</v>
      </c>
      <c r="C109" s="1">
        <f t="shared" si="10"/>
        <v>0.006000000000000005</v>
      </c>
      <c r="D109" s="7">
        <f t="shared" si="11"/>
        <v>0.0011885258746169166</v>
      </c>
      <c r="E109" s="7">
        <f t="shared" si="12"/>
        <v>0</v>
      </c>
      <c r="F109" s="7">
        <f t="shared" si="13"/>
        <v>0.0032066837992553512</v>
      </c>
      <c r="G109" s="7">
        <f t="shared" si="14"/>
        <v>0</v>
      </c>
      <c r="H109" s="7">
        <f t="shared" si="15"/>
        <v>0.00419993623277443</v>
      </c>
      <c r="I109" s="7">
        <f t="shared" si="16"/>
        <v>0</v>
      </c>
      <c r="J109" s="7">
        <f t="shared" si="17"/>
        <v>0.16033501430453528</v>
      </c>
      <c r="K109" s="7">
        <f t="shared" si="18"/>
        <v>0</v>
      </c>
      <c r="L109" s="7">
        <f t="shared" si="19"/>
        <v>50.00025706986386</v>
      </c>
    </row>
    <row r="110" spans="2:12" ht="12.75">
      <c r="B110" s="1">
        <f>0.5*(B111+B109)</f>
        <v>0.7695000000000005</v>
      </c>
      <c r="C110" s="1">
        <f t="shared" si="10"/>
        <v>0.006000000000000005</v>
      </c>
      <c r="D110" s="7">
        <f t="shared" si="11"/>
        <v>0.0012077659774124487</v>
      </c>
      <c r="E110" s="7">
        <f t="shared" si="12"/>
        <v>0</v>
      </c>
      <c r="F110" s="7">
        <f t="shared" si="13"/>
        <v>0.003231883410567049</v>
      </c>
      <c r="G110" s="7">
        <f t="shared" si="14"/>
        <v>0</v>
      </c>
      <c r="H110" s="7">
        <f t="shared" si="15"/>
        <v>0.004199935218616351</v>
      </c>
      <c r="I110" s="7">
        <f t="shared" si="16"/>
        <v>0</v>
      </c>
      <c r="J110" s="7">
        <f t="shared" si="17"/>
        <v>0.16159501445739077</v>
      </c>
      <c r="K110" s="7">
        <f t="shared" si="18"/>
        <v>0</v>
      </c>
      <c r="L110" s="7">
        <f t="shared" si="19"/>
        <v>50.00026112607762</v>
      </c>
    </row>
    <row r="111" spans="1:12" ht="12.75">
      <c r="A111" t="s">
        <v>74</v>
      </c>
      <c r="B111" s="1">
        <f>B109+0.012</f>
        <v>0.7755000000000005</v>
      </c>
      <c r="C111" s="1">
        <f t="shared" si="10"/>
        <v>0.006000000000000005</v>
      </c>
      <c r="D111" s="7">
        <f t="shared" si="11"/>
        <v>0.001227157277875851</v>
      </c>
      <c r="E111" s="7">
        <f t="shared" si="12"/>
        <v>0</v>
      </c>
      <c r="F111" s="7">
        <f t="shared" si="13"/>
        <v>0.0032570830157457945</v>
      </c>
      <c r="G111" s="7">
        <f t="shared" si="14"/>
        <v>0</v>
      </c>
      <c r="H111" s="7">
        <f t="shared" si="15"/>
        <v>0.004199934196457546</v>
      </c>
      <c r="I111" s="7">
        <f t="shared" si="16"/>
        <v>0</v>
      </c>
      <c r="J111" s="7">
        <f t="shared" si="17"/>
        <v>0.1628550146114379</v>
      </c>
      <c r="K111" s="7">
        <f t="shared" si="18"/>
        <v>0</v>
      </c>
      <c r="L111" s="7">
        <f t="shared" si="19"/>
        <v>50.00026521404091</v>
      </c>
    </row>
    <row r="112" spans="2:12" ht="12.75">
      <c r="B112" s="1">
        <f>0.5*(B113+B111)</f>
        <v>0.7815000000000005</v>
      </c>
      <c r="C112" s="1">
        <f t="shared" si="10"/>
        <v>0.006000000000000005</v>
      </c>
      <c r="D112" s="7">
        <f t="shared" si="11"/>
        <v>0.0012466997759703257</v>
      </c>
      <c r="E112" s="7">
        <f t="shared" si="12"/>
        <v>0</v>
      </c>
      <c r="F112" s="7">
        <f t="shared" si="13"/>
        <v>0.0032822826147435825</v>
      </c>
      <c r="G112" s="7">
        <f t="shared" si="14"/>
        <v>0</v>
      </c>
      <c r="H112" s="7">
        <f t="shared" si="15"/>
        <v>0.004199933166298029</v>
      </c>
      <c r="I112" s="7">
        <f t="shared" si="16"/>
        <v>0</v>
      </c>
      <c r="J112" s="7">
        <f t="shared" si="17"/>
        <v>0.16411501476667634</v>
      </c>
      <c r="K112" s="7">
        <f t="shared" si="18"/>
        <v>0</v>
      </c>
      <c r="L112" s="7">
        <f t="shared" si="19"/>
        <v>50.000269333753664</v>
      </c>
    </row>
    <row r="113" spans="1:12" ht="12.75">
      <c r="A113" t="s">
        <v>75</v>
      </c>
      <c r="B113" s="1">
        <f>B111+0.012</f>
        <v>0.7875000000000005</v>
      </c>
      <c r="C113" s="1">
        <f t="shared" si="10"/>
        <v>0.006000000000000005</v>
      </c>
      <c r="D113" s="7">
        <f t="shared" si="11"/>
        <v>0.0012663934716587873</v>
      </c>
      <c r="E113" s="7">
        <f t="shared" si="12"/>
        <v>0</v>
      </c>
      <c r="F113" s="7">
        <f t="shared" si="13"/>
        <v>0.003307482207512409</v>
      </c>
      <c r="G113" s="7">
        <f t="shared" si="14"/>
        <v>0</v>
      </c>
      <c r="H113" s="7">
        <f t="shared" si="15"/>
        <v>0.004199932128137811</v>
      </c>
      <c r="I113" s="7">
        <f t="shared" si="16"/>
        <v>0</v>
      </c>
      <c r="J113" s="7">
        <f t="shared" si="17"/>
        <v>0.16537501492310602</v>
      </c>
      <c r="K113" s="7">
        <f t="shared" si="18"/>
        <v>0</v>
      </c>
      <c r="L113" s="7">
        <f t="shared" si="19"/>
        <v>50.000273485215885</v>
      </c>
    </row>
    <row r="114" spans="2:12" ht="12.75">
      <c r="B114" s="1">
        <f>0.5*(B115+B113)</f>
        <v>0.7935000000000005</v>
      </c>
      <c r="C114" s="1">
        <f t="shared" si="10"/>
        <v>0.006000000000000005</v>
      </c>
      <c r="D114" s="7">
        <f t="shared" si="11"/>
        <v>0.0012862383649038618</v>
      </c>
      <c r="E114" s="7">
        <f t="shared" si="12"/>
        <v>0</v>
      </c>
      <c r="F114" s="7">
        <f t="shared" si="13"/>
        <v>0.003332681794004271</v>
      </c>
      <c r="G114" s="7">
        <f t="shared" si="14"/>
        <v>0</v>
      </c>
      <c r="H114" s="7">
        <f t="shared" si="15"/>
        <v>0.004199931081976904</v>
      </c>
      <c r="I114" s="7">
        <f t="shared" si="16"/>
        <v>0</v>
      </c>
      <c r="J114" s="7">
        <f t="shared" si="17"/>
        <v>0.16663501508072667</v>
      </c>
      <c r="K114" s="7">
        <f t="shared" si="18"/>
        <v>0</v>
      </c>
      <c r="L114" s="7">
        <f t="shared" si="19"/>
        <v>50.00027766842751</v>
      </c>
    </row>
    <row r="115" spans="1:12" ht="12.75">
      <c r="A115" t="s">
        <v>76</v>
      </c>
      <c r="B115" s="1">
        <f>B113+0.012</f>
        <v>0.7995000000000005</v>
      </c>
      <c r="C115" s="1">
        <f t="shared" si="10"/>
        <v>0.006000000000000005</v>
      </c>
      <c r="D115" s="7">
        <f t="shared" si="11"/>
        <v>0.0013062344556678874</v>
      </c>
      <c r="E115" s="7">
        <f t="shared" si="12"/>
        <v>0</v>
      </c>
      <c r="F115" s="7">
        <f t="shared" si="13"/>
        <v>0.003357881374171163</v>
      </c>
      <c r="G115" s="7">
        <f t="shared" si="14"/>
        <v>0</v>
      </c>
      <c r="H115" s="7">
        <f t="shared" si="15"/>
        <v>0.004199930027815322</v>
      </c>
      <c r="I115" s="7">
        <f t="shared" si="16"/>
        <v>0</v>
      </c>
      <c r="J115" s="7">
        <f t="shared" si="17"/>
        <v>0.16789501523953804</v>
      </c>
      <c r="K115" s="7">
        <f t="shared" si="18"/>
        <v>0</v>
      </c>
      <c r="L115" s="7">
        <f t="shared" si="19"/>
        <v>50.00028188338849</v>
      </c>
    </row>
    <row r="116" spans="2:12" ht="12.75">
      <c r="B116" s="1">
        <f>0.5*(B117+B115)</f>
        <v>0.8055000000000005</v>
      </c>
      <c r="C116" s="1">
        <f t="shared" si="10"/>
        <v>0.006000000000000005</v>
      </c>
      <c r="D116" s="7">
        <f t="shared" si="11"/>
        <v>0.0013263817439129143</v>
      </c>
      <c r="E116" s="7">
        <f t="shared" si="12"/>
        <v>0</v>
      </c>
      <c r="F116" s="7">
        <f t="shared" si="13"/>
        <v>0.0033830809479650815</v>
      </c>
      <c r="G116" s="7">
        <f t="shared" si="14"/>
        <v>0</v>
      </c>
      <c r="H116" s="7">
        <f t="shared" si="15"/>
        <v>0.004199928965653079</v>
      </c>
      <c r="I116" s="7">
        <f t="shared" si="16"/>
        <v>0</v>
      </c>
      <c r="J116" s="7">
        <f t="shared" si="17"/>
        <v>0.16915501539953998</v>
      </c>
      <c r="K116" s="7">
        <f t="shared" si="18"/>
        <v>0</v>
      </c>
      <c r="L116" s="7">
        <f t="shared" si="19"/>
        <v>50.0002861300988</v>
      </c>
    </row>
    <row r="117" spans="1:12" ht="12.75">
      <c r="A117" t="s">
        <v>77</v>
      </c>
      <c r="B117" s="1">
        <f>B115+0.012</f>
        <v>0.8115000000000006</v>
      </c>
      <c r="C117" s="1">
        <f t="shared" si="10"/>
        <v>0.006000000000000005</v>
      </c>
      <c r="D117" s="7">
        <f t="shared" si="11"/>
        <v>0.0013466802296007048</v>
      </c>
      <c r="E117" s="7">
        <f t="shared" si="12"/>
        <v>0</v>
      </c>
      <c r="F117" s="7">
        <f t="shared" si="13"/>
        <v>0.0034082805153380228</v>
      </c>
      <c r="G117" s="7">
        <f t="shared" si="14"/>
        <v>0</v>
      </c>
      <c r="H117" s="7">
        <f t="shared" si="15"/>
        <v>0.004199927895490185</v>
      </c>
      <c r="I117" s="7">
        <f t="shared" si="16"/>
        <v>0</v>
      </c>
      <c r="J117" s="7">
        <f t="shared" si="17"/>
        <v>0.17041501556073227</v>
      </c>
      <c r="K117" s="7">
        <f t="shared" si="18"/>
        <v>0</v>
      </c>
      <c r="L117" s="7">
        <f t="shared" si="19"/>
        <v>50.00029040855841</v>
      </c>
    </row>
    <row r="118" spans="2:12" ht="12.75">
      <c r="B118" s="1">
        <f>0.5*(B119+B117)</f>
        <v>0.8175000000000006</v>
      </c>
      <c r="C118" s="1">
        <f t="shared" si="10"/>
        <v>0.006000000000000005</v>
      </c>
      <c r="D118" s="7">
        <f t="shared" si="11"/>
        <v>0.001367129912692733</v>
      </c>
      <c r="E118" s="7">
        <f t="shared" si="12"/>
        <v>0</v>
      </c>
      <c r="F118" s="7">
        <f t="shared" si="13"/>
        <v>0.003433480076241983</v>
      </c>
      <c r="G118" s="7">
        <f t="shared" si="14"/>
        <v>0</v>
      </c>
      <c r="H118" s="7">
        <f t="shared" si="15"/>
        <v>0.004199926817326651</v>
      </c>
      <c r="I118" s="7">
        <f t="shared" si="16"/>
        <v>0</v>
      </c>
      <c r="J118" s="7">
        <f t="shared" si="17"/>
        <v>0.1716750157231146</v>
      </c>
      <c r="K118" s="7">
        <f t="shared" si="18"/>
        <v>0</v>
      </c>
      <c r="L118" s="7">
        <f t="shared" si="19"/>
        <v>50.00029471876726</v>
      </c>
    </row>
    <row r="119" spans="1:12" ht="12.75">
      <c r="A119" t="s">
        <v>78</v>
      </c>
      <c r="B119" s="1">
        <f>B117+0.012</f>
        <v>0.8235000000000006</v>
      </c>
      <c r="C119" s="1">
        <f t="shared" si="10"/>
        <v>0.006000000000000005</v>
      </c>
      <c r="D119" s="7">
        <f t="shared" si="11"/>
        <v>0.0013877307931501848</v>
      </c>
      <c r="E119" s="7">
        <f t="shared" si="12"/>
        <v>0</v>
      </c>
      <c r="F119" s="7">
        <f t="shared" si="13"/>
        <v>0.003458679630628958</v>
      </c>
      <c r="G119" s="7">
        <f t="shared" si="14"/>
        <v>0</v>
      </c>
      <c r="H119" s="7">
        <f t="shared" si="15"/>
        <v>0.004199925731162496</v>
      </c>
      <c r="I119" s="7">
        <f t="shared" si="16"/>
        <v>0</v>
      </c>
      <c r="J119" s="7">
        <f t="shared" si="17"/>
        <v>0.1729350158866869</v>
      </c>
      <c r="K119" s="7">
        <f t="shared" si="18"/>
        <v>0</v>
      </c>
      <c r="L119" s="7">
        <f t="shared" si="19"/>
        <v>50.00029906072532</v>
      </c>
    </row>
    <row r="120" spans="2:12" ht="12.75">
      <c r="B120" s="1">
        <f>0.5*(B121+B119)</f>
        <v>0.8295000000000006</v>
      </c>
      <c r="C120" s="1">
        <f t="shared" si="10"/>
        <v>0.006000000000000005</v>
      </c>
      <c r="D120" s="7">
        <f t="shared" si="11"/>
        <v>0.0014084828709339586</v>
      </c>
      <c r="E120" s="7">
        <f t="shared" si="12"/>
        <v>0</v>
      </c>
      <c r="F120" s="7">
        <f t="shared" si="13"/>
        <v>0.003483879178450944</v>
      </c>
      <c r="G120" s="7">
        <f t="shared" si="14"/>
        <v>0</v>
      </c>
      <c r="H120" s="7">
        <f t="shared" si="15"/>
        <v>0.004199924636997729</v>
      </c>
      <c r="I120" s="7">
        <f t="shared" si="16"/>
        <v>0</v>
      </c>
      <c r="J120" s="7">
        <f t="shared" si="17"/>
        <v>0.17419501605144871</v>
      </c>
      <c r="K120" s="7">
        <f t="shared" si="18"/>
        <v>0</v>
      </c>
      <c r="L120" s="7">
        <f t="shared" si="19"/>
        <v>50.000303434432524</v>
      </c>
    </row>
    <row r="121" spans="1:12" ht="12.75">
      <c r="A121" t="s">
        <v>79</v>
      </c>
      <c r="B121" s="1">
        <f>B119+0.012</f>
        <v>0.8355000000000006</v>
      </c>
      <c r="C121" s="1">
        <f t="shared" si="10"/>
        <v>0.006000000000000005</v>
      </c>
      <c r="D121" s="7">
        <f t="shared" si="11"/>
        <v>0.0014293861460046642</v>
      </c>
      <c r="E121" s="7">
        <f t="shared" si="12"/>
        <v>0</v>
      </c>
      <c r="F121" s="7">
        <f t="shared" si="13"/>
        <v>0.0035090787196599385</v>
      </c>
      <c r="G121" s="7">
        <f t="shared" si="14"/>
        <v>0</v>
      </c>
      <c r="H121" s="7">
        <f t="shared" si="15"/>
        <v>0.0041999235348323645</v>
      </c>
      <c r="I121" s="7">
        <f t="shared" si="16"/>
        <v>0</v>
      </c>
      <c r="J121" s="7">
        <f t="shared" si="17"/>
        <v>0.1754550162174</v>
      </c>
      <c r="K121" s="7">
        <f t="shared" si="18"/>
        <v>0</v>
      </c>
      <c r="L121" s="7">
        <f t="shared" si="19"/>
        <v>50.00030783988887</v>
      </c>
    </row>
    <row r="122" spans="2:12" ht="12.75">
      <c r="B122" s="1">
        <f>0.5*(B123+B121)</f>
        <v>0.8415000000000006</v>
      </c>
      <c r="C122" s="1">
        <f t="shared" si="10"/>
        <v>0.006000000000000005</v>
      </c>
      <c r="D122" s="7">
        <f t="shared" si="11"/>
        <v>0.001450440618322624</v>
      </c>
      <c r="E122" s="7">
        <f t="shared" si="12"/>
        <v>0</v>
      </c>
      <c r="F122" s="7">
        <f t="shared" si="13"/>
        <v>0.003534278254207937</v>
      </c>
      <c r="G122" s="7">
        <f t="shared" si="14"/>
        <v>0</v>
      </c>
      <c r="H122" s="7">
        <f t="shared" si="15"/>
        <v>0.004199922424666415</v>
      </c>
      <c r="I122" s="7">
        <f t="shared" si="16"/>
        <v>0</v>
      </c>
      <c r="J122" s="7">
        <f t="shared" si="17"/>
        <v>0.17671501638454046</v>
      </c>
      <c r="K122" s="7">
        <f t="shared" si="18"/>
        <v>0</v>
      </c>
      <c r="L122" s="7">
        <f t="shared" si="19"/>
        <v>50.00031227709428</v>
      </c>
    </row>
    <row r="123" spans="1:12" ht="12.75">
      <c r="A123" t="s">
        <v>80</v>
      </c>
      <c r="B123" s="1">
        <f>B121+0.012</f>
        <v>0.8475000000000006</v>
      </c>
      <c r="C123" s="1">
        <f t="shared" si="10"/>
        <v>0.006000000000000005</v>
      </c>
      <c r="D123" s="7">
        <f t="shared" si="11"/>
        <v>0.0014716462878478715</v>
      </c>
      <c r="E123" s="7">
        <f t="shared" si="12"/>
        <v>0</v>
      </c>
      <c r="F123" s="7">
        <f t="shared" si="13"/>
        <v>0.0035594777820469365</v>
      </c>
      <c r="G123" s="7">
        <f t="shared" si="14"/>
        <v>0</v>
      </c>
      <c r="H123" s="7">
        <f t="shared" si="15"/>
        <v>0.0041999213064998955</v>
      </c>
      <c r="I123" s="7">
        <f t="shared" si="16"/>
        <v>0</v>
      </c>
      <c r="J123" s="7">
        <f t="shared" si="17"/>
        <v>0.17797501655286987</v>
      </c>
      <c r="K123" s="7">
        <f t="shared" si="18"/>
        <v>0</v>
      </c>
      <c r="L123" s="7">
        <f t="shared" si="19"/>
        <v>50.000316746048746</v>
      </c>
    </row>
    <row r="124" spans="2:12" ht="12.75">
      <c r="B124" s="1">
        <f>0.5*(B125+B123)</f>
        <v>0.8535000000000006</v>
      </c>
      <c r="C124" s="1">
        <f t="shared" si="10"/>
        <v>0.006000000000000005</v>
      </c>
      <c r="D124" s="7">
        <f t="shared" si="11"/>
        <v>0.0014930031545401532</v>
      </c>
      <c r="E124" s="7">
        <f t="shared" si="12"/>
        <v>0</v>
      </c>
      <c r="F124" s="7">
        <f t="shared" si="13"/>
        <v>0.0035846773031289335</v>
      </c>
      <c r="G124" s="7">
        <f t="shared" si="14"/>
        <v>0</v>
      </c>
      <c r="H124" s="7">
        <f t="shared" si="15"/>
        <v>0.004199920180332817</v>
      </c>
      <c r="I124" s="7">
        <f t="shared" si="16"/>
        <v>0</v>
      </c>
      <c r="J124" s="7">
        <f t="shared" si="17"/>
        <v>0.17923501672238798</v>
      </c>
      <c r="K124" s="7">
        <f t="shared" si="18"/>
        <v>0</v>
      </c>
      <c r="L124" s="7">
        <f t="shared" si="19"/>
        <v>50.0003212467522</v>
      </c>
    </row>
    <row r="125" spans="1:12" ht="12.75">
      <c r="A125" t="s">
        <v>81</v>
      </c>
      <c r="B125" s="1">
        <f>B123+0.012</f>
        <v>0.8595000000000006</v>
      </c>
      <c r="C125" s="1">
        <f t="shared" si="10"/>
        <v>0.006000000000000005</v>
      </c>
      <c r="D125" s="7">
        <f t="shared" si="11"/>
        <v>0.0015145112183589267</v>
      </c>
      <c r="E125" s="7">
        <f t="shared" si="12"/>
        <v>0</v>
      </c>
      <c r="F125" s="7">
        <f t="shared" si="13"/>
        <v>0.0036098768174059248</v>
      </c>
      <c r="G125" s="7">
        <f t="shared" si="14"/>
        <v>0</v>
      </c>
      <c r="H125" s="7">
        <f t="shared" si="15"/>
        <v>0.004199919046165195</v>
      </c>
      <c r="I125" s="7">
        <f t="shared" si="16"/>
        <v>0</v>
      </c>
      <c r="J125" s="7">
        <f t="shared" si="17"/>
        <v>0.18049501689309452</v>
      </c>
      <c r="K125" s="7">
        <f t="shared" si="18"/>
        <v>0</v>
      </c>
      <c r="L125" s="7">
        <f t="shared" si="19"/>
        <v>50.0003257792046</v>
      </c>
    </row>
    <row r="126" spans="2:12" ht="12.75">
      <c r="B126" s="1">
        <f>0.5*(B127+B125)</f>
        <v>0.8655000000000006</v>
      </c>
      <c r="C126" s="1">
        <f t="shared" si="10"/>
        <v>0.006000000000000005</v>
      </c>
      <c r="D126" s="7">
        <f t="shared" si="11"/>
        <v>0.0015361704792633622</v>
      </c>
      <c r="E126" s="7">
        <f t="shared" si="12"/>
        <v>0</v>
      </c>
      <c r="F126" s="7">
        <f t="shared" si="13"/>
        <v>0.003635076324829907</v>
      </c>
      <c r="G126" s="7">
        <f t="shared" si="14"/>
        <v>0</v>
      </c>
      <c r="H126" s="7">
        <f t="shared" si="15"/>
        <v>0.004199917903997042</v>
      </c>
      <c r="I126" s="7">
        <f t="shared" si="16"/>
        <v>0</v>
      </c>
      <c r="J126" s="7">
        <f t="shared" si="17"/>
        <v>0.18175501706498928</v>
      </c>
      <c r="K126" s="7">
        <f t="shared" si="18"/>
        <v>0</v>
      </c>
      <c r="L126" s="7">
        <f t="shared" si="19"/>
        <v>50.00033034340592</v>
      </c>
    </row>
    <row r="127" spans="1:12" ht="12.75">
      <c r="A127" t="s">
        <v>82</v>
      </c>
      <c r="B127" s="1">
        <f>B125+0.012</f>
        <v>0.8715000000000006</v>
      </c>
      <c r="C127" s="1">
        <f t="shared" si="10"/>
        <v>0.006000000000000005</v>
      </c>
      <c r="D127" s="7">
        <f t="shared" si="11"/>
        <v>0.0015579809372123416</v>
      </c>
      <c r="E127" s="7">
        <f t="shared" si="12"/>
        <v>0</v>
      </c>
      <c r="F127" s="7">
        <f t="shared" si="13"/>
        <v>0.0036602758253528773</v>
      </c>
      <c r="G127" s="7">
        <f t="shared" si="14"/>
        <v>0</v>
      </c>
      <c r="H127" s="7">
        <f t="shared" si="15"/>
        <v>0.004199916753828372</v>
      </c>
      <c r="I127" s="7">
        <f t="shared" si="16"/>
        <v>0</v>
      </c>
      <c r="J127" s="7">
        <f t="shared" si="17"/>
        <v>0.18301501723807193</v>
      </c>
      <c r="K127" s="7">
        <f t="shared" si="18"/>
        <v>0</v>
      </c>
      <c r="L127" s="7">
        <f t="shared" si="19"/>
        <v>50.000334939356094</v>
      </c>
    </row>
    <row r="128" spans="2:12" ht="12.75">
      <c r="B128" s="1">
        <f>0.5*(B129+B127)</f>
        <v>0.8775000000000006</v>
      </c>
      <c r="C128" s="1">
        <f t="shared" si="10"/>
        <v>0.006000000000000005</v>
      </c>
      <c r="D128" s="7">
        <f t="shared" si="11"/>
        <v>0.001579942592164459</v>
      </c>
      <c r="E128" s="7">
        <f t="shared" si="12"/>
        <v>0</v>
      </c>
      <c r="F128" s="7">
        <f t="shared" si="13"/>
        <v>0.0036854753189268325</v>
      </c>
      <c r="G128" s="7">
        <f t="shared" si="14"/>
        <v>0</v>
      </c>
      <c r="H128" s="7">
        <f t="shared" si="15"/>
        <v>0.004199915595659201</v>
      </c>
      <c r="I128" s="7">
        <f t="shared" si="16"/>
        <v>0</v>
      </c>
      <c r="J128" s="7">
        <f t="shared" si="17"/>
        <v>0.18427501741234234</v>
      </c>
      <c r="K128" s="7">
        <f t="shared" si="18"/>
        <v>0</v>
      </c>
      <c r="L128" s="7">
        <f t="shared" si="19"/>
        <v>50.00033956705511</v>
      </c>
    </row>
    <row r="129" spans="1:12" ht="12.75">
      <c r="A129" t="s">
        <v>83</v>
      </c>
      <c r="B129" s="1">
        <f>B127+0.012</f>
        <v>0.8835000000000006</v>
      </c>
      <c r="C129" s="1">
        <f t="shared" si="10"/>
        <v>0.006000000000000005</v>
      </c>
      <c r="D129" s="7">
        <f t="shared" si="11"/>
        <v>0.00160205544407802</v>
      </c>
      <c r="E129" s="7">
        <f t="shared" si="12"/>
        <v>0</v>
      </c>
      <c r="F129" s="7">
        <f t="shared" si="13"/>
        <v>0.0037106748055037698</v>
      </c>
      <c r="G129" s="7">
        <f t="shared" si="14"/>
        <v>0</v>
      </c>
      <c r="H129" s="7">
        <f t="shared" si="15"/>
        <v>0.004199914429489539</v>
      </c>
      <c r="I129" s="7">
        <f t="shared" si="16"/>
        <v>0</v>
      </c>
      <c r="J129" s="7">
        <f t="shared" si="17"/>
        <v>0.1855350175878001</v>
      </c>
      <c r="K129" s="7">
        <f t="shared" si="18"/>
        <v>0</v>
      </c>
      <c r="L129" s="7">
        <f t="shared" si="19"/>
        <v>50.00034422650288</v>
      </c>
    </row>
    <row r="130" spans="2:12" ht="12.75">
      <c r="B130" s="1">
        <f>0.5*(B131+B129)</f>
        <v>0.8895000000000006</v>
      </c>
      <c r="C130" s="1">
        <f t="shared" si="10"/>
        <v>0.006000000000000005</v>
      </c>
      <c r="D130" s="7">
        <f t="shared" si="11"/>
        <v>0.0016243194929110426</v>
      </c>
      <c r="E130" s="7">
        <f t="shared" si="12"/>
        <v>0</v>
      </c>
      <c r="F130" s="7">
        <f t="shared" si="13"/>
        <v>0.003735874285035686</v>
      </c>
      <c r="G130" s="7">
        <f t="shared" si="14"/>
        <v>0</v>
      </c>
      <c r="H130" s="7">
        <f t="shared" si="15"/>
        <v>0.004199913255319403</v>
      </c>
      <c r="I130" s="7">
        <f t="shared" si="16"/>
        <v>0</v>
      </c>
      <c r="J130" s="7">
        <f t="shared" si="17"/>
        <v>0.18679501776444507</v>
      </c>
      <c r="K130" s="7">
        <f t="shared" si="18"/>
        <v>0</v>
      </c>
      <c r="L130" s="7">
        <f t="shared" si="19"/>
        <v>50.0003489176994</v>
      </c>
    </row>
    <row r="131" spans="1:12" ht="12.75">
      <c r="A131" t="s">
        <v>84</v>
      </c>
      <c r="B131" s="1">
        <f>B129+0.012</f>
        <v>0.8955000000000006</v>
      </c>
      <c r="C131" s="1">
        <f t="shared" si="10"/>
        <v>0.006000000000000005</v>
      </c>
      <c r="D131" s="7">
        <f t="shared" si="11"/>
        <v>0.0016467347386212568</v>
      </c>
      <c r="E131" s="7">
        <f t="shared" si="12"/>
        <v>0</v>
      </c>
      <c r="F131" s="7">
        <f t="shared" si="13"/>
        <v>0.003761073757474579</v>
      </c>
      <c r="G131" s="7">
        <f t="shared" si="14"/>
        <v>0</v>
      </c>
      <c r="H131" s="7">
        <f t="shared" si="15"/>
        <v>0.004199912073148806</v>
      </c>
      <c r="I131" s="7">
        <f t="shared" si="16"/>
        <v>0</v>
      </c>
      <c r="J131" s="7">
        <f t="shared" si="17"/>
        <v>0.18805501794227697</v>
      </c>
      <c r="K131" s="7">
        <f t="shared" si="18"/>
        <v>0</v>
      </c>
      <c r="L131" s="7">
        <f t="shared" si="19"/>
        <v>50.00035364064461</v>
      </c>
    </row>
    <row r="132" spans="2:12" ht="12.75">
      <c r="B132" s="1">
        <f>0.5*(B133+B131)</f>
        <v>0.9015000000000006</v>
      </c>
      <c r="C132" s="1">
        <f t="shared" si="10"/>
        <v>0.006000000000000005</v>
      </c>
      <c r="D132" s="7">
        <f t="shared" si="11"/>
        <v>0.0016693011811661042</v>
      </c>
      <c r="E132" s="7">
        <f t="shared" si="12"/>
        <v>0</v>
      </c>
      <c r="F132" s="7">
        <f t="shared" si="13"/>
        <v>0.0037862732227724456</v>
      </c>
      <c r="G132" s="7">
        <f t="shared" si="14"/>
        <v>0</v>
      </c>
      <c r="H132" s="7">
        <f t="shared" si="15"/>
        <v>0.0041999108829777615</v>
      </c>
      <c r="I132" s="7">
        <f t="shared" si="16"/>
        <v>0</v>
      </c>
      <c r="J132" s="7">
        <f t="shared" si="17"/>
        <v>0.18931501812129545</v>
      </c>
      <c r="K132" s="7">
        <f t="shared" si="18"/>
        <v>0</v>
      </c>
      <c r="L132" s="7">
        <f t="shared" si="19"/>
        <v>50.00035839533846</v>
      </c>
    </row>
    <row r="133" spans="1:12" ht="12.75">
      <c r="A133" t="s">
        <v>85</v>
      </c>
      <c r="B133" s="1">
        <f>B131+0.012</f>
        <v>0.9075000000000006</v>
      </c>
      <c r="C133" s="1">
        <f t="shared" si="10"/>
        <v>0.006000000000000005</v>
      </c>
      <c r="D133" s="7">
        <f t="shared" si="11"/>
        <v>0.0016920188205027389</v>
      </c>
      <c r="E133" s="7">
        <f t="shared" si="12"/>
        <v>0</v>
      </c>
      <c r="F133" s="7">
        <f t="shared" si="13"/>
        <v>0.0038114726808812834</v>
      </c>
      <c r="G133" s="7">
        <f t="shared" si="14"/>
        <v>0</v>
      </c>
      <c r="H133" s="7">
        <f t="shared" si="15"/>
        <v>0.004199909684806286</v>
      </c>
      <c r="I133" s="7">
        <f t="shared" si="16"/>
        <v>0</v>
      </c>
      <c r="J133" s="7">
        <f t="shared" si="17"/>
        <v>0.1905750183015003</v>
      </c>
      <c r="K133" s="7">
        <f t="shared" si="18"/>
        <v>0</v>
      </c>
      <c r="L133" s="7">
        <f t="shared" si="19"/>
        <v>50.00036318178091</v>
      </c>
    </row>
    <row r="134" spans="2:12" ht="12.75">
      <c r="B134" s="1">
        <f>0.5*(B135+B133)</f>
        <v>0.9135000000000006</v>
      </c>
      <c r="C134" s="1">
        <f t="shared" si="10"/>
        <v>0.006000000000000005</v>
      </c>
      <c r="D134" s="7">
        <f t="shared" si="11"/>
        <v>0.0017148876565880266</v>
      </c>
      <c r="E134" s="7">
        <f t="shared" si="12"/>
        <v>0</v>
      </c>
      <c r="F134" s="7">
        <f t="shared" si="13"/>
        <v>0.00383667213175309</v>
      </c>
      <c r="G134" s="7">
        <f t="shared" si="14"/>
        <v>0</v>
      </c>
      <c r="H134" s="7">
        <f t="shared" si="15"/>
        <v>0.004199908478634393</v>
      </c>
      <c r="I134" s="7">
        <f t="shared" si="16"/>
        <v>0</v>
      </c>
      <c r="J134" s="7">
        <f t="shared" si="17"/>
        <v>0.19183501848289122</v>
      </c>
      <c r="K134" s="7">
        <f t="shared" si="18"/>
        <v>0</v>
      </c>
      <c r="L134" s="7">
        <f t="shared" si="19"/>
        <v>50.000367999971914</v>
      </c>
    </row>
    <row r="135" spans="1:12" ht="12.75">
      <c r="A135" t="s">
        <v>86</v>
      </c>
      <c r="B135" s="1">
        <f>B133+0.012</f>
        <v>0.9195000000000007</v>
      </c>
      <c r="C135" s="1">
        <f t="shared" si="10"/>
        <v>0.006000000000000005</v>
      </c>
      <c r="D135" s="7">
        <f t="shared" si="11"/>
        <v>0.001737907689378545</v>
      </c>
      <c r="E135" s="7">
        <f t="shared" si="12"/>
        <v>0</v>
      </c>
      <c r="F135" s="7">
        <f t="shared" si="13"/>
        <v>0.0038618715753398624</v>
      </c>
      <c r="G135" s="7">
        <f t="shared" si="14"/>
        <v>0</v>
      </c>
      <c r="H135" s="7">
        <f t="shared" si="15"/>
        <v>0.0041999072644620964</v>
      </c>
      <c r="I135" s="7">
        <f t="shared" si="16"/>
        <v>0</v>
      </c>
      <c r="J135" s="7">
        <f t="shared" si="17"/>
        <v>0.193095018665468</v>
      </c>
      <c r="K135" s="7">
        <f t="shared" si="18"/>
        <v>0</v>
      </c>
      <c r="L135" s="7">
        <f t="shared" si="19"/>
        <v>50.00037284991144</v>
      </c>
    </row>
    <row r="136" spans="2:12" ht="12.75">
      <c r="B136" s="1">
        <f>0.5*(B137+B135)</f>
        <v>0.9255000000000007</v>
      </c>
      <c r="C136" s="1">
        <f t="shared" si="10"/>
        <v>0.006000000000000005</v>
      </c>
      <c r="D136" s="7">
        <f t="shared" si="11"/>
        <v>0.0017610789188305842</v>
      </c>
      <c r="E136" s="7">
        <f t="shared" si="12"/>
        <v>0</v>
      </c>
      <c r="F136" s="7">
        <f t="shared" si="13"/>
        <v>0.0038870710115935987</v>
      </c>
      <c r="G136" s="7">
        <f t="shared" si="14"/>
        <v>0</v>
      </c>
      <c r="H136" s="7">
        <f t="shared" si="15"/>
        <v>0.0041999060422894105</v>
      </c>
      <c r="I136" s="7">
        <f t="shared" si="16"/>
        <v>0</v>
      </c>
      <c r="J136" s="7">
        <f t="shared" si="17"/>
        <v>0.1943550188492302</v>
      </c>
      <c r="K136" s="7">
        <f t="shared" si="18"/>
        <v>0</v>
      </c>
      <c r="L136" s="7">
        <f t="shared" si="19"/>
        <v>50.00037773159942</v>
      </c>
    </row>
    <row r="137" spans="1:12" ht="12.75">
      <c r="A137" t="s">
        <v>87</v>
      </c>
      <c r="B137" s="1">
        <f>B135+0.012</f>
        <v>0.9315000000000007</v>
      </c>
      <c r="C137" s="1">
        <f aca="true" t="shared" si="20" ref="C137:C200">B137-B136</f>
        <v>0.006000000000000005</v>
      </c>
      <c r="D137" s="7">
        <f aca="true" t="shared" si="21" ref="D137:D200">D136+C137*F136</f>
        <v>0.001784401344900146</v>
      </c>
      <c r="E137" s="7">
        <f aca="true" t="shared" si="22" ref="E137:E200">E136+C137*G136</f>
        <v>0</v>
      </c>
      <c r="F137" s="7">
        <f aca="true" t="shared" si="23" ref="F137:F200">F136+C137*H137</f>
        <v>0.003912270440466297</v>
      </c>
      <c r="G137" s="7">
        <f aca="true" t="shared" si="24" ref="G137:G200">G136+C137*I137</f>
        <v>0</v>
      </c>
      <c r="H137" s="7">
        <f aca="true" t="shared" si="25" ref="H137:H200">($N$7*0.3/$M$7)*(G136*$J$2+(1-F136^2)*$I$2+G136*F136*$H$2)/SQRT(1+F136^2+G136^2)</f>
        <v>0.0041999048121163516</v>
      </c>
      <c r="I137" s="7">
        <f aca="true" t="shared" si="26" ref="I137:I200">($N$7*0.3/$M$7)*(-F136*$J$2+(1+G136^2)*$H$2-F136*G136*$I$2)/SQRT(1+F136^2+G136^2)</f>
        <v>0</v>
      </c>
      <c r="J137" s="7">
        <f aca="true" t="shared" si="27" ref="J137:J200">F137*L137</f>
        <v>0.19561501903417766</v>
      </c>
      <c r="K137" s="7">
        <f aca="true" t="shared" si="28" ref="K137:K200">G137*L137</f>
        <v>0</v>
      </c>
      <c r="L137" s="7">
        <f aca="true" t="shared" si="29" ref="L137:L200">$M$7*SQRT(1+F137^2+G137^2)</f>
        <v>50.00038264503581</v>
      </c>
    </row>
    <row r="138" spans="2:12" ht="12.75">
      <c r="B138" s="1">
        <f>0.5*(B139+B137)</f>
        <v>0.9375000000000007</v>
      </c>
      <c r="C138" s="1">
        <f t="shared" si="20"/>
        <v>0.006000000000000005</v>
      </c>
      <c r="D138" s="7">
        <f t="shared" si="21"/>
        <v>0.0018078749675429437</v>
      </c>
      <c r="E138" s="7">
        <f t="shared" si="22"/>
        <v>0</v>
      </c>
      <c r="F138" s="7">
        <f t="shared" si="23"/>
        <v>0.003937469861909955</v>
      </c>
      <c r="G138" s="7">
        <f t="shared" si="24"/>
        <v>0</v>
      </c>
      <c r="H138" s="7">
        <f t="shared" si="25"/>
        <v>0.0041999035739429345</v>
      </c>
      <c r="I138" s="7">
        <f t="shared" si="26"/>
        <v>0</v>
      </c>
      <c r="J138" s="7">
        <f t="shared" si="27"/>
        <v>0.19687501922031003</v>
      </c>
      <c r="K138" s="7">
        <f t="shared" si="28"/>
        <v>0</v>
      </c>
      <c r="L138" s="7">
        <f t="shared" si="29"/>
        <v>50.000387590220576</v>
      </c>
    </row>
    <row r="139" spans="1:12" ht="12.75">
      <c r="A139" t="s">
        <v>88</v>
      </c>
      <c r="B139" s="1">
        <f>B137+0.012</f>
        <v>0.9435000000000007</v>
      </c>
      <c r="C139" s="1">
        <f t="shared" si="20"/>
        <v>0.006000000000000005</v>
      </c>
      <c r="D139" s="7">
        <f t="shared" si="21"/>
        <v>0.0018314997867144034</v>
      </c>
      <c r="E139" s="7">
        <f t="shared" si="22"/>
        <v>0</v>
      </c>
      <c r="F139" s="7">
        <f t="shared" si="23"/>
        <v>0.00396266927587657</v>
      </c>
      <c r="G139" s="7">
        <f t="shared" si="24"/>
        <v>0</v>
      </c>
      <c r="H139" s="7">
        <f t="shared" si="25"/>
        <v>0.004199902327769171</v>
      </c>
      <c r="I139" s="7">
        <f t="shared" si="26"/>
        <v>0</v>
      </c>
      <c r="J139" s="7">
        <f t="shared" si="27"/>
        <v>0.19813501940762704</v>
      </c>
      <c r="K139" s="7">
        <f t="shared" si="28"/>
        <v>0</v>
      </c>
      <c r="L139" s="7">
        <f t="shared" si="29"/>
        <v>50.00039256715366</v>
      </c>
    </row>
    <row r="140" spans="2:12" ht="12.75">
      <c r="B140" s="1">
        <f>0.5*(B141+B139)</f>
        <v>0.9495000000000007</v>
      </c>
      <c r="C140" s="1">
        <f t="shared" si="20"/>
        <v>0.006000000000000005</v>
      </c>
      <c r="D140" s="7">
        <f t="shared" si="21"/>
        <v>0.0018552758023696629</v>
      </c>
      <c r="E140" s="7">
        <f t="shared" si="22"/>
        <v>0</v>
      </c>
      <c r="F140" s="7">
        <f t="shared" si="23"/>
        <v>0.003987868682318141</v>
      </c>
      <c r="G140" s="7">
        <f t="shared" si="24"/>
        <v>0</v>
      </c>
      <c r="H140" s="7">
        <f t="shared" si="25"/>
        <v>0.004199901073595079</v>
      </c>
      <c r="I140" s="7">
        <f t="shared" si="26"/>
        <v>0</v>
      </c>
      <c r="J140" s="7">
        <f t="shared" si="27"/>
        <v>0.19939501959612838</v>
      </c>
      <c r="K140" s="7">
        <f t="shared" si="28"/>
        <v>0</v>
      </c>
      <c r="L140" s="7">
        <f t="shared" si="29"/>
        <v>50.000397575835024</v>
      </c>
    </row>
    <row r="141" spans="1:12" ht="12.75">
      <c r="A141" t="s">
        <v>89</v>
      </c>
      <c r="B141" s="1">
        <f>B139+0.012</f>
        <v>0.9555000000000007</v>
      </c>
      <c r="C141" s="1">
        <f t="shared" si="20"/>
        <v>0.006000000000000005</v>
      </c>
      <c r="D141" s="7">
        <f t="shared" si="21"/>
        <v>0.0018792030144635717</v>
      </c>
      <c r="E141" s="7">
        <f t="shared" si="22"/>
        <v>0</v>
      </c>
      <c r="F141" s="7">
        <f t="shared" si="23"/>
        <v>0.004013068081186665</v>
      </c>
      <c r="G141" s="7">
        <f t="shared" si="24"/>
        <v>0</v>
      </c>
      <c r="H141" s="7">
        <f t="shared" si="25"/>
        <v>0.004199899811420674</v>
      </c>
      <c r="I141" s="7">
        <f t="shared" si="26"/>
        <v>0</v>
      </c>
      <c r="J141" s="7">
        <f t="shared" si="27"/>
        <v>0.2006550197858137</v>
      </c>
      <c r="K141" s="7">
        <f t="shared" si="28"/>
        <v>0</v>
      </c>
      <c r="L141" s="7">
        <f t="shared" si="29"/>
        <v>50.00040261626461</v>
      </c>
    </row>
    <row r="142" spans="2:12" ht="12.75">
      <c r="B142" s="1">
        <f>0.5*(B143+B141)</f>
        <v>0.9615000000000007</v>
      </c>
      <c r="C142" s="1">
        <f t="shared" si="20"/>
        <v>0.006000000000000005</v>
      </c>
      <c r="D142" s="7">
        <f t="shared" si="21"/>
        <v>0.0019032814229506918</v>
      </c>
      <c r="E142" s="7">
        <f t="shared" si="22"/>
        <v>0</v>
      </c>
      <c r="F142" s="7">
        <f t="shared" si="23"/>
        <v>0.00403826747243414</v>
      </c>
      <c r="G142" s="7">
        <f t="shared" si="24"/>
        <v>0</v>
      </c>
      <c r="H142" s="7">
        <f t="shared" si="25"/>
        <v>0.0041998985412459704</v>
      </c>
      <c r="I142" s="7">
        <f t="shared" si="26"/>
        <v>0</v>
      </c>
      <c r="J142" s="7">
        <f t="shared" si="27"/>
        <v>0.20191501997668274</v>
      </c>
      <c r="K142" s="7">
        <f t="shared" si="28"/>
        <v>0</v>
      </c>
      <c r="L142" s="7">
        <f t="shared" si="29"/>
        <v>50.00040768844237</v>
      </c>
    </row>
    <row r="143" spans="1:12" ht="12.75">
      <c r="A143" t="s">
        <v>90</v>
      </c>
      <c r="B143" s="1">
        <f>B141+0.012</f>
        <v>0.9675000000000007</v>
      </c>
      <c r="C143" s="1">
        <f t="shared" si="20"/>
        <v>0.006000000000000005</v>
      </c>
      <c r="D143" s="7">
        <f t="shared" si="21"/>
        <v>0.0019275110277852967</v>
      </c>
      <c r="E143" s="7">
        <f t="shared" si="22"/>
        <v>0</v>
      </c>
      <c r="F143" s="7">
        <f t="shared" si="23"/>
        <v>0.004063466856012566</v>
      </c>
      <c r="G143" s="7">
        <f t="shared" si="24"/>
        <v>0</v>
      </c>
      <c r="H143" s="7">
        <f t="shared" si="25"/>
        <v>0.004199897263070983</v>
      </c>
      <c r="I143" s="7">
        <f t="shared" si="26"/>
        <v>0</v>
      </c>
      <c r="J143" s="7">
        <f t="shared" si="27"/>
        <v>0.2031750201687352</v>
      </c>
      <c r="K143" s="7">
        <f t="shared" si="28"/>
        <v>0</v>
      </c>
      <c r="L143" s="7">
        <f t="shared" si="29"/>
        <v>50.00041279236827</v>
      </c>
    </row>
    <row r="144" spans="2:12" ht="12.75">
      <c r="B144" s="1">
        <f>0.5*(B145+B143)</f>
        <v>0.9735000000000007</v>
      </c>
      <c r="C144" s="1">
        <f t="shared" si="20"/>
        <v>0.006000000000000005</v>
      </c>
      <c r="D144" s="7">
        <f t="shared" si="21"/>
        <v>0.0019518918289213722</v>
      </c>
      <c r="E144" s="7">
        <f t="shared" si="22"/>
        <v>0</v>
      </c>
      <c r="F144" s="7">
        <f t="shared" si="23"/>
        <v>0.0040886662318739405</v>
      </c>
      <c r="G144" s="7">
        <f t="shared" si="24"/>
        <v>0</v>
      </c>
      <c r="H144" s="7">
        <f t="shared" si="25"/>
        <v>0.004199895976895727</v>
      </c>
      <c r="I144" s="7">
        <f t="shared" si="26"/>
        <v>0</v>
      </c>
      <c r="J144" s="7">
        <f t="shared" si="27"/>
        <v>0.20443502036197075</v>
      </c>
      <c r="K144" s="7">
        <f t="shared" si="28"/>
        <v>0</v>
      </c>
      <c r="L144" s="7">
        <f t="shared" si="29"/>
        <v>50.00041792804225</v>
      </c>
    </row>
    <row r="145" spans="1:12" ht="12.75">
      <c r="A145" t="s">
        <v>91</v>
      </c>
      <c r="B145" s="1">
        <f>B143+0.012</f>
        <v>0.9795000000000007</v>
      </c>
      <c r="C145" s="1">
        <f t="shared" si="20"/>
        <v>0.006000000000000005</v>
      </c>
      <c r="D145" s="7">
        <f t="shared" si="21"/>
        <v>0.0019764238263126157</v>
      </c>
      <c r="E145" s="7">
        <f t="shared" si="22"/>
        <v>0</v>
      </c>
      <c r="F145" s="7">
        <f t="shared" si="23"/>
        <v>0.004113865599970262</v>
      </c>
      <c r="G145" s="7">
        <f t="shared" si="24"/>
        <v>0</v>
      </c>
      <c r="H145" s="7">
        <f t="shared" si="25"/>
        <v>0.004199894682720218</v>
      </c>
      <c r="I145" s="7">
        <f t="shared" si="26"/>
        <v>0</v>
      </c>
      <c r="J145" s="7">
        <f t="shared" si="27"/>
        <v>0.20569502055638905</v>
      </c>
      <c r="K145" s="7">
        <f t="shared" si="28"/>
        <v>0</v>
      </c>
      <c r="L145" s="7">
        <f t="shared" si="29"/>
        <v>50.000423095464264</v>
      </c>
    </row>
    <row r="146" spans="2:12" ht="12.75">
      <c r="B146" s="1">
        <f>0.5*(B147+B145)</f>
        <v>0.9855000000000007</v>
      </c>
      <c r="C146" s="1">
        <f t="shared" si="20"/>
        <v>0.006000000000000005</v>
      </c>
      <c r="D146" s="7">
        <f t="shared" si="21"/>
        <v>0.0020011070199124374</v>
      </c>
      <c r="E146" s="7">
        <f t="shared" si="22"/>
        <v>0</v>
      </c>
      <c r="F146" s="7">
        <f t="shared" si="23"/>
        <v>0.004139064960253529</v>
      </c>
      <c r="G146" s="7">
        <f t="shared" si="24"/>
        <v>0</v>
      </c>
      <c r="H146" s="7">
        <f t="shared" si="25"/>
        <v>0.0041998933805444715</v>
      </c>
      <c r="I146" s="7">
        <f t="shared" si="26"/>
        <v>0</v>
      </c>
      <c r="J146" s="7">
        <f t="shared" si="27"/>
        <v>0.20695502075198982</v>
      </c>
      <c r="K146" s="7">
        <f t="shared" si="28"/>
        <v>0</v>
      </c>
      <c r="L146" s="7">
        <f t="shared" si="29"/>
        <v>50.00042829463427</v>
      </c>
    </row>
    <row r="147" spans="1:12" ht="12.75">
      <c r="A147" t="s">
        <v>92</v>
      </c>
      <c r="B147" s="1">
        <f>B145+0.012</f>
        <v>0.9915000000000007</v>
      </c>
      <c r="C147" s="1">
        <f t="shared" si="20"/>
        <v>0.006000000000000005</v>
      </c>
      <c r="D147" s="7">
        <f t="shared" si="21"/>
        <v>0.0020259414096739587</v>
      </c>
      <c r="E147" s="7">
        <f t="shared" si="22"/>
        <v>0</v>
      </c>
      <c r="F147" s="7">
        <f t="shared" si="23"/>
        <v>0.00416426431267574</v>
      </c>
      <c r="G147" s="7">
        <f t="shared" si="24"/>
        <v>0</v>
      </c>
      <c r="H147" s="7">
        <f t="shared" si="25"/>
        <v>0.004199892070368505</v>
      </c>
      <c r="I147" s="7">
        <f t="shared" si="26"/>
        <v>0</v>
      </c>
      <c r="J147" s="7">
        <f t="shared" si="27"/>
        <v>0.2082150209487727</v>
      </c>
      <c r="K147" s="7">
        <f t="shared" si="28"/>
        <v>0</v>
      </c>
      <c r="L147" s="7">
        <f t="shared" si="29"/>
        <v>50.000433525552204</v>
      </c>
    </row>
    <row r="148" spans="2:12" ht="12.75">
      <c r="B148" s="1">
        <f>0.5*(B149+B147)</f>
        <v>0.9975000000000007</v>
      </c>
      <c r="C148" s="1">
        <f t="shared" si="20"/>
        <v>0.006000000000000005</v>
      </c>
      <c r="D148" s="7">
        <f t="shared" si="21"/>
        <v>0.0020509269955500133</v>
      </c>
      <c r="E148" s="7">
        <f t="shared" si="22"/>
        <v>0</v>
      </c>
      <c r="F148" s="7">
        <f t="shared" si="23"/>
        <v>0.0041894636571888945</v>
      </c>
      <c r="G148" s="7">
        <f t="shared" si="24"/>
        <v>0</v>
      </c>
      <c r="H148" s="7">
        <f t="shared" si="25"/>
        <v>0.004199890752192333</v>
      </c>
      <c r="I148" s="7">
        <f t="shared" si="26"/>
        <v>0</v>
      </c>
      <c r="J148" s="7">
        <f t="shared" si="27"/>
        <v>0.2094750211467373</v>
      </c>
      <c r="K148" s="7">
        <f t="shared" si="28"/>
        <v>0</v>
      </c>
      <c r="L148" s="7">
        <f t="shared" si="29"/>
        <v>50.00043878821801</v>
      </c>
    </row>
    <row r="149" spans="1:12" ht="12.75">
      <c r="A149" t="s">
        <v>93</v>
      </c>
      <c r="B149" s="1">
        <f>B147+0.012</f>
        <v>1.0035000000000007</v>
      </c>
      <c r="C149" s="1">
        <f t="shared" si="20"/>
        <v>0.006000000000000005</v>
      </c>
      <c r="D149" s="7">
        <f t="shared" si="21"/>
        <v>0.0020760637774931466</v>
      </c>
      <c r="E149" s="7">
        <f t="shared" si="22"/>
        <v>0</v>
      </c>
      <c r="F149" s="7">
        <f t="shared" si="23"/>
        <v>0.00421466299374499</v>
      </c>
      <c r="G149" s="7">
        <f t="shared" si="24"/>
        <v>0</v>
      </c>
      <c r="H149" s="7">
        <f t="shared" si="25"/>
        <v>0.004199889426015971</v>
      </c>
      <c r="I149" s="7">
        <f t="shared" si="26"/>
        <v>0</v>
      </c>
      <c r="J149" s="7">
        <f t="shared" si="27"/>
        <v>0.2107350213458834</v>
      </c>
      <c r="K149" s="7">
        <f t="shared" si="28"/>
        <v>0</v>
      </c>
      <c r="L149" s="7">
        <f t="shared" si="29"/>
        <v>50.00044408263168</v>
      </c>
    </row>
    <row r="150" spans="2:12" ht="12.75">
      <c r="B150" s="1">
        <f>0.5*(B151+B149)</f>
        <v>1.0095000000000007</v>
      </c>
      <c r="C150" s="1">
        <f t="shared" si="20"/>
        <v>0.006000000000000005</v>
      </c>
      <c r="D150" s="7">
        <f t="shared" si="21"/>
        <v>0.0021013517554556165</v>
      </c>
      <c r="E150" s="7">
        <f t="shared" si="22"/>
        <v>0</v>
      </c>
      <c r="F150" s="7">
        <f t="shared" si="23"/>
        <v>0.004239862322296026</v>
      </c>
      <c r="G150" s="7">
        <f t="shared" si="24"/>
        <v>0</v>
      </c>
      <c r="H150" s="7">
        <f t="shared" si="25"/>
        <v>0.004199888091839435</v>
      </c>
      <c r="I150" s="7">
        <f t="shared" si="26"/>
        <v>0</v>
      </c>
      <c r="J150" s="7">
        <f t="shared" si="27"/>
        <v>0.21199502154621058</v>
      </c>
      <c r="K150" s="7">
        <f t="shared" si="28"/>
        <v>0</v>
      </c>
      <c r="L150" s="7">
        <f t="shared" si="29"/>
        <v>50.00044940879312</v>
      </c>
    </row>
    <row r="151" spans="1:12" ht="12.75">
      <c r="A151" t="s">
        <v>94</v>
      </c>
      <c r="B151" s="1">
        <f>B149+0.012</f>
        <v>1.0155000000000007</v>
      </c>
      <c r="C151" s="1">
        <f t="shared" si="20"/>
        <v>0.006000000000000005</v>
      </c>
      <c r="D151" s="7">
        <f t="shared" si="21"/>
        <v>0.0021267909293893926</v>
      </c>
      <c r="E151" s="7">
        <f t="shared" si="22"/>
        <v>0</v>
      </c>
      <c r="F151" s="7">
        <f t="shared" si="23"/>
        <v>0.004265061642794003</v>
      </c>
      <c r="G151" s="7">
        <f t="shared" si="24"/>
        <v>0</v>
      </c>
      <c r="H151" s="7">
        <f t="shared" si="25"/>
        <v>0.0041998867496627415</v>
      </c>
      <c r="I151" s="7">
        <f t="shared" si="26"/>
        <v>0</v>
      </c>
      <c r="J151" s="7">
        <f t="shared" si="27"/>
        <v>0.21325502174771852</v>
      </c>
      <c r="K151" s="7">
        <f t="shared" si="28"/>
        <v>0</v>
      </c>
      <c r="L151" s="7">
        <f t="shared" si="29"/>
        <v>50.0004547667023</v>
      </c>
    </row>
    <row r="152" spans="2:12" ht="12.75">
      <c r="B152" s="1">
        <f>0.5*(B153+B151)</f>
        <v>1.0215000000000007</v>
      </c>
      <c r="C152" s="1">
        <f t="shared" si="20"/>
        <v>0.006000000000000005</v>
      </c>
      <c r="D152" s="7">
        <f t="shared" si="21"/>
        <v>0.0021523812992461566</v>
      </c>
      <c r="E152" s="7">
        <f t="shared" si="22"/>
        <v>0</v>
      </c>
      <c r="F152" s="7">
        <f t="shared" si="23"/>
        <v>0.004290260955190918</v>
      </c>
      <c r="G152" s="7">
        <f t="shared" si="24"/>
        <v>0</v>
      </c>
      <c r="H152" s="7">
        <f t="shared" si="25"/>
        <v>0.004199885399485907</v>
      </c>
      <c r="I152" s="7">
        <f t="shared" si="26"/>
        <v>0</v>
      </c>
      <c r="J152" s="7">
        <f t="shared" si="27"/>
        <v>0.21451502195040686</v>
      </c>
      <c r="K152" s="7">
        <f t="shared" si="28"/>
        <v>0</v>
      </c>
      <c r="L152" s="7">
        <f t="shared" si="29"/>
        <v>50.00046015635915</v>
      </c>
    </row>
    <row r="153" spans="1:12" ht="12.75">
      <c r="A153" t="s">
        <v>95</v>
      </c>
      <c r="B153" s="1">
        <f>B151+0.012</f>
        <v>1.0275000000000007</v>
      </c>
      <c r="C153" s="1">
        <f t="shared" si="20"/>
        <v>0.006000000000000005</v>
      </c>
      <c r="D153" s="7">
        <f t="shared" si="21"/>
        <v>0.0021781228649773022</v>
      </c>
      <c r="E153" s="7">
        <f t="shared" si="22"/>
        <v>0</v>
      </c>
      <c r="F153" s="7">
        <f t="shared" si="23"/>
        <v>0.004315460259438772</v>
      </c>
      <c r="G153" s="7">
        <f t="shared" si="24"/>
        <v>0</v>
      </c>
      <c r="H153" s="7">
        <f t="shared" si="25"/>
        <v>0.004199884041308947</v>
      </c>
      <c r="I153" s="7">
        <f t="shared" si="26"/>
        <v>0</v>
      </c>
      <c r="J153" s="7">
        <f t="shared" si="27"/>
        <v>0.21577502215427527</v>
      </c>
      <c r="K153" s="7">
        <f t="shared" si="28"/>
        <v>0</v>
      </c>
      <c r="L153" s="7">
        <f t="shared" si="29"/>
        <v>50.00046557776364</v>
      </c>
    </row>
    <row r="154" spans="2:12" ht="12.75">
      <c r="B154" s="1">
        <f>0.5*(B155+B153)</f>
        <v>1.0335000000000008</v>
      </c>
      <c r="C154" s="1">
        <f t="shared" si="20"/>
        <v>0.006000000000000005</v>
      </c>
      <c r="D154" s="7">
        <f t="shared" si="21"/>
        <v>0.0022040156265339347</v>
      </c>
      <c r="E154" s="7">
        <f t="shared" si="22"/>
        <v>0</v>
      </c>
      <c r="F154" s="7">
        <f t="shared" si="23"/>
        <v>0.004340659555489563</v>
      </c>
      <c r="G154" s="7">
        <f t="shared" si="24"/>
        <v>0</v>
      </c>
      <c r="H154" s="7">
        <f t="shared" si="25"/>
        <v>0.004199882675131878</v>
      </c>
      <c r="I154" s="7">
        <f t="shared" si="26"/>
        <v>0</v>
      </c>
      <c r="J154" s="7">
        <f t="shared" si="27"/>
        <v>0.21703502235932343</v>
      </c>
      <c r="K154" s="7">
        <f t="shared" si="28"/>
        <v>0</v>
      </c>
      <c r="L154" s="7">
        <f t="shared" si="29"/>
        <v>50.00047103091572</v>
      </c>
    </row>
    <row r="155" spans="1:12" ht="12.75">
      <c r="A155" t="s">
        <v>96</v>
      </c>
      <c r="B155" s="1">
        <f>B153+0.012</f>
        <v>1.0395000000000008</v>
      </c>
      <c r="C155" s="1">
        <f t="shared" si="20"/>
        <v>0.006000000000000005</v>
      </c>
      <c r="D155" s="7">
        <f t="shared" si="21"/>
        <v>0.002230059583866872</v>
      </c>
      <c r="E155" s="7">
        <f t="shared" si="22"/>
        <v>0</v>
      </c>
      <c r="F155" s="7">
        <f t="shared" si="23"/>
        <v>0.0043658588432952915</v>
      </c>
      <c r="G155" s="7">
        <f t="shared" si="24"/>
        <v>0</v>
      </c>
      <c r="H155" s="7">
        <f t="shared" si="25"/>
        <v>0.004199881300954716</v>
      </c>
      <c r="I155" s="7">
        <f t="shared" si="26"/>
        <v>0</v>
      </c>
      <c r="J155" s="7">
        <f t="shared" si="27"/>
        <v>0.21829502256555083</v>
      </c>
      <c r="K155" s="7">
        <f t="shared" si="28"/>
        <v>0</v>
      </c>
      <c r="L155" s="7">
        <f t="shared" si="29"/>
        <v>50.000476515815315</v>
      </c>
    </row>
    <row r="156" spans="2:12" ht="12.75">
      <c r="B156" s="1">
        <f>0.5*(B157+B155)</f>
        <v>1.0455000000000008</v>
      </c>
      <c r="C156" s="1">
        <f t="shared" si="20"/>
        <v>0.006000000000000005</v>
      </c>
      <c r="D156" s="7">
        <f t="shared" si="21"/>
        <v>0.0022562547369266435</v>
      </c>
      <c r="E156" s="7">
        <f t="shared" si="22"/>
        <v>0</v>
      </c>
      <c r="F156" s="7">
        <f t="shared" si="23"/>
        <v>0.004391058122807956</v>
      </c>
      <c r="G156" s="7">
        <f t="shared" si="24"/>
        <v>0</v>
      </c>
      <c r="H156" s="7">
        <f t="shared" si="25"/>
        <v>0.004199879918777479</v>
      </c>
      <c r="I156" s="7">
        <f t="shared" si="26"/>
        <v>0</v>
      </c>
      <c r="J156" s="7">
        <f t="shared" si="27"/>
        <v>0.21955502277295724</v>
      </c>
      <c r="K156" s="7">
        <f t="shared" si="28"/>
        <v>0</v>
      </c>
      <c r="L156" s="7">
        <f t="shared" si="29"/>
        <v>50.000482032462386</v>
      </c>
    </row>
    <row r="157" spans="1:12" ht="12.75">
      <c r="A157" t="s">
        <v>97</v>
      </c>
      <c r="B157" s="1">
        <f>B155+0.012</f>
        <v>1.0515000000000008</v>
      </c>
      <c r="C157" s="1">
        <f t="shared" si="20"/>
        <v>0.006000000000000005</v>
      </c>
      <c r="D157" s="7">
        <f t="shared" si="21"/>
        <v>0.002282601085663491</v>
      </c>
      <c r="E157" s="7">
        <f t="shared" si="22"/>
        <v>0</v>
      </c>
      <c r="F157" s="7">
        <f t="shared" si="23"/>
        <v>0.004416257393979557</v>
      </c>
      <c r="G157" s="7">
        <f t="shared" si="24"/>
        <v>0</v>
      </c>
      <c r="H157" s="7">
        <f t="shared" si="25"/>
        <v>0.004199878528600183</v>
      </c>
      <c r="I157" s="7">
        <f t="shared" si="26"/>
        <v>0</v>
      </c>
      <c r="J157" s="7">
        <f t="shared" si="27"/>
        <v>0.2208150229815423</v>
      </c>
      <c r="K157" s="7">
        <f t="shared" si="28"/>
        <v>0</v>
      </c>
      <c r="L157" s="7">
        <f t="shared" si="29"/>
        <v>50.0004875808569</v>
      </c>
    </row>
    <row r="158" spans="2:12" ht="12.75">
      <c r="B158" s="1">
        <f>0.5*(B159+B157)</f>
        <v>1.0575000000000008</v>
      </c>
      <c r="C158" s="1">
        <f t="shared" si="20"/>
        <v>0.006000000000000005</v>
      </c>
      <c r="D158" s="7">
        <f t="shared" si="21"/>
        <v>0.0023090986300273683</v>
      </c>
      <c r="E158" s="7">
        <f t="shared" si="22"/>
        <v>0</v>
      </c>
      <c r="F158" s="7">
        <f t="shared" si="23"/>
        <v>0.004441456656762094</v>
      </c>
      <c r="G158" s="7">
        <f t="shared" si="24"/>
        <v>0</v>
      </c>
      <c r="H158" s="7">
        <f t="shared" si="25"/>
        <v>0.004199877130422844</v>
      </c>
      <c r="I158" s="7">
        <f t="shared" si="26"/>
        <v>0</v>
      </c>
      <c r="J158" s="7">
        <f t="shared" si="27"/>
        <v>0.22207502319130557</v>
      </c>
      <c r="K158" s="7">
        <f t="shared" si="28"/>
        <v>0</v>
      </c>
      <c r="L158" s="7">
        <f t="shared" si="29"/>
        <v>50.00049316099877</v>
      </c>
    </row>
    <row r="159" spans="1:12" ht="12.75">
      <c r="A159" t="s">
        <v>98</v>
      </c>
      <c r="B159" s="1">
        <f>B157+0.012</f>
        <v>1.0635000000000008</v>
      </c>
      <c r="C159" s="1">
        <f t="shared" si="20"/>
        <v>0.006000000000000005</v>
      </c>
      <c r="D159" s="7">
        <f t="shared" si="21"/>
        <v>0.002335747369967941</v>
      </c>
      <c r="E159" s="7">
        <f t="shared" si="22"/>
        <v>0</v>
      </c>
      <c r="F159" s="7">
        <f t="shared" si="23"/>
        <v>0.004466655911107567</v>
      </c>
      <c r="G159" s="7">
        <f t="shared" si="24"/>
        <v>0</v>
      </c>
      <c r="H159" s="7">
        <f t="shared" si="25"/>
        <v>0.00419987572424548</v>
      </c>
      <c r="I159" s="7">
        <f t="shared" si="26"/>
        <v>0</v>
      </c>
      <c r="J159" s="7">
        <f t="shared" si="27"/>
        <v>0.22333502340224665</v>
      </c>
      <c r="K159" s="7">
        <f t="shared" si="28"/>
        <v>0</v>
      </c>
      <c r="L159" s="7">
        <f t="shared" si="29"/>
        <v>50.00049877288796</v>
      </c>
    </row>
    <row r="160" spans="2:12" ht="12.75">
      <c r="B160" s="1">
        <f>0.5*(B161+B159)</f>
        <v>1.0695000000000008</v>
      </c>
      <c r="C160" s="1">
        <f t="shared" si="20"/>
        <v>0.006000000000000005</v>
      </c>
      <c r="D160" s="7">
        <f t="shared" si="21"/>
        <v>0.002362547305434586</v>
      </c>
      <c r="E160" s="7">
        <f t="shared" si="22"/>
        <v>0</v>
      </c>
      <c r="F160" s="7">
        <f t="shared" si="23"/>
        <v>0.004491855156967975</v>
      </c>
      <c r="G160" s="7">
        <f t="shared" si="24"/>
        <v>0</v>
      </c>
      <c r="H160" s="7">
        <f t="shared" si="25"/>
        <v>0.004199874310068108</v>
      </c>
      <c r="I160" s="7">
        <f t="shared" si="26"/>
        <v>0</v>
      </c>
      <c r="J160" s="7">
        <f t="shared" si="27"/>
        <v>0.22459502361436523</v>
      </c>
      <c r="K160" s="7">
        <f t="shared" si="28"/>
        <v>0</v>
      </c>
      <c r="L160" s="7">
        <f t="shared" si="29"/>
        <v>50.000504416524414</v>
      </c>
    </row>
    <row r="161" spans="1:12" ht="12.75">
      <c r="A161" t="s">
        <v>99</v>
      </c>
      <c r="B161" s="1">
        <f>B159+0.012</f>
        <v>1.0755000000000008</v>
      </c>
      <c r="C161" s="1">
        <f t="shared" si="20"/>
        <v>0.006000000000000005</v>
      </c>
      <c r="D161" s="7">
        <f t="shared" si="21"/>
        <v>0.002389498436376394</v>
      </c>
      <c r="E161" s="7">
        <f t="shared" si="22"/>
        <v>0</v>
      </c>
      <c r="F161" s="7">
        <f t="shared" si="23"/>
        <v>0.00451705439429532</v>
      </c>
      <c r="G161" s="7">
        <f t="shared" si="24"/>
        <v>0</v>
      </c>
      <c r="H161" s="7">
        <f t="shared" si="25"/>
        <v>0.004199872887890742</v>
      </c>
      <c r="I161" s="7">
        <f t="shared" si="26"/>
        <v>0</v>
      </c>
      <c r="J161" s="7">
        <f t="shared" si="27"/>
        <v>0.22585502382766093</v>
      </c>
      <c r="K161" s="7">
        <f t="shared" si="28"/>
        <v>0</v>
      </c>
      <c r="L161" s="7">
        <f t="shared" si="29"/>
        <v>50.00051009190809</v>
      </c>
    </row>
    <row r="162" spans="2:12" ht="12.75">
      <c r="B162" s="1">
        <f>0.5*(B163+B161)</f>
        <v>1.0815000000000008</v>
      </c>
      <c r="C162" s="1">
        <f t="shared" si="20"/>
        <v>0.006000000000000005</v>
      </c>
      <c r="D162" s="7">
        <f t="shared" si="21"/>
        <v>0.002416600762742166</v>
      </c>
      <c r="E162" s="7">
        <f t="shared" si="22"/>
        <v>0</v>
      </c>
      <c r="F162" s="7">
        <f t="shared" si="23"/>
        <v>0.0045422536230416005</v>
      </c>
      <c r="G162" s="7">
        <f t="shared" si="24"/>
        <v>0</v>
      </c>
      <c r="H162" s="7">
        <f t="shared" si="25"/>
        <v>0.004199871457713404</v>
      </c>
      <c r="I162" s="7">
        <f t="shared" si="26"/>
        <v>0</v>
      </c>
      <c r="J162" s="7">
        <f t="shared" si="27"/>
        <v>0.2271150240421333</v>
      </c>
      <c r="K162" s="7">
        <f t="shared" si="28"/>
        <v>0</v>
      </c>
      <c r="L162" s="7">
        <f t="shared" si="29"/>
        <v>50.000515799038915</v>
      </c>
    </row>
    <row r="163" spans="1:12" ht="12.75">
      <c r="A163" t="s">
        <v>100</v>
      </c>
      <c r="B163" s="1">
        <f>B161+0.012</f>
        <v>1.0875000000000008</v>
      </c>
      <c r="C163" s="1">
        <f t="shared" si="20"/>
        <v>0.006000000000000005</v>
      </c>
      <c r="D163" s="7">
        <f t="shared" si="21"/>
        <v>0.0024438542844804154</v>
      </c>
      <c r="E163" s="7">
        <f t="shared" si="22"/>
        <v>0</v>
      </c>
      <c r="F163" s="7">
        <f t="shared" si="23"/>
        <v>0.0045674528431588176</v>
      </c>
      <c r="G163" s="7">
        <f t="shared" si="24"/>
        <v>0</v>
      </c>
      <c r="H163" s="7">
        <f t="shared" si="25"/>
        <v>0.004199870019536107</v>
      </c>
      <c r="I163" s="7">
        <f t="shared" si="26"/>
        <v>0</v>
      </c>
      <c r="J163" s="7">
        <f t="shared" si="27"/>
        <v>0.22837502425778197</v>
      </c>
      <c r="K163" s="7">
        <f t="shared" si="28"/>
        <v>0</v>
      </c>
      <c r="L163" s="7">
        <f t="shared" si="29"/>
        <v>50.00052153791684</v>
      </c>
    </row>
    <row r="164" spans="2:12" ht="12.75">
      <c r="B164" s="1">
        <f>0.5*(B165+B163)</f>
        <v>1.0935000000000008</v>
      </c>
      <c r="C164" s="1">
        <f t="shared" si="20"/>
        <v>0.006000000000000005</v>
      </c>
      <c r="D164" s="7">
        <f t="shared" si="21"/>
        <v>0.0024712590015393684</v>
      </c>
      <c r="E164" s="7">
        <f t="shared" si="22"/>
        <v>0</v>
      </c>
      <c r="F164" s="7">
        <f t="shared" si="23"/>
        <v>0.004592652054598971</v>
      </c>
      <c r="G164" s="7">
        <f t="shared" si="24"/>
        <v>0</v>
      </c>
      <c r="H164" s="7">
        <f t="shared" si="25"/>
        <v>0.004199868573358872</v>
      </c>
      <c r="I164" s="7">
        <f t="shared" si="26"/>
        <v>0</v>
      </c>
      <c r="J164" s="7">
        <f t="shared" si="27"/>
        <v>0.22963502447460654</v>
      </c>
      <c r="K164" s="7">
        <f t="shared" si="28"/>
        <v>0</v>
      </c>
      <c r="L164" s="7">
        <f t="shared" si="29"/>
        <v>50.00052730854182</v>
      </c>
    </row>
    <row r="165" spans="1:12" ht="12.75">
      <c r="A165" t="s">
        <v>101</v>
      </c>
      <c r="B165" s="1">
        <f>B163+0.012</f>
        <v>1.0995000000000008</v>
      </c>
      <c r="C165" s="1">
        <f t="shared" si="20"/>
        <v>0.006000000000000005</v>
      </c>
      <c r="D165" s="7">
        <f t="shared" si="21"/>
        <v>0.0024988149138669624</v>
      </c>
      <c r="E165" s="7">
        <f t="shared" si="22"/>
        <v>0</v>
      </c>
      <c r="F165" s="7">
        <f t="shared" si="23"/>
        <v>0.004617851257314062</v>
      </c>
      <c r="G165" s="7">
        <f t="shared" si="24"/>
        <v>0</v>
      </c>
      <c r="H165" s="7">
        <f t="shared" si="25"/>
        <v>0.0041998671191817135</v>
      </c>
      <c r="I165" s="7">
        <f t="shared" si="26"/>
        <v>0</v>
      </c>
      <c r="J165" s="7">
        <f t="shared" si="27"/>
        <v>0.23089502469260662</v>
      </c>
      <c r="K165" s="7">
        <f t="shared" si="28"/>
        <v>0</v>
      </c>
      <c r="L165" s="7">
        <f t="shared" si="29"/>
        <v>50.00053311091379</v>
      </c>
    </row>
    <row r="166" spans="2:12" ht="12.75">
      <c r="B166" s="1">
        <f>0.5*(B167+B165)</f>
        <v>1.1055000000000008</v>
      </c>
      <c r="C166" s="1">
        <f t="shared" si="20"/>
        <v>0.006000000000000005</v>
      </c>
      <c r="D166" s="7">
        <f t="shared" si="21"/>
        <v>0.002526522021410847</v>
      </c>
      <c r="E166" s="7">
        <f t="shared" si="22"/>
        <v>0</v>
      </c>
      <c r="F166" s="7">
        <f t="shared" si="23"/>
        <v>0.00464305045125609</v>
      </c>
      <c r="G166" s="7">
        <f t="shared" si="24"/>
        <v>0</v>
      </c>
      <c r="H166" s="7">
        <f t="shared" si="25"/>
        <v>0.00419986565700465</v>
      </c>
      <c r="I166" s="7">
        <f t="shared" si="26"/>
        <v>0</v>
      </c>
      <c r="J166" s="7">
        <f t="shared" si="27"/>
        <v>0.23215502491178178</v>
      </c>
      <c r="K166" s="7">
        <f t="shared" si="28"/>
        <v>0</v>
      </c>
      <c r="L166" s="7">
        <f t="shared" si="29"/>
        <v>50.0005389450327</v>
      </c>
    </row>
    <row r="167" spans="1:12" ht="12.75">
      <c r="A167" t="s">
        <v>102</v>
      </c>
      <c r="B167" s="1">
        <f>B165+0.012</f>
        <v>1.1115000000000008</v>
      </c>
      <c r="C167" s="1">
        <f t="shared" si="20"/>
        <v>0.006000000000000005</v>
      </c>
      <c r="D167" s="7">
        <f t="shared" si="21"/>
        <v>0.0025543803241183834</v>
      </c>
      <c r="E167" s="7">
        <f t="shared" si="22"/>
        <v>0</v>
      </c>
      <c r="F167" s="7">
        <f t="shared" si="23"/>
        <v>0.004668249636377056</v>
      </c>
      <c r="G167" s="7">
        <f t="shared" si="24"/>
        <v>0</v>
      </c>
      <c r="H167" s="7">
        <f t="shared" si="25"/>
        <v>0.004199864186827699</v>
      </c>
      <c r="I167" s="7">
        <f t="shared" si="26"/>
        <v>0</v>
      </c>
      <c r="J167" s="7">
        <f t="shared" si="27"/>
        <v>0.2334150251321316</v>
      </c>
      <c r="K167" s="7">
        <f t="shared" si="28"/>
        <v>0</v>
      </c>
      <c r="L167" s="7">
        <f t="shared" si="29"/>
        <v>50.0005448108985</v>
      </c>
    </row>
    <row r="168" spans="2:12" ht="12.75">
      <c r="B168" s="1">
        <f>0.5*(B169+B167)</f>
        <v>1.1175000000000008</v>
      </c>
      <c r="C168" s="1">
        <f t="shared" si="20"/>
        <v>0.006000000000000005</v>
      </c>
      <c r="D168" s="7">
        <f t="shared" si="21"/>
        <v>0.0025823898219366455</v>
      </c>
      <c r="E168" s="7">
        <f t="shared" si="22"/>
        <v>0</v>
      </c>
      <c r="F168" s="7">
        <f t="shared" si="23"/>
        <v>0.004693448812628962</v>
      </c>
      <c r="G168" s="7">
        <f t="shared" si="24"/>
        <v>0</v>
      </c>
      <c r="H168" s="7">
        <f t="shared" si="25"/>
        <v>0.00419986270865088</v>
      </c>
      <c r="I168" s="7">
        <f t="shared" si="26"/>
        <v>0</v>
      </c>
      <c r="J168" s="7">
        <f t="shared" si="27"/>
        <v>0.23467502535365567</v>
      </c>
      <c r="K168" s="7">
        <f t="shared" si="28"/>
        <v>0</v>
      </c>
      <c r="L168" s="7">
        <f t="shared" si="29"/>
        <v>50.00055070851111</v>
      </c>
    </row>
    <row r="169" spans="1:12" ht="12.75">
      <c r="A169" t="s">
        <v>103</v>
      </c>
      <c r="B169" s="1">
        <f>B167+0.012</f>
        <v>1.1235000000000008</v>
      </c>
      <c r="C169" s="1">
        <f t="shared" si="20"/>
        <v>0.006000000000000005</v>
      </c>
      <c r="D169" s="7">
        <f t="shared" si="21"/>
        <v>0.0026105505148124194</v>
      </c>
      <c r="E169" s="7">
        <f t="shared" si="22"/>
        <v>0</v>
      </c>
      <c r="F169" s="7">
        <f t="shared" si="23"/>
        <v>0.0047186479799638074</v>
      </c>
      <c r="G169" s="7">
        <f t="shared" si="24"/>
        <v>0</v>
      </c>
      <c r="H169" s="7">
        <f t="shared" si="25"/>
        <v>0.004199861222474207</v>
      </c>
      <c r="I169" s="7">
        <f t="shared" si="26"/>
        <v>0</v>
      </c>
      <c r="J169" s="7">
        <f t="shared" si="27"/>
        <v>0.23593502557635362</v>
      </c>
      <c r="K169" s="7">
        <f t="shared" si="28"/>
        <v>0</v>
      </c>
      <c r="L169" s="7">
        <f t="shared" si="29"/>
        <v>50.00055663787051</v>
      </c>
    </row>
    <row r="170" spans="2:12" ht="12.75">
      <c r="B170" s="1">
        <f>0.5*(B171+B169)</f>
        <v>1.1295000000000008</v>
      </c>
      <c r="C170" s="1">
        <f t="shared" si="20"/>
        <v>0.006000000000000005</v>
      </c>
      <c r="D170" s="7">
        <f t="shared" si="21"/>
        <v>0.002638862402692202</v>
      </c>
      <c r="E170" s="7">
        <f t="shared" si="22"/>
        <v>0</v>
      </c>
      <c r="F170" s="7">
        <f t="shared" si="23"/>
        <v>0.0047438471383335935</v>
      </c>
      <c r="G170" s="7">
        <f t="shared" si="24"/>
        <v>0</v>
      </c>
      <c r="H170" s="7">
        <f t="shared" si="25"/>
        <v>0.004199859728297701</v>
      </c>
      <c r="I170" s="7">
        <f t="shared" si="26"/>
        <v>0</v>
      </c>
      <c r="J170" s="7">
        <f t="shared" si="27"/>
        <v>0.23719502580022492</v>
      </c>
      <c r="K170" s="7">
        <f t="shared" si="28"/>
        <v>0</v>
      </c>
      <c r="L170" s="7">
        <f t="shared" si="29"/>
        <v>50.000562598976614</v>
      </c>
    </row>
    <row r="171" spans="1:12" ht="12.75">
      <c r="A171" t="s">
        <v>104</v>
      </c>
      <c r="B171" s="1">
        <f>B169+0.012</f>
        <v>1.1355000000000008</v>
      </c>
      <c r="C171" s="1">
        <f t="shared" si="20"/>
        <v>0.006000000000000005</v>
      </c>
      <c r="D171" s="7">
        <f t="shared" si="21"/>
        <v>0.0026673254855222035</v>
      </c>
      <c r="E171" s="7">
        <f t="shared" si="22"/>
        <v>0</v>
      </c>
      <c r="F171" s="7">
        <f t="shared" si="23"/>
        <v>0.004769046287690322</v>
      </c>
      <c r="G171" s="7">
        <f t="shared" si="24"/>
        <v>0</v>
      </c>
      <c r="H171" s="7">
        <f t="shared" si="25"/>
        <v>0.004199858226121379</v>
      </c>
      <c r="I171" s="7">
        <f t="shared" si="26"/>
        <v>0</v>
      </c>
      <c r="J171" s="7">
        <f t="shared" si="27"/>
        <v>0.23845502602526925</v>
      </c>
      <c r="K171" s="7">
        <f t="shared" si="28"/>
        <v>0</v>
      </c>
      <c r="L171" s="7">
        <f t="shared" si="29"/>
        <v>50.000568591829385</v>
      </c>
    </row>
    <row r="172" spans="2:12" ht="12.75">
      <c r="B172" s="1">
        <f>0.5*(B173+B171)</f>
        <v>1.1415000000000008</v>
      </c>
      <c r="C172" s="1">
        <f t="shared" si="20"/>
        <v>0.006000000000000005</v>
      </c>
      <c r="D172" s="7">
        <f t="shared" si="21"/>
        <v>0.0026959397632483457</v>
      </c>
      <c r="E172" s="7">
        <f t="shared" si="22"/>
        <v>0</v>
      </c>
      <c r="F172" s="7">
        <f t="shared" si="23"/>
        <v>0.004794245427985994</v>
      </c>
      <c r="G172" s="7">
        <f t="shared" si="24"/>
        <v>0</v>
      </c>
      <c r="H172" s="7">
        <f t="shared" si="25"/>
        <v>0.004199856715945259</v>
      </c>
      <c r="I172" s="7">
        <f t="shared" si="26"/>
        <v>0</v>
      </c>
      <c r="J172" s="7">
        <f t="shared" si="27"/>
        <v>0.23971502625148608</v>
      </c>
      <c r="K172" s="7">
        <f t="shared" si="28"/>
        <v>0</v>
      </c>
      <c r="L172" s="7">
        <f t="shared" si="29"/>
        <v>50.00057461642875</v>
      </c>
    </row>
    <row r="173" spans="1:12" ht="12.75">
      <c r="A173" t="s">
        <v>105</v>
      </c>
      <c r="B173" s="1">
        <f>B171+0.012</f>
        <v>1.1475000000000009</v>
      </c>
      <c r="C173" s="1">
        <f t="shared" si="20"/>
        <v>0.006000000000000005</v>
      </c>
      <c r="D173" s="7">
        <f t="shared" si="21"/>
        <v>0.0027247052358162615</v>
      </c>
      <c r="E173" s="7">
        <f t="shared" si="22"/>
        <v>0</v>
      </c>
      <c r="F173" s="7">
        <f t="shared" si="23"/>
        <v>0.00481944455917261</v>
      </c>
      <c r="G173" s="7">
        <f t="shared" si="24"/>
        <v>0</v>
      </c>
      <c r="H173" s="7">
        <f t="shared" si="25"/>
        <v>0.00419985519776936</v>
      </c>
      <c r="I173" s="7">
        <f t="shared" si="26"/>
        <v>0</v>
      </c>
      <c r="J173" s="7">
        <f t="shared" si="27"/>
        <v>0.240975026478875</v>
      </c>
      <c r="K173" s="7">
        <f t="shared" si="28"/>
        <v>0</v>
      </c>
      <c r="L173" s="7">
        <f t="shared" si="29"/>
        <v>50.00058067277466</v>
      </c>
    </row>
    <row r="174" spans="2:12" ht="12.75">
      <c r="B174" s="1">
        <f>0.5*(B175+B173)</f>
        <v>1.1535000000000009</v>
      </c>
      <c r="C174" s="1">
        <f t="shared" si="20"/>
        <v>0.006000000000000005</v>
      </c>
      <c r="D174" s="7">
        <f t="shared" si="21"/>
        <v>0.0027536219031712972</v>
      </c>
      <c r="E174" s="7">
        <f t="shared" si="22"/>
        <v>0</v>
      </c>
      <c r="F174" s="7">
        <f t="shared" si="23"/>
        <v>0.004844643681202172</v>
      </c>
      <c r="G174" s="7">
        <f t="shared" si="24"/>
        <v>0</v>
      </c>
      <c r="H174" s="7">
        <f t="shared" si="25"/>
        <v>0.004199853671593699</v>
      </c>
      <c r="I174" s="7">
        <f t="shared" si="26"/>
        <v>0</v>
      </c>
      <c r="J174" s="7">
        <f t="shared" si="27"/>
        <v>0.24223502670743557</v>
      </c>
      <c r="K174" s="7">
        <f t="shared" si="28"/>
        <v>0</v>
      </c>
      <c r="L174" s="7">
        <f t="shared" si="29"/>
        <v>50.00058676086706</v>
      </c>
    </row>
    <row r="175" spans="1:12" ht="12.75">
      <c r="A175" t="s">
        <v>106</v>
      </c>
      <c r="B175" s="1">
        <f>B173+0.012</f>
        <v>1.1595000000000009</v>
      </c>
      <c r="C175" s="1">
        <f t="shared" si="20"/>
        <v>0.006000000000000005</v>
      </c>
      <c r="D175" s="7">
        <f t="shared" si="21"/>
        <v>0.0027826897652585103</v>
      </c>
      <c r="E175" s="7">
        <f t="shared" si="22"/>
        <v>0</v>
      </c>
      <c r="F175" s="7">
        <f t="shared" si="23"/>
        <v>0.004869842794026682</v>
      </c>
      <c r="G175" s="7">
        <f t="shared" si="24"/>
        <v>0</v>
      </c>
      <c r="H175" s="7">
        <f t="shared" si="25"/>
        <v>0.004199852137418295</v>
      </c>
      <c r="I175" s="7">
        <f t="shared" si="26"/>
        <v>0</v>
      </c>
      <c r="J175" s="7">
        <f t="shared" si="27"/>
        <v>0.2434950269371674</v>
      </c>
      <c r="K175" s="7">
        <f t="shared" si="28"/>
        <v>0</v>
      </c>
      <c r="L175" s="7">
        <f t="shared" si="29"/>
        <v>50.00059288070589</v>
      </c>
    </row>
    <row r="176" spans="2:12" ht="12.75">
      <c r="B176" s="1">
        <f>0.5*(B177+B175)</f>
        <v>1.1655000000000009</v>
      </c>
      <c r="C176" s="1">
        <f t="shared" si="20"/>
        <v>0.006000000000000005</v>
      </c>
      <c r="D176" s="7">
        <f t="shared" si="21"/>
        <v>0.0028119088220226705</v>
      </c>
      <c r="E176" s="7">
        <f t="shared" si="22"/>
        <v>0</v>
      </c>
      <c r="F176" s="7">
        <f t="shared" si="23"/>
        <v>0.004895041897598141</v>
      </c>
      <c r="G176" s="7">
        <f t="shared" si="24"/>
        <v>0</v>
      </c>
      <c r="H176" s="7">
        <f t="shared" si="25"/>
        <v>0.004199850595243168</v>
      </c>
      <c r="I176" s="7">
        <f t="shared" si="26"/>
        <v>0</v>
      </c>
      <c r="J176" s="7">
        <f t="shared" si="27"/>
        <v>0.24475502716806993</v>
      </c>
      <c r="K176" s="7">
        <f t="shared" si="28"/>
        <v>0</v>
      </c>
      <c r="L176" s="7">
        <f t="shared" si="29"/>
        <v>50.000599032291085</v>
      </c>
    </row>
    <row r="177" spans="1:12" ht="12.75">
      <c r="A177" t="s">
        <v>107</v>
      </c>
      <c r="B177" s="1">
        <f>B175+0.012</f>
        <v>1.1715000000000009</v>
      </c>
      <c r="C177" s="1">
        <f t="shared" si="20"/>
        <v>0.006000000000000005</v>
      </c>
      <c r="D177" s="7">
        <f t="shared" si="21"/>
        <v>0.0028412790734082594</v>
      </c>
      <c r="E177" s="7">
        <f t="shared" si="22"/>
        <v>0</v>
      </c>
      <c r="F177" s="7">
        <f t="shared" si="23"/>
        <v>0.004920240991868551</v>
      </c>
      <c r="G177" s="7">
        <f t="shared" si="24"/>
        <v>0</v>
      </c>
      <c r="H177" s="7">
        <f t="shared" si="25"/>
        <v>0.004199849045068334</v>
      </c>
      <c r="I177" s="7">
        <f t="shared" si="26"/>
        <v>0</v>
      </c>
      <c r="J177" s="7">
        <f t="shared" si="27"/>
        <v>0.24601502740014272</v>
      </c>
      <c r="K177" s="7">
        <f t="shared" si="28"/>
        <v>0</v>
      </c>
      <c r="L177" s="7">
        <f t="shared" si="29"/>
        <v>50.000605215622585</v>
      </c>
    </row>
    <row r="178" spans="2:12" ht="12.75">
      <c r="B178" s="1">
        <f>0.5*(B179+B177)</f>
        <v>1.1775000000000009</v>
      </c>
      <c r="C178" s="1">
        <f t="shared" si="20"/>
        <v>0.006000000000000005</v>
      </c>
      <c r="D178" s="7">
        <f t="shared" si="21"/>
        <v>0.002870800519359471</v>
      </c>
      <c r="E178" s="7">
        <f t="shared" si="22"/>
        <v>0</v>
      </c>
      <c r="F178" s="7">
        <f t="shared" si="23"/>
        <v>0.004945440076789914</v>
      </c>
      <c r="G178" s="7">
        <f t="shared" si="24"/>
        <v>0</v>
      </c>
      <c r="H178" s="7">
        <f t="shared" si="25"/>
        <v>0.004199847486893814</v>
      </c>
      <c r="I178" s="7">
        <f t="shared" si="26"/>
        <v>0</v>
      </c>
      <c r="J178" s="7">
        <f t="shared" si="27"/>
        <v>0.2472750276333854</v>
      </c>
      <c r="K178" s="7">
        <f t="shared" si="28"/>
        <v>0</v>
      </c>
      <c r="L178" s="7">
        <f t="shared" si="29"/>
        <v>50.00061143070036</v>
      </c>
    </row>
    <row r="179" spans="1:12" ht="12.75">
      <c r="A179" t="s">
        <v>108</v>
      </c>
      <c r="B179" s="1">
        <f>B177+0.012</f>
        <v>1.1835000000000009</v>
      </c>
      <c r="C179" s="1">
        <f t="shared" si="20"/>
        <v>0.006000000000000005</v>
      </c>
      <c r="D179" s="7">
        <f t="shared" si="21"/>
        <v>0.0029004731598202107</v>
      </c>
      <c r="E179" s="7">
        <f t="shared" si="22"/>
        <v>0</v>
      </c>
      <c r="F179" s="7">
        <f t="shared" si="23"/>
        <v>0.004970639152314231</v>
      </c>
      <c r="G179" s="7">
        <f t="shared" si="24"/>
        <v>0</v>
      </c>
      <c r="H179" s="7">
        <f t="shared" si="25"/>
        <v>0.004199845920719623</v>
      </c>
      <c r="I179" s="7">
        <f t="shared" si="26"/>
        <v>0</v>
      </c>
      <c r="J179" s="7">
        <f t="shared" si="27"/>
        <v>0.24853502786779738</v>
      </c>
      <c r="K179" s="7">
        <f t="shared" si="28"/>
        <v>0</v>
      </c>
      <c r="L179" s="7">
        <f t="shared" si="29"/>
        <v>50.0006176775243</v>
      </c>
    </row>
    <row r="180" spans="2:12" ht="12.75">
      <c r="B180" s="1">
        <f>0.5*(B181+B179)</f>
        <v>1.189500000000001</v>
      </c>
      <c r="C180" s="1">
        <f t="shared" si="20"/>
        <v>0.006000000000000005</v>
      </c>
      <c r="D180" s="7">
        <f t="shared" si="21"/>
        <v>0.002930296994734096</v>
      </c>
      <c r="E180" s="7">
        <f t="shared" si="22"/>
        <v>0</v>
      </c>
      <c r="F180" s="7">
        <f t="shared" si="23"/>
        <v>0.004995838218393506</v>
      </c>
      <c r="G180" s="7">
        <f t="shared" si="24"/>
        <v>0</v>
      </c>
      <c r="H180" s="7">
        <f t="shared" si="25"/>
        <v>0.004199844346545785</v>
      </c>
      <c r="I180" s="7">
        <f t="shared" si="26"/>
        <v>0</v>
      </c>
      <c r="J180" s="7">
        <f t="shared" si="27"/>
        <v>0.2497950281033783</v>
      </c>
      <c r="K180" s="7">
        <f t="shared" si="28"/>
        <v>0</v>
      </c>
      <c r="L180" s="7">
        <f t="shared" si="29"/>
        <v>50.0006239560944</v>
      </c>
    </row>
    <row r="181" spans="1:12" ht="12.75">
      <c r="A181" t="s">
        <v>109</v>
      </c>
      <c r="B181" s="1">
        <f>B179+0.012</f>
        <v>1.195500000000001</v>
      </c>
      <c r="C181" s="1">
        <f t="shared" si="20"/>
        <v>0.006000000000000005</v>
      </c>
      <c r="D181" s="7">
        <f t="shared" si="21"/>
        <v>0.0029602720240444573</v>
      </c>
      <c r="E181" s="7">
        <f t="shared" si="22"/>
        <v>0</v>
      </c>
      <c r="F181" s="7">
        <f t="shared" si="23"/>
        <v>0.00502103727497974</v>
      </c>
      <c r="G181" s="7">
        <f t="shared" si="24"/>
        <v>0</v>
      </c>
      <c r="H181" s="7">
        <f t="shared" si="25"/>
        <v>0.004199842764372314</v>
      </c>
      <c r="I181" s="7">
        <f t="shared" si="26"/>
        <v>0</v>
      </c>
      <c r="J181" s="7">
        <f t="shared" si="27"/>
        <v>0.2510550283401276</v>
      </c>
      <c r="K181" s="7">
        <f t="shared" si="28"/>
        <v>0</v>
      </c>
      <c r="L181" s="7">
        <f t="shared" si="29"/>
        <v>50.00063026641056</v>
      </c>
    </row>
    <row r="182" spans="2:12" ht="12.75">
      <c r="B182" s="1">
        <f>0.5*(B183+B181)</f>
        <v>1.201500000000001</v>
      </c>
      <c r="C182" s="1">
        <f t="shared" si="20"/>
        <v>0.006000000000000005</v>
      </c>
      <c r="D182" s="7">
        <f t="shared" si="21"/>
        <v>0.002990398247694336</v>
      </c>
      <c r="E182" s="7">
        <f t="shared" si="22"/>
        <v>0</v>
      </c>
      <c r="F182" s="7">
        <f t="shared" si="23"/>
        <v>0.005046236322024935</v>
      </c>
      <c r="G182" s="7">
        <f t="shared" si="24"/>
        <v>0</v>
      </c>
      <c r="H182" s="7">
        <f t="shared" si="25"/>
        <v>0.004199841174199234</v>
      </c>
      <c r="I182" s="7">
        <f t="shared" si="26"/>
        <v>0</v>
      </c>
      <c r="J182" s="7">
        <f t="shared" si="27"/>
        <v>0.25231502857804483</v>
      </c>
      <c r="K182" s="7">
        <f t="shared" si="28"/>
        <v>0</v>
      </c>
      <c r="L182" s="7">
        <f t="shared" si="29"/>
        <v>50.00063660847274</v>
      </c>
    </row>
    <row r="183" spans="1:12" ht="12.75">
      <c r="A183" t="s">
        <v>110</v>
      </c>
      <c r="B183" s="1">
        <f>B181+0.012</f>
        <v>1.207500000000001</v>
      </c>
      <c r="C183" s="1">
        <f t="shared" si="20"/>
        <v>0.006000000000000005</v>
      </c>
      <c r="D183" s="7">
        <f t="shared" si="21"/>
        <v>0.003020675665626486</v>
      </c>
      <c r="E183" s="7">
        <f t="shared" si="22"/>
        <v>0</v>
      </c>
      <c r="F183" s="7">
        <f t="shared" si="23"/>
        <v>0.005071435359481095</v>
      </c>
      <c r="G183" s="7">
        <f t="shared" si="24"/>
        <v>0</v>
      </c>
      <c r="H183" s="7">
        <f t="shared" si="25"/>
        <v>0.004199839576026561</v>
      </c>
      <c r="I183" s="7">
        <f t="shared" si="26"/>
        <v>0</v>
      </c>
      <c r="J183" s="7">
        <f t="shared" si="27"/>
        <v>0.2535750288171295</v>
      </c>
      <c r="K183" s="7">
        <f t="shared" si="28"/>
        <v>0</v>
      </c>
      <c r="L183" s="7">
        <f t="shared" si="29"/>
        <v>50.00064298228087</v>
      </c>
    </row>
    <row r="184" spans="2:12" ht="12.75">
      <c r="B184" s="1">
        <f>0.5*(B185+B183)</f>
        <v>1.213500000000001</v>
      </c>
      <c r="C184" s="1">
        <f t="shared" si="20"/>
        <v>0.006000000000000005</v>
      </c>
      <c r="D184" s="7">
        <f t="shared" si="21"/>
        <v>0.0030511042777833725</v>
      </c>
      <c r="E184" s="7">
        <f t="shared" si="22"/>
        <v>0</v>
      </c>
      <c r="F184" s="7">
        <f t="shared" si="23"/>
        <v>0.005096634387300221</v>
      </c>
      <c r="G184" s="7">
        <f t="shared" si="24"/>
        <v>0</v>
      </c>
      <c r="H184" s="7">
        <f t="shared" si="25"/>
        <v>0.004199837969854314</v>
      </c>
      <c r="I184" s="7">
        <f t="shared" si="26"/>
        <v>0</v>
      </c>
      <c r="J184" s="7">
        <f t="shared" si="27"/>
        <v>0.2548350290573811</v>
      </c>
      <c r="K184" s="7">
        <f t="shared" si="28"/>
        <v>0</v>
      </c>
      <c r="L184" s="7">
        <f t="shared" si="29"/>
        <v>50.0006493878349</v>
      </c>
    </row>
    <row r="185" spans="1:12" ht="12.75">
      <c r="A185" t="s">
        <v>111</v>
      </c>
      <c r="B185" s="1">
        <f>B183+0.012</f>
        <v>1.219500000000001</v>
      </c>
      <c r="C185" s="1">
        <f t="shared" si="20"/>
        <v>0.006000000000000005</v>
      </c>
      <c r="D185" s="7">
        <f t="shared" si="21"/>
        <v>0.003081684084107174</v>
      </c>
      <c r="E185" s="7">
        <f t="shared" si="22"/>
        <v>0</v>
      </c>
      <c r="F185" s="7">
        <f t="shared" si="23"/>
        <v>0.005121833405434316</v>
      </c>
      <c r="G185" s="7">
        <f t="shared" si="24"/>
        <v>0</v>
      </c>
      <c r="H185" s="7">
        <f t="shared" si="25"/>
        <v>0.004199836355682515</v>
      </c>
      <c r="I185" s="7">
        <f t="shared" si="26"/>
        <v>0</v>
      </c>
      <c r="J185" s="7">
        <f t="shared" si="27"/>
        <v>0.2560950292987991</v>
      </c>
      <c r="K185" s="7">
        <f t="shared" si="28"/>
        <v>0</v>
      </c>
      <c r="L185" s="7">
        <f t="shared" si="29"/>
        <v>50.00065582513476</v>
      </c>
    </row>
    <row r="186" spans="2:12" ht="12.75">
      <c r="B186" s="1">
        <f>0.5*(B187+B185)</f>
        <v>1.225500000000001</v>
      </c>
      <c r="C186" s="1">
        <f t="shared" si="20"/>
        <v>0.006000000000000005</v>
      </c>
      <c r="D186" s="7">
        <f t="shared" si="21"/>
        <v>0.0031124150845397796</v>
      </c>
      <c r="E186" s="7">
        <f t="shared" si="22"/>
        <v>0</v>
      </c>
      <c r="F186" s="7">
        <f t="shared" si="23"/>
        <v>0.005147032413835383</v>
      </c>
      <c r="G186" s="7">
        <f t="shared" si="24"/>
        <v>0</v>
      </c>
      <c r="H186" s="7">
        <f t="shared" si="25"/>
        <v>0.00419983473351118</v>
      </c>
      <c r="I186" s="7">
        <f t="shared" si="26"/>
        <v>0</v>
      </c>
      <c r="J186" s="7">
        <f t="shared" si="27"/>
        <v>0.25735502954138306</v>
      </c>
      <c r="K186" s="7">
        <f t="shared" si="28"/>
        <v>0</v>
      </c>
      <c r="L186" s="7">
        <f t="shared" si="29"/>
        <v>50.00066229418039</v>
      </c>
    </row>
    <row r="187" spans="1:12" ht="12.75">
      <c r="A187" t="s">
        <v>112</v>
      </c>
      <c r="B187" s="1">
        <f>B185+0.012</f>
        <v>1.231500000000001</v>
      </c>
      <c r="C187" s="1">
        <f t="shared" si="20"/>
        <v>0.006000000000000005</v>
      </c>
      <c r="D187" s="7">
        <f t="shared" si="21"/>
        <v>0.003143297279022792</v>
      </c>
      <c r="E187" s="7">
        <f t="shared" si="22"/>
        <v>0</v>
      </c>
      <c r="F187" s="7">
        <f t="shared" si="23"/>
        <v>0.005172231412455425</v>
      </c>
      <c r="G187" s="7">
        <f t="shared" si="24"/>
        <v>0</v>
      </c>
      <c r="H187" s="7">
        <f t="shared" si="25"/>
        <v>0.004199833103340331</v>
      </c>
      <c r="I187" s="7">
        <f t="shared" si="26"/>
        <v>0</v>
      </c>
      <c r="J187" s="7">
        <f t="shared" si="27"/>
        <v>0.2586150297851325</v>
      </c>
      <c r="K187" s="7">
        <f t="shared" si="28"/>
        <v>0</v>
      </c>
      <c r="L187" s="7">
        <f t="shared" si="29"/>
        <v>50.00066879497172</v>
      </c>
    </row>
    <row r="188" spans="2:12" ht="12.75">
      <c r="B188" s="1">
        <f>0.5*(B189+B187)</f>
        <v>1.237500000000001</v>
      </c>
      <c r="C188" s="1">
        <f t="shared" si="20"/>
        <v>0.006000000000000005</v>
      </c>
      <c r="D188" s="7">
        <f t="shared" si="21"/>
        <v>0.0031743306674975246</v>
      </c>
      <c r="E188" s="7">
        <f t="shared" si="22"/>
        <v>0</v>
      </c>
      <c r="F188" s="7">
        <f t="shared" si="23"/>
        <v>0.005197430401246445</v>
      </c>
      <c r="G188" s="7">
        <f t="shared" si="24"/>
        <v>0</v>
      </c>
      <c r="H188" s="7">
        <f t="shared" si="25"/>
        <v>0.004199831465169987</v>
      </c>
      <c r="I188" s="7">
        <f t="shared" si="26"/>
        <v>0</v>
      </c>
      <c r="J188" s="7">
        <f t="shared" si="27"/>
        <v>0.2598750300300469</v>
      </c>
      <c r="K188" s="7">
        <f t="shared" si="28"/>
        <v>0</v>
      </c>
      <c r="L188" s="7">
        <f t="shared" si="29"/>
        <v>50.00067532750872</v>
      </c>
    </row>
    <row r="189" spans="1:12" ht="12.75">
      <c r="A189" t="s">
        <v>113</v>
      </c>
      <c r="B189" s="1">
        <f>B187+0.012</f>
        <v>1.243500000000001</v>
      </c>
      <c r="C189" s="1">
        <f t="shared" si="20"/>
        <v>0.006000000000000005</v>
      </c>
      <c r="D189" s="7">
        <f t="shared" si="21"/>
        <v>0.0032055152499050033</v>
      </c>
      <c r="E189" s="7">
        <f t="shared" si="22"/>
        <v>0</v>
      </c>
      <c r="F189" s="7">
        <f t="shared" si="23"/>
        <v>0.005222629380160446</v>
      </c>
      <c r="G189" s="7">
        <f t="shared" si="24"/>
        <v>0</v>
      </c>
      <c r="H189" s="7">
        <f t="shared" si="25"/>
        <v>0.004199829819000167</v>
      </c>
      <c r="I189" s="7">
        <f t="shared" si="26"/>
        <v>0</v>
      </c>
      <c r="J189" s="7">
        <f t="shared" si="27"/>
        <v>0.26113503027612567</v>
      </c>
      <c r="K189" s="7">
        <f t="shared" si="28"/>
        <v>0</v>
      </c>
      <c r="L189" s="7">
        <f t="shared" si="29"/>
        <v>50.0006818917913</v>
      </c>
    </row>
    <row r="190" spans="2:12" ht="12.75">
      <c r="B190" s="1">
        <f>0.5*(B191+B189)</f>
        <v>1.249500000000001</v>
      </c>
      <c r="C190" s="1">
        <f t="shared" si="20"/>
        <v>0.006000000000000005</v>
      </c>
      <c r="D190" s="7">
        <f t="shared" si="21"/>
        <v>0.003236851026185966</v>
      </c>
      <c r="E190" s="7">
        <f t="shared" si="22"/>
        <v>0</v>
      </c>
      <c r="F190" s="7">
        <f t="shared" si="23"/>
        <v>0.005247828349149431</v>
      </c>
      <c r="G190" s="7">
        <f t="shared" si="24"/>
        <v>0</v>
      </c>
      <c r="H190" s="7">
        <f t="shared" si="25"/>
        <v>0.004199828164830892</v>
      </c>
      <c r="I190" s="7">
        <f t="shared" si="26"/>
        <v>0</v>
      </c>
      <c r="J190" s="7">
        <f t="shared" si="27"/>
        <v>0.26239503052336827</v>
      </c>
      <c r="K190" s="7">
        <f t="shared" si="28"/>
        <v>0</v>
      </c>
      <c r="L190" s="7">
        <f t="shared" si="29"/>
        <v>50.0006884878194</v>
      </c>
    </row>
    <row r="191" spans="1:12" ht="12.75">
      <c r="A191" t="s">
        <v>114</v>
      </c>
      <c r="B191" s="1">
        <f>B189+0.012</f>
        <v>1.255500000000001</v>
      </c>
      <c r="C191" s="1">
        <f t="shared" si="20"/>
        <v>0.006000000000000005</v>
      </c>
      <c r="D191" s="7">
        <f t="shared" si="21"/>
        <v>0.0032683379962808626</v>
      </c>
      <c r="E191" s="7">
        <f t="shared" si="22"/>
        <v>0</v>
      </c>
      <c r="F191" s="7">
        <f t="shared" si="23"/>
        <v>0.005273027308165404</v>
      </c>
      <c r="G191" s="7">
        <f t="shared" si="24"/>
        <v>0</v>
      </c>
      <c r="H191" s="7">
        <f t="shared" si="25"/>
        <v>0.004199826502662182</v>
      </c>
      <c r="I191" s="7">
        <f t="shared" si="26"/>
        <v>0</v>
      </c>
      <c r="J191" s="7">
        <f t="shared" si="27"/>
        <v>0.2636550307717742</v>
      </c>
      <c r="K191" s="7">
        <f t="shared" si="28"/>
        <v>0</v>
      </c>
      <c r="L191" s="7">
        <f t="shared" si="29"/>
        <v>50.00069511559296</v>
      </c>
    </row>
    <row r="192" spans="2:12" ht="12.75">
      <c r="B192" s="1">
        <f>0.5*(B193+B191)</f>
        <v>1.261500000000001</v>
      </c>
      <c r="C192" s="1">
        <f t="shared" si="20"/>
        <v>0.006000000000000005</v>
      </c>
      <c r="D192" s="7">
        <f t="shared" si="21"/>
        <v>0.003299976160129855</v>
      </c>
      <c r="E192" s="7">
        <f t="shared" si="22"/>
        <v>0</v>
      </c>
      <c r="F192" s="7">
        <f t="shared" si="23"/>
        <v>0.005298226257160368</v>
      </c>
      <c r="G192" s="7">
        <f t="shared" si="24"/>
        <v>0</v>
      </c>
      <c r="H192" s="7">
        <f t="shared" si="25"/>
        <v>0.004199824832494055</v>
      </c>
      <c r="I192" s="7">
        <f t="shared" si="26"/>
        <v>0</v>
      </c>
      <c r="J192" s="7">
        <f t="shared" si="27"/>
        <v>0.26491503102134295</v>
      </c>
      <c r="K192" s="7">
        <f t="shared" si="28"/>
        <v>0</v>
      </c>
      <c r="L192" s="7">
        <f t="shared" si="29"/>
        <v>50.000701775111914</v>
      </c>
    </row>
    <row r="193" spans="1:12" ht="12.75">
      <c r="A193" t="s">
        <v>115</v>
      </c>
      <c r="B193" s="1">
        <f>B191+0.012</f>
        <v>1.267500000000001</v>
      </c>
      <c r="C193" s="1">
        <f t="shared" si="20"/>
        <v>0.006000000000000005</v>
      </c>
      <c r="D193" s="7">
        <f t="shared" si="21"/>
        <v>0.0033317655176728174</v>
      </c>
      <c r="E193" s="7">
        <f t="shared" si="22"/>
        <v>0</v>
      </c>
      <c r="F193" s="7">
        <f t="shared" si="23"/>
        <v>0.005323425196086327</v>
      </c>
      <c r="G193" s="7">
        <f t="shared" si="24"/>
        <v>0</v>
      </c>
      <c r="H193" s="7">
        <f t="shared" si="25"/>
        <v>0.004199823154326535</v>
      </c>
      <c r="I193" s="7">
        <f t="shared" si="26"/>
        <v>0</v>
      </c>
      <c r="J193" s="7">
        <f t="shared" si="27"/>
        <v>0.2661750312720741</v>
      </c>
      <c r="K193" s="7">
        <f t="shared" si="28"/>
        <v>0</v>
      </c>
      <c r="L193" s="7">
        <f t="shared" si="29"/>
        <v>50.00070846637622</v>
      </c>
    </row>
    <row r="194" spans="2:12" ht="12.75">
      <c r="B194" s="1">
        <f>0.5*(B195+B193)</f>
        <v>1.273500000000001</v>
      </c>
      <c r="C194" s="1">
        <f t="shared" si="20"/>
        <v>0.006000000000000005</v>
      </c>
      <c r="D194" s="7">
        <f t="shared" si="21"/>
        <v>0.0033637060688493352</v>
      </c>
      <c r="E194" s="7">
        <f t="shared" si="22"/>
        <v>0</v>
      </c>
      <c r="F194" s="7">
        <f t="shared" si="23"/>
        <v>0.005348624124895285</v>
      </c>
      <c r="G194" s="7">
        <f t="shared" si="24"/>
        <v>0</v>
      </c>
      <c r="H194" s="7">
        <f t="shared" si="25"/>
        <v>0.004199821468159636</v>
      </c>
      <c r="I194" s="7">
        <f t="shared" si="26"/>
        <v>0</v>
      </c>
      <c r="J194" s="7">
        <f t="shared" si="27"/>
        <v>0.26743503152396686</v>
      </c>
      <c r="K194" s="7">
        <f t="shared" si="28"/>
        <v>0</v>
      </c>
      <c r="L194" s="7">
        <f t="shared" si="29"/>
        <v>50.00071518938577</v>
      </c>
    </row>
    <row r="195" spans="1:12" ht="12.75">
      <c r="A195" t="s">
        <v>116</v>
      </c>
      <c r="B195" s="1">
        <f>B193+0.012</f>
        <v>1.279500000000001</v>
      </c>
      <c r="C195" s="1">
        <f t="shared" si="20"/>
        <v>0.006000000000000005</v>
      </c>
      <c r="D195" s="7">
        <f t="shared" si="21"/>
        <v>0.003395797813598707</v>
      </c>
      <c r="E195" s="7">
        <f t="shared" si="22"/>
        <v>0</v>
      </c>
      <c r="F195" s="7">
        <f t="shared" si="23"/>
        <v>0.005373823043539245</v>
      </c>
      <c r="G195" s="7">
        <f t="shared" si="24"/>
        <v>0</v>
      </c>
      <c r="H195" s="7">
        <f t="shared" si="25"/>
        <v>0.004199819773993386</v>
      </c>
      <c r="I195" s="7">
        <f t="shared" si="26"/>
        <v>0</v>
      </c>
      <c r="J195" s="7">
        <f t="shared" si="27"/>
        <v>0.26869503177702087</v>
      </c>
      <c r="K195" s="7">
        <f t="shared" si="28"/>
        <v>0</v>
      </c>
      <c r="L195" s="7">
        <f t="shared" si="29"/>
        <v>50.000721944140544</v>
      </c>
    </row>
    <row r="196" spans="2:12" ht="12.75">
      <c r="B196" s="1">
        <f>0.5*(B197+B195)</f>
        <v>1.285500000000001</v>
      </c>
      <c r="C196" s="1">
        <f t="shared" si="20"/>
        <v>0.006000000000000005</v>
      </c>
      <c r="D196" s="7">
        <f t="shared" si="21"/>
        <v>0.0034280407518599426</v>
      </c>
      <c r="E196" s="7">
        <f t="shared" si="22"/>
        <v>0</v>
      </c>
      <c r="F196" s="7">
        <f t="shared" si="23"/>
        <v>0.005399021951970211</v>
      </c>
      <c r="G196" s="7">
        <f t="shared" si="24"/>
        <v>0</v>
      </c>
      <c r="H196" s="7">
        <f t="shared" si="25"/>
        <v>0.0041998180718278</v>
      </c>
      <c r="I196" s="7">
        <f t="shared" si="26"/>
        <v>0</v>
      </c>
      <c r="J196" s="7">
        <f t="shared" si="27"/>
        <v>0.26995503203123555</v>
      </c>
      <c r="K196" s="7">
        <f t="shared" si="28"/>
        <v>0</v>
      </c>
      <c r="L196" s="7">
        <f t="shared" si="29"/>
        <v>50.00072873064047</v>
      </c>
    </row>
    <row r="197" spans="1:12" ht="12.75">
      <c r="A197" t="s">
        <v>117</v>
      </c>
      <c r="B197" s="1">
        <f>B195+0.012</f>
        <v>1.291500000000001</v>
      </c>
      <c r="C197" s="1">
        <f t="shared" si="20"/>
        <v>0.006000000000000005</v>
      </c>
      <c r="D197" s="7">
        <f t="shared" si="21"/>
        <v>0.003460434883571764</v>
      </c>
      <c r="E197" s="7">
        <f t="shared" si="22"/>
        <v>0</v>
      </c>
      <c r="F197" s="7">
        <f t="shared" si="23"/>
        <v>0.005424220850140189</v>
      </c>
      <c r="G197" s="7">
        <f t="shared" si="24"/>
        <v>0</v>
      </c>
      <c r="H197" s="7">
        <f t="shared" si="25"/>
        <v>0.004199816361662899</v>
      </c>
      <c r="I197" s="7">
        <f t="shared" si="26"/>
        <v>0</v>
      </c>
      <c r="J197" s="7">
        <f t="shared" si="27"/>
        <v>0.27121503228661026</v>
      </c>
      <c r="K197" s="7">
        <f t="shared" si="28"/>
        <v>0</v>
      </c>
      <c r="L197" s="7">
        <f t="shared" si="29"/>
        <v>50.00073554888546</v>
      </c>
    </row>
    <row r="198" spans="2:12" ht="12.75">
      <c r="B198" s="1">
        <f>0.5*(B199+B197)</f>
        <v>1.297500000000001</v>
      </c>
      <c r="C198" s="1">
        <f t="shared" si="20"/>
        <v>0.006000000000000005</v>
      </c>
      <c r="D198" s="7">
        <f t="shared" si="21"/>
        <v>0.0034929802086726054</v>
      </c>
      <c r="E198" s="7">
        <f t="shared" si="22"/>
        <v>0</v>
      </c>
      <c r="F198" s="7">
        <f t="shared" si="23"/>
        <v>0.005449419738001181</v>
      </c>
      <c r="G198" s="7">
        <f t="shared" si="24"/>
        <v>0</v>
      </c>
      <c r="H198" s="7">
        <f t="shared" si="25"/>
        <v>0.004199814643498707</v>
      </c>
      <c r="I198" s="7">
        <f t="shared" si="26"/>
        <v>0</v>
      </c>
      <c r="J198" s="7">
        <f t="shared" si="27"/>
        <v>0.2724750325431445</v>
      </c>
      <c r="K198" s="7">
        <f t="shared" si="28"/>
        <v>0</v>
      </c>
      <c r="L198" s="7">
        <f t="shared" si="29"/>
        <v>50.00074239887547</v>
      </c>
    </row>
    <row r="199" spans="1:12" ht="12.75">
      <c r="A199" t="s">
        <v>118</v>
      </c>
      <c r="B199" s="1">
        <f>B197+0.012</f>
        <v>1.303500000000001</v>
      </c>
      <c r="C199" s="1">
        <f t="shared" si="20"/>
        <v>0.006000000000000005</v>
      </c>
      <c r="D199" s="7">
        <f t="shared" si="21"/>
        <v>0.0035256767271006125</v>
      </c>
      <c r="E199" s="7">
        <f t="shared" si="22"/>
        <v>0</v>
      </c>
      <c r="F199" s="7">
        <f t="shared" si="23"/>
        <v>0.0054746186155051925</v>
      </c>
      <c r="G199" s="7">
        <f t="shared" si="24"/>
        <v>0</v>
      </c>
      <c r="H199" s="7">
        <f t="shared" si="25"/>
        <v>0.004199812917335241</v>
      </c>
      <c r="I199" s="7">
        <f t="shared" si="26"/>
        <v>0</v>
      </c>
      <c r="J199" s="7">
        <f t="shared" si="27"/>
        <v>0.27373503280083766</v>
      </c>
      <c r="K199" s="7">
        <f t="shared" si="28"/>
        <v>0</v>
      </c>
      <c r="L199" s="7">
        <f t="shared" si="29"/>
        <v>50.00074928061042</v>
      </c>
    </row>
    <row r="200" spans="2:12" ht="12.75">
      <c r="B200" s="1">
        <f>0.5*(B201+B199)</f>
        <v>1.309500000000001</v>
      </c>
      <c r="C200" s="1">
        <f t="shared" si="20"/>
        <v>0.006000000000000005</v>
      </c>
      <c r="D200" s="7">
        <f t="shared" si="21"/>
        <v>0.0035585244387936438</v>
      </c>
      <c r="E200" s="7">
        <f t="shared" si="22"/>
        <v>0</v>
      </c>
      <c r="F200" s="7">
        <f t="shared" si="23"/>
        <v>0.005499817482604228</v>
      </c>
      <c r="G200" s="7">
        <f t="shared" si="24"/>
        <v>0</v>
      </c>
      <c r="H200" s="7">
        <f t="shared" si="25"/>
        <v>0.004199811183172522</v>
      </c>
      <c r="I200" s="7">
        <f t="shared" si="26"/>
        <v>0</v>
      </c>
      <c r="J200" s="7">
        <f t="shared" si="27"/>
        <v>0.27499503305968925</v>
      </c>
      <c r="K200" s="7">
        <f t="shared" si="28"/>
        <v>0</v>
      </c>
      <c r="L200" s="7">
        <f t="shared" si="29"/>
        <v>50.00075619409026</v>
      </c>
    </row>
    <row r="201" spans="1:12" ht="12.75">
      <c r="A201" t="s">
        <v>119</v>
      </c>
      <c r="B201" s="1">
        <f>B199+0.012</f>
        <v>1.315500000000001</v>
      </c>
      <c r="C201" s="1">
        <f aca="true" t="shared" si="30" ref="C201:C264">B201-B200</f>
        <v>0.006000000000000005</v>
      </c>
      <c r="D201" s="7">
        <f aca="true" t="shared" si="31" ref="D201:D264">D200+C201*F200</f>
        <v>0.003591523343689269</v>
      </c>
      <c r="E201" s="7">
        <f aca="true" t="shared" si="32" ref="E201:E264">E200+C201*G200</f>
        <v>0</v>
      </c>
      <c r="F201" s="7">
        <f aca="true" t="shared" si="33" ref="F201:F264">F200+C201*H201</f>
        <v>0.005525016339250292</v>
      </c>
      <c r="G201" s="7">
        <f aca="true" t="shared" si="34" ref="G201:G264">G200+C201*I201</f>
        <v>0</v>
      </c>
      <c r="H201" s="7">
        <f aca="true" t="shared" si="35" ref="H201:H264">($N$7*0.3/$M$7)*(G200*$J$2+(1-F200^2)*$I$2+G200*F200*$H$2)/SQRT(1+F200^2+G200^2)</f>
        <v>0.004199809441010574</v>
      </c>
      <c r="I201" s="7">
        <f aca="true" t="shared" si="36" ref="I201:I264">($N$7*0.3/$M$7)*(-F200*$J$2+(1+G200^2)*$H$2-F200*G200*$I$2)/SQRT(1+F200^2+G200^2)</f>
        <v>0</v>
      </c>
      <c r="J201" s="7">
        <f aca="true" t="shared" si="37" ref="J201:J264">F201*L201</f>
        <v>0.2762550333196986</v>
      </c>
      <c r="K201" s="7">
        <f aca="true" t="shared" si="38" ref="K201:K264">G201*L201</f>
        <v>0</v>
      </c>
      <c r="L201" s="7">
        <f aca="true" t="shared" si="39" ref="L201:L264">$M$7*SQRT(1+F201^2+G201^2)</f>
        <v>50.000763139314905</v>
      </c>
    </row>
    <row r="202" spans="2:12" ht="12.75">
      <c r="B202" s="1">
        <f>0.5*(B203+B201)</f>
        <v>1.321500000000001</v>
      </c>
      <c r="C202" s="1">
        <f t="shared" si="30"/>
        <v>0.006000000000000005</v>
      </c>
      <c r="D202" s="7">
        <f t="shared" si="31"/>
        <v>0.0036246734417247706</v>
      </c>
      <c r="E202" s="7">
        <f t="shared" si="32"/>
        <v>0</v>
      </c>
      <c r="F202" s="7">
        <f t="shared" si="33"/>
        <v>0.005550215185395388</v>
      </c>
      <c r="G202" s="7">
        <f t="shared" si="34"/>
        <v>0</v>
      </c>
      <c r="H202" s="7">
        <f t="shared" si="35"/>
        <v>0.004199807690849415</v>
      </c>
      <c r="I202" s="7">
        <f t="shared" si="36"/>
        <v>0</v>
      </c>
      <c r="J202" s="7">
        <f t="shared" si="37"/>
        <v>0.2775150335808651</v>
      </c>
      <c r="K202" s="7">
        <f t="shared" si="38"/>
        <v>0</v>
      </c>
      <c r="L202" s="7">
        <f t="shared" si="39"/>
        <v>50.00077011628431</v>
      </c>
    </row>
    <row r="203" spans="1:12" ht="12.75">
      <c r="A203" t="s">
        <v>120</v>
      </c>
      <c r="B203" s="1">
        <f>B201+0.012</f>
        <v>1.327500000000001</v>
      </c>
      <c r="C203" s="1">
        <f t="shared" si="30"/>
        <v>0.006000000000000005</v>
      </c>
      <c r="D203" s="7">
        <f t="shared" si="31"/>
        <v>0.003657974732837143</v>
      </c>
      <c r="E203" s="7">
        <f t="shared" si="32"/>
        <v>0</v>
      </c>
      <c r="F203" s="7">
        <f t="shared" si="33"/>
        <v>0.005575414020991523</v>
      </c>
      <c r="G203" s="7">
        <f t="shared" si="34"/>
        <v>0</v>
      </c>
      <c r="H203" s="7">
        <f t="shared" si="35"/>
        <v>0.004199805932689068</v>
      </c>
      <c r="I203" s="7">
        <f t="shared" si="36"/>
        <v>0</v>
      </c>
      <c r="J203" s="7">
        <f t="shared" si="37"/>
        <v>0.2787750338431883</v>
      </c>
      <c r="K203" s="7">
        <f t="shared" si="38"/>
        <v>0</v>
      </c>
      <c r="L203" s="7">
        <f t="shared" si="39"/>
        <v>50.00077712499841</v>
      </c>
    </row>
    <row r="204" spans="2:12" ht="12.75">
      <c r="B204" s="1">
        <f>0.5*(B205+B203)</f>
        <v>1.333500000000001</v>
      </c>
      <c r="C204" s="1">
        <f t="shared" si="30"/>
        <v>0.006000000000000005</v>
      </c>
      <c r="D204" s="7">
        <f t="shared" si="31"/>
        <v>0.003691427216963092</v>
      </c>
      <c r="E204" s="7">
        <f t="shared" si="32"/>
        <v>0</v>
      </c>
      <c r="F204" s="7">
        <f t="shared" si="33"/>
        <v>0.0056006128459907</v>
      </c>
      <c r="G204" s="7">
        <f t="shared" si="34"/>
        <v>0</v>
      </c>
      <c r="H204" s="7">
        <f t="shared" si="35"/>
        <v>0.004199804166529552</v>
      </c>
      <c r="I204" s="7">
        <f t="shared" si="36"/>
        <v>0</v>
      </c>
      <c r="J204" s="7">
        <f t="shared" si="37"/>
        <v>0.28003503410666747</v>
      </c>
      <c r="K204" s="7">
        <f t="shared" si="38"/>
        <v>0</v>
      </c>
      <c r="L204" s="7">
        <f t="shared" si="39"/>
        <v>50.00078416545711</v>
      </c>
    </row>
    <row r="205" spans="1:12" ht="12.75">
      <c r="A205" t="s">
        <v>121</v>
      </c>
      <c r="B205" s="1">
        <f>B203+0.012</f>
        <v>1.339500000000001</v>
      </c>
      <c r="C205" s="1">
        <f t="shared" si="30"/>
        <v>0.006000000000000005</v>
      </c>
      <c r="D205" s="7">
        <f t="shared" si="31"/>
        <v>0.003725030894039036</v>
      </c>
      <c r="E205" s="7">
        <f t="shared" si="32"/>
        <v>0</v>
      </c>
      <c r="F205" s="7">
        <f t="shared" si="33"/>
        <v>0.005625811660344925</v>
      </c>
      <c r="G205" s="7">
        <f t="shared" si="34"/>
        <v>0</v>
      </c>
      <c r="H205" s="7">
        <f t="shared" si="35"/>
        <v>0.004199802392370891</v>
      </c>
      <c r="I205" s="7">
        <f t="shared" si="36"/>
        <v>0</v>
      </c>
      <c r="J205" s="7">
        <f t="shared" si="37"/>
        <v>0.28129503437130204</v>
      </c>
      <c r="K205" s="7">
        <f t="shared" si="38"/>
        <v>0</v>
      </c>
      <c r="L205" s="7">
        <f t="shared" si="39"/>
        <v>50.000791237660366</v>
      </c>
    </row>
    <row r="206" spans="2:12" ht="12.75">
      <c r="B206" s="1">
        <f>0.5*(B207+B205)</f>
        <v>1.345500000000001</v>
      </c>
      <c r="C206" s="1">
        <f t="shared" si="30"/>
        <v>0.006000000000000005</v>
      </c>
      <c r="D206" s="7">
        <f t="shared" si="31"/>
        <v>0.0037587857640011056</v>
      </c>
      <c r="E206" s="7">
        <f t="shared" si="32"/>
        <v>0</v>
      </c>
      <c r="F206" s="7">
        <f t="shared" si="33"/>
        <v>0.005651010464006204</v>
      </c>
      <c r="G206" s="7">
        <f t="shared" si="34"/>
        <v>0</v>
      </c>
      <c r="H206" s="7">
        <f t="shared" si="35"/>
        <v>0.004199800610213104</v>
      </c>
      <c r="I206" s="7">
        <f t="shared" si="36"/>
        <v>0</v>
      </c>
      <c r="J206" s="7">
        <f t="shared" si="37"/>
        <v>0.2825550346370915</v>
      </c>
      <c r="K206" s="7">
        <f t="shared" si="38"/>
        <v>0</v>
      </c>
      <c r="L206" s="7">
        <f t="shared" si="39"/>
        <v>50.00079834160811</v>
      </c>
    </row>
    <row r="207" spans="1:12" ht="12.75">
      <c r="A207" t="s">
        <v>122</v>
      </c>
      <c r="B207" s="1">
        <f>B205+0.012</f>
        <v>1.351500000000001</v>
      </c>
      <c r="C207" s="1">
        <f t="shared" si="30"/>
        <v>0.006000000000000005</v>
      </c>
      <c r="D207" s="7">
        <f t="shared" si="31"/>
        <v>0.003792691826785143</v>
      </c>
      <c r="E207" s="7">
        <f t="shared" si="32"/>
        <v>0</v>
      </c>
      <c r="F207" s="7">
        <f t="shared" si="33"/>
        <v>0.0056762092569265414</v>
      </c>
      <c r="G207" s="7">
        <f t="shared" si="34"/>
        <v>0</v>
      </c>
      <c r="H207" s="7">
        <f t="shared" si="35"/>
        <v>0.004199798820056215</v>
      </c>
      <c r="I207" s="7">
        <f t="shared" si="36"/>
        <v>0</v>
      </c>
      <c r="J207" s="7">
        <f t="shared" si="37"/>
        <v>0.2838150349040352</v>
      </c>
      <c r="K207" s="7">
        <f t="shared" si="38"/>
        <v>0</v>
      </c>
      <c r="L207" s="7">
        <f t="shared" si="39"/>
        <v>50.00080547730028</v>
      </c>
    </row>
    <row r="208" spans="2:12" ht="12.75">
      <c r="B208" s="1">
        <f>0.5*(B209+B207)</f>
        <v>1.357500000000001</v>
      </c>
      <c r="C208" s="1">
        <f t="shared" si="30"/>
        <v>0.006000000000000005</v>
      </c>
      <c r="D208" s="7">
        <f t="shared" si="31"/>
        <v>0.0038267490823267023</v>
      </c>
      <c r="E208" s="7">
        <f t="shared" si="32"/>
        <v>0</v>
      </c>
      <c r="F208" s="7">
        <f t="shared" si="33"/>
        <v>0.005701408039057943</v>
      </c>
      <c r="G208" s="7">
        <f t="shared" si="34"/>
        <v>0</v>
      </c>
      <c r="H208" s="7">
        <f t="shared" si="35"/>
        <v>0.004199797021900243</v>
      </c>
      <c r="I208" s="7">
        <f t="shared" si="36"/>
        <v>0</v>
      </c>
      <c r="J208" s="7">
        <f t="shared" si="37"/>
        <v>0.28507503517213234</v>
      </c>
      <c r="K208" s="7">
        <f t="shared" si="38"/>
        <v>0</v>
      </c>
      <c r="L208" s="7">
        <f t="shared" si="39"/>
        <v>50.00081264473678</v>
      </c>
    </row>
    <row r="209" spans="1:12" ht="12.75">
      <c r="A209" t="s">
        <v>123</v>
      </c>
      <c r="B209" s="1">
        <f>B207+0.012</f>
        <v>1.363500000000001</v>
      </c>
      <c r="C209" s="1">
        <f t="shared" si="30"/>
        <v>0.006000000000000005</v>
      </c>
      <c r="D209" s="7">
        <f t="shared" si="31"/>
        <v>0.00386095753056105</v>
      </c>
      <c r="E209" s="7">
        <f t="shared" si="32"/>
        <v>0</v>
      </c>
      <c r="F209" s="7">
        <f t="shared" si="33"/>
        <v>0.005726606810352415</v>
      </c>
      <c r="G209" s="7">
        <f t="shared" si="34"/>
        <v>0</v>
      </c>
      <c r="H209" s="7">
        <f t="shared" si="35"/>
        <v>0.00419979521574521</v>
      </c>
      <c r="I209" s="7">
        <f t="shared" si="36"/>
        <v>0</v>
      </c>
      <c r="J209" s="7">
        <f t="shared" si="37"/>
        <v>0.2863350354413825</v>
      </c>
      <c r="K209" s="7">
        <f t="shared" si="38"/>
        <v>0</v>
      </c>
      <c r="L209" s="7">
        <f t="shared" si="39"/>
        <v>50.00081984391757</v>
      </c>
    </row>
    <row r="210" spans="2:12" ht="12.75">
      <c r="B210" s="1">
        <f>0.5*(B211+B209)</f>
        <v>1.369500000000001</v>
      </c>
      <c r="C210" s="1">
        <f t="shared" si="30"/>
        <v>0.006000000000000005</v>
      </c>
      <c r="D210" s="7">
        <f t="shared" si="31"/>
        <v>0.0038953171714231644</v>
      </c>
      <c r="E210" s="7">
        <f t="shared" si="32"/>
        <v>0</v>
      </c>
      <c r="F210" s="7">
        <f t="shared" si="33"/>
        <v>0.005751805570761962</v>
      </c>
      <c r="G210" s="7">
        <f t="shared" si="34"/>
        <v>0</v>
      </c>
      <c r="H210" s="7">
        <f t="shared" si="35"/>
        <v>0.00419979340159114</v>
      </c>
      <c r="I210" s="7">
        <f t="shared" si="36"/>
        <v>0</v>
      </c>
      <c r="J210" s="7">
        <f t="shared" si="37"/>
        <v>0.287595035711785</v>
      </c>
      <c r="K210" s="7">
        <f t="shared" si="38"/>
        <v>0</v>
      </c>
      <c r="L210" s="7">
        <f t="shared" si="39"/>
        <v>50.00082707484257</v>
      </c>
    </row>
    <row r="211" spans="1:12" ht="12.75">
      <c r="A211" t="s">
        <v>124</v>
      </c>
      <c r="B211" s="1">
        <f>B209+0.012</f>
        <v>1.375500000000001</v>
      </c>
      <c r="C211" s="1">
        <f t="shared" si="30"/>
        <v>0.006000000000000005</v>
      </c>
      <c r="D211" s="7">
        <f t="shared" si="31"/>
        <v>0.003929828004847737</v>
      </c>
      <c r="E211" s="7">
        <f t="shared" si="32"/>
        <v>0</v>
      </c>
      <c r="F211" s="7">
        <f t="shared" si="33"/>
        <v>0.00577700432023859</v>
      </c>
      <c r="G211" s="7">
        <f t="shared" si="34"/>
        <v>0</v>
      </c>
      <c r="H211" s="7">
        <f t="shared" si="35"/>
        <v>0.004199791579438051</v>
      </c>
      <c r="I211" s="7">
        <f t="shared" si="36"/>
        <v>0</v>
      </c>
      <c r="J211" s="7">
        <f t="shared" si="37"/>
        <v>0.28885503598333917</v>
      </c>
      <c r="K211" s="7">
        <f t="shared" si="38"/>
        <v>0</v>
      </c>
      <c r="L211" s="7">
        <f t="shared" si="39"/>
        <v>50.00083433751171</v>
      </c>
    </row>
    <row r="212" spans="2:12" ht="12.75">
      <c r="B212" s="1">
        <f>0.5*(B213+B211)</f>
        <v>1.381500000000001</v>
      </c>
      <c r="C212" s="1">
        <f t="shared" si="30"/>
        <v>0.006000000000000005</v>
      </c>
      <c r="D212" s="7">
        <f t="shared" si="31"/>
        <v>0.003964490030769168</v>
      </c>
      <c r="E212" s="7">
        <f t="shared" si="32"/>
        <v>0</v>
      </c>
      <c r="F212" s="7">
        <f t="shared" si="33"/>
        <v>0.005802203058734305</v>
      </c>
      <c r="G212" s="7">
        <f t="shared" si="34"/>
        <v>0</v>
      </c>
      <c r="H212" s="7">
        <f t="shared" si="35"/>
        <v>0.004199789749285969</v>
      </c>
      <c r="I212" s="7">
        <f t="shared" si="36"/>
        <v>0</v>
      </c>
      <c r="J212" s="7">
        <f t="shared" si="37"/>
        <v>0.2901150362560444</v>
      </c>
      <c r="K212" s="7">
        <f t="shared" si="38"/>
        <v>0</v>
      </c>
      <c r="L212" s="7">
        <f t="shared" si="39"/>
        <v>50.00084163192493</v>
      </c>
    </row>
    <row r="213" spans="1:12" ht="12.75">
      <c r="A213" t="s">
        <v>125</v>
      </c>
      <c r="B213" s="1">
        <f>B211+0.012</f>
        <v>1.387500000000001</v>
      </c>
      <c r="C213" s="1">
        <f t="shared" si="30"/>
        <v>0.006000000000000005</v>
      </c>
      <c r="D213" s="7">
        <f t="shared" si="31"/>
        <v>0.003999303249121573</v>
      </c>
      <c r="E213" s="7">
        <f t="shared" si="32"/>
        <v>0</v>
      </c>
      <c r="F213" s="7">
        <f t="shared" si="33"/>
        <v>0.005827401786201115</v>
      </c>
      <c r="G213" s="7">
        <f t="shared" si="34"/>
        <v>0</v>
      </c>
      <c r="H213" s="7">
        <f t="shared" si="35"/>
        <v>0.004199787911134914</v>
      </c>
      <c r="I213" s="7">
        <f t="shared" si="36"/>
        <v>0</v>
      </c>
      <c r="J213" s="7">
        <f t="shared" si="37"/>
        <v>0.29137503652990004</v>
      </c>
      <c r="K213" s="7">
        <f t="shared" si="38"/>
        <v>0</v>
      </c>
      <c r="L213" s="7">
        <f t="shared" si="39"/>
        <v>50.000848958082145</v>
      </c>
    </row>
    <row r="214" spans="2:12" ht="12.75">
      <c r="B214" s="1">
        <f>0.5*(B215+B213)</f>
        <v>1.393500000000001</v>
      </c>
      <c r="C214" s="1">
        <f t="shared" si="30"/>
        <v>0.006000000000000005</v>
      </c>
      <c r="D214" s="7">
        <f t="shared" si="31"/>
        <v>0.00403426765983878</v>
      </c>
      <c r="E214" s="7">
        <f t="shared" si="32"/>
        <v>0</v>
      </c>
      <c r="F214" s="7">
        <f t="shared" si="33"/>
        <v>0.005852600502591025</v>
      </c>
      <c r="G214" s="7">
        <f t="shared" si="34"/>
        <v>0</v>
      </c>
      <c r="H214" s="7">
        <f t="shared" si="35"/>
        <v>0.00419978606498491</v>
      </c>
      <c r="I214" s="7">
        <f t="shared" si="36"/>
        <v>0</v>
      </c>
      <c r="J214" s="7">
        <f t="shared" si="37"/>
        <v>0.2926350368049055</v>
      </c>
      <c r="K214" s="7">
        <f t="shared" si="38"/>
        <v>0</v>
      </c>
      <c r="L214" s="7">
        <f t="shared" si="39"/>
        <v>50.0008563159833</v>
      </c>
    </row>
    <row r="215" spans="1:12" ht="12.75">
      <c r="A215" t="s">
        <v>126</v>
      </c>
      <c r="B215" s="1">
        <f>B213+0.012</f>
        <v>1.399500000000001</v>
      </c>
      <c r="C215" s="1">
        <f t="shared" si="30"/>
        <v>0.006000000000000005</v>
      </c>
      <c r="D215" s="7">
        <f t="shared" si="31"/>
        <v>0.004069383262854326</v>
      </c>
      <c r="E215" s="7">
        <f t="shared" si="32"/>
        <v>0</v>
      </c>
      <c r="F215" s="7">
        <f t="shared" si="33"/>
        <v>0.005877799207856041</v>
      </c>
      <c r="G215" s="7">
        <f t="shared" si="34"/>
        <v>0</v>
      </c>
      <c r="H215" s="7">
        <f t="shared" si="35"/>
        <v>0.004199784210835976</v>
      </c>
      <c r="I215" s="7">
        <f t="shared" si="36"/>
        <v>0</v>
      </c>
      <c r="J215" s="7">
        <f t="shared" si="37"/>
        <v>0.29389503708106</v>
      </c>
      <c r="K215" s="7">
        <f t="shared" si="38"/>
        <v>0</v>
      </c>
      <c r="L215" s="7">
        <f t="shared" si="39"/>
        <v>50.00086370562832</v>
      </c>
    </row>
    <row r="216" spans="2:12" ht="12.75">
      <c r="B216" s="1">
        <f>0.5*(B217+B215)</f>
        <v>1.405500000000001</v>
      </c>
      <c r="C216" s="1">
        <f t="shared" si="30"/>
        <v>0.006000000000000005</v>
      </c>
      <c r="D216" s="7">
        <f t="shared" si="31"/>
        <v>0.0041046500581014625</v>
      </c>
      <c r="E216" s="7">
        <f t="shared" si="32"/>
        <v>0</v>
      </c>
      <c r="F216" s="7">
        <f t="shared" si="33"/>
        <v>0.00590299790194817</v>
      </c>
      <c r="G216" s="7">
        <f t="shared" si="34"/>
        <v>0</v>
      </c>
      <c r="H216" s="7">
        <f t="shared" si="35"/>
        <v>0.004199782348688137</v>
      </c>
      <c r="I216" s="7">
        <f t="shared" si="36"/>
        <v>0</v>
      </c>
      <c r="J216" s="7">
        <f t="shared" si="37"/>
        <v>0.295155037358363</v>
      </c>
      <c r="K216" s="7">
        <f t="shared" si="38"/>
        <v>0</v>
      </c>
      <c r="L216" s="7">
        <f t="shared" si="39"/>
        <v>50.00087112701714</v>
      </c>
    </row>
    <row r="217" spans="1:12" ht="12.75">
      <c r="A217" t="s">
        <v>127</v>
      </c>
      <c r="B217" s="1">
        <f>B215+0.012</f>
        <v>1.411500000000001</v>
      </c>
      <c r="C217" s="1">
        <f t="shared" si="30"/>
        <v>0.006000000000000005</v>
      </c>
      <c r="D217" s="7">
        <f t="shared" si="31"/>
        <v>0.004140068045513152</v>
      </c>
      <c r="E217" s="7">
        <f t="shared" si="32"/>
        <v>0</v>
      </c>
      <c r="F217" s="7">
        <f t="shared" si="33"/>
        <v>0.005928196584819419</v>
      </c>
      <c r="G217" s="7">
        <f t="shared" si="34"/>
        <v>0</v>
      </c>
      <c r="H217" s="7">
        <f t="shared" si="35"/>
        <v>0.004199780478541413</v>
      </c>
      <c r="I217" s="7">
        <f t="shared" si="36"/>
        <v>0</v>
      </c>
      <c r="J217" s="7">
        <f t="shared" si="37"/>
        <v>0.2964150376368137</v>
      </c>
      <c r="K217" s="7">
        <f t="shared" si="38"/>
        <v>0</v>
      </c>
      <c r="L217" s="7">
        <f t="shared" si="39"/>
        <v>50.000878580149674</v>
      </c>
    </row>
    <row r="218" spans="2:12" ht="12.75">
      <c r="B218" s="1">
        <f>0.5*(B219+B217)</f>
        <v>1.417500000000001</v>
      </c>
      <c r="C218" s="1">
        <f t="shared" si="30"/>
        <v>0.006000000000000005</v>
      </c>
      <c r="D218" s="7">
        <f t="shared" si="31"/>
        <v>0.004175637225022068</v>
      </c>
      <c r="E218" s="7">
        <f t="shared" si="32"/>
        <v>0</v>
      </c>
      <c r="F218" s="7">
        <f t="shared" si="33"/>
        <v>0.005953395256421794</v>
      </c>
      <c r="G218" s="7">
        <f t="shared" si="34"/>
        <v>0</v>
      </c>
      <c r="H218" s="7">
        <f t="shared" si="35"/>
        <v>0.004199778600395831</v>
      </c>
      <c r="I218" s="7">
        <f t="shared" si="36"/>
        <v>0</v>
      </c>
      <c r="J218" s="7">
        <f t="shared" si="37"/>
        <v>0.2976750379164116</v>
      </c>
      <c r="K218" s="7">
        <f t="shared" si="38"/>
        <v>0</v>
      </c>
      <c r="L218" s="7">
        <f t="shared" si="39"/>
        <v>50.000886065025874</v>
      </c>
    </row>
    <row r="219" spans="1:12" ht="12.75">
      <c r="A219" t="s">
        <v>128</v>
      </c>
      <c r="B219" s="1">
        <f>B217+0.012</f>
        <v>1.423500000000001</v>
      </c>
      <c r="C219" s="1">
        <f t="shared" si="30"/>
        <v>0.006000000000000005</v>
      </c>
      <c r="D219" s="7">
        <f t="shared" si="31"/>
        <v>0.004211357596560599</v>
      </c>
      <c r="E219" s="7">
        <f t="shared" si="32"/>
        <v>0</v>
      </c>
      <c r="F219" s="7">
        <f t="shared" si="33"/>
        <v>0.005978593916707302</v>
      </c>
      <c r="G219" s="7">
        <f t="shared" si="34"/>
        <v>0</v>
      </c>
      <c r="H219" s="7">
        <f t="shared" si="35"/>
        <v>0.004199776714251408</v>
      </c>
      <c r="I219" s="7">
        <f t="shared" si="36"/>
        <v>0</v>
      </c>
      <c r="J219" s="7">
        <f t="shared" si="37"/>
        <v>0.29893503819715583</v>
      </c>
      <c r="K219" s="7">
        <f t="shared" si="38"/>
        <v>0</v>
      </c>
      <c r="L219" s="7">
        <f t="shared" si="39"/>
        <v>50.00089358164564</v>
      </c>
    </row>
    <row r="220" spans="2:12" ht="12.75">
      <c r="B220" s="1">
        <f>0.5*(B221+B219)</f>
        <v>1.429500000000001</v>
      </c>
      <c r="C220" s="1">
        <f t="shared" si="30"/>
        <v>0.006000000000000005</v>
      </c>
      <c r="D220" s="7">
        <f t="shared" si="31"/>
        <v>0.004247229160060843</v>
      </c>
      <c r="E220" s="7">
        <f t="shared" si="32"/>
        <v>0</v>
      </c>
      <c r="F220" s="7">
        <f t="shared" si="33"/>
        <v>0.006003792565627951</v>
      </c>
      <c r="G220" s="7">
        <f t="shared" si="34"/>
        <v>0</v>
      </c>
      <c r="H220" s="7">
        <f t="shared" si="35"/>
        <v>0.0041997748201081705</v>
      </c>
      <c r="I220" s="7">
        <f t="shared" si="36"/>
        <v>0</v>
      </c>
      <c r="J220" s="7">
        <f t="shared" si="37"/>
        <v>0.3001950384790458</v>
      </c>
      <c r="K220" s="7">
        <f t="shared" si="38"/>
        <v>0</v>
      </c>
      <c r="L220" s="7">
        <f t="shared" si="39"/>
        <v>50.00090113000893</v>
      </c>
    </row>
    <row r="221" spans="1:12" ht="12.75">
      <c r="A221" t="s">
        <v>129</v>
      </c>
      <c r="B221" s="1">
        <f>B219+0.012</f>
        <v>1.435500000000001</v>
      </c>
      <c r="C221" s="1">
        <f t="shared" si="30"/>
        <v>0.006000000000000005</v>
      </c>
      <c r="D221" s="7">
        <f t="shared" si="31"/>
        <v>0.004283251915454611</v>
      </c>
      <c r="E221" s="7">
        <f t="shared" si="32"/>
        <v>0</v>
      </c>
      <c r="F221" s="7">
        <f t="shared" si="33"/>
        <v>0.006028991203135748</v>
      </c>
      <c r="G221" s="7">
        <f t="shared" si="34"/>
        <v>0</v>
      </c>
      <c r="H221" s="7">
        <f t="shared" si="35"/>
        <v>0.00419977291796614</v>
      </c>
      <c r="I221" s="7">
        <f t="shared" si="36"/>
        <v>0</v>
      </c>
      <c r="J221" s="7">
        <f t="shared" si="37"/>
        <v>0.3014550387620808</v>
      </c>
      <c r="K221" s="7">
        <f t="shared" si="38"/>
        <v>0</v>
      </c>
      <c r="L221" s="7">
        <f t="shared" si="39"/>
        <v>50.000908710115645</v>
      </c>
    </row>
    <row r="222" spans="2:12" ht="12.75">
      <c r="B222" s="1">
        <f>0.5*(B223+B221)</f>
        <v>1.4415000000000011</v>
      </c>
      <c r="C222" s="1">
        <f t="shared" si="30"/>
        <v>0.006000000000000005</v>
      </c>
      <c r="D222" s="7">
        <f t="shared" si="31"/>
        <v>0.004319425862673425</v>
      </c>
      <c r="E222" s="7">
        <f t="shared" si="32"/>
        <v>0</v>
      </c>
      <c r="F222" s="7">
        <f t="shared" si="33"/>
        <v>0.0060541898291827</v>
      </c>
      <c r="G222" s="7">
        <f t="shared" si="34"/>
        <v>0</v>
      </c>
      <c r="H222" s="7">
        <f t="shared" si="35"/>
        <v>0.004199771007825341</v>
      </c>
      <c r="I222" s="7">
        <f t="shared" si="36"/>
        <v>0</v>
      </c>
      <c r="J222" s="7">
        <f t="shared" si="37"/>
        <v>0.30271503904626024</v>
      </c>
      <c r="K222" s="7">
        <f t="shared" si="38"/>
        <v>0</v>
      </c>
      <c r="L222" s="7">
        <f t="shared" si="39"/>
        <v>50.00091632196574</v>
      </c>
    </row>
    <row r="223" spans="1:12" ht="12.75">
      <c r="A223" t="s">
        <v>130</v>
      </c>
      <c r="B223" s="1">
        <f>B221+0.012</f>
        <v>1.4475000000000011</v>
      </c>
      <c r="C223" s="1">
        <f t="shared" si="30"/>
        <v>0.006000000000000005</v>
      </c>
      <c r="D223" s="7">
        <f t="shared" si="31"/>
        <v>0.004355751001648521</v>
      </c>
      <c r="E223" s="7">
        <f t="shared" si="32"/>
        <v>0</v>
      </c>
      <c r="F223" s="7">
        <f t="shared" si="33"/>
        <v>0.006079388443720814</v>
      </c>
      <c r="G223" s="7">
        <f t="shared" si="34"/>
        <v>0</v>
      </c>
      <c r="H223" s="7">
        <f t="shared" si="35"/>
        <v>0.0041997690896857925</v>
      </c>
      <c r="I223" s="7">
        <f t="shared" si="36"/>
        <v>0</v>
      </c>
      <c r="J223" s="7">
        <f t="shared" si="37"/>
        <v>0.3039750393315832</v>
      </c>
      <c r="K223" s="7">
        <f t="shared" si="38"/>
        <v>0</v>
      </c>
      <c r="L223" s="7">
        <f t="shared" si="39"/>
        <v>50.00092396555912</v>
      </c>
    </row>
    <row r="224" spans="2:12" ht="12.75">
      <c r="B224" s="1">
        <f>0.5*(B225+B223)</f>
        <v>1.4535000000000011</v>
      </c>
      <c r="C224" s="1">
        <f t="shared" si="30"/>
        <v>0.006000000000000005</v>
      </c>
      <c r="D224" s="7">
        <f t="shared" si="31"/>
        <v>0.004392227332310847</v>
      </c>
      <c r="E224" s="7">
        <f t="shared" si="32"/>
        <v>0</v>
      </c>
      <c r="F224" s="7">
        <f t="shared" si="33"/>
        <v>0.0061045870467020995</v>
      </c>
      <c r="G224" s="7">
        <f t="shared" si="34"/>
        <v>0</v>
      </c>
      <c r="H224" s="7">
        <f t="shared" si="35"/>
        <v>0.004199767163547523</v>
      </c>
      <c r="I224" s="7">
        <f t="shared" si="36"/>
        <v>0</v>
      </c>
      <c r="J224" s="7">
        <f t="shared" si="37"/>
        <v>0.30523503961804915</v>
      </c>
      <c r="K224" s="7">
        <f t="shared" si="38"/>
        <v>0</v>
      </c>
      <c r="L224" s="7">
        <f t="shared" si="39"/>
        <v>50.000931640895715</v>
      </c>
    </row>
    <row r="225" spans="1:12" ht="12.75">
      <c r="A225" t="s">
        <v>131</v>
      </c>
      <c r="B225" s="1">
        <f>B223+0.012</f>
        <v>1.4595000000000011</v>
      </c>
      <c r="C225" s="1">
        <f t="shared" si="30"/>
        <v>0.006000000000000005</v>
      </c>
      <c r="D225" s="7">
        <f t="shared" si="31"/>
        <v>0.00442885485459106</v>
      </c>
      <c r="E225" s="7">
        <f t="shared" si="32"/>
        <v>0</v>
      </c>
      <c r="F225" s="7">
        <f t="shared" si="33"/>
        <v>0.006129785638078563</v>
      </c>
      <c r="G225" s="7">
        <f t="shared" si="34"/>
        <v>0</v>
      </c>
      <c r="H225" s="7">
        <f t="shared" si="35"/>
        <v>0.0041997652294105525</v>
      </c>
      <c r="I225" s="7">
        <f t="shared" si="36"/>
        <v>0</v>
      </c>
      <c r="J225" s="7">
        <f t="shared" si="37"/>
        <v>0.3064950399056573</v>
      </c>
      <c r="K225" s="7">
        <f t="shared" si="38"/>
        <v>0</v>
      </c>
      <c r="L225" s="7">
        <f t="shared" si="39"/>
        <v>50.00093934797547</v>
      </c>
    </row>
    <row r="226" spans="2:12" ht="12.75">
      <c r="B226" s="1">
        <f>0.5*(B227+B225)</f>
        <v>1.4655000000000011</v>
      </c>
      <c r="C226" s="1">
        <f t="shared" si="30"/>
        <v>0.006000000000000005</v>
      </c>
      <c r="D226" s="7">
        <f t="shared" si="31"/>
        <v>0.004465633568419531</v>
      </c>
      <c r="E226" s="7">
        <f t="shared" si="32"/>
        <v>0</v>
      </c>
      <c r="F226" s="7">
        <f t="shared" si="33"/>
        <v>0.0061549842178022125</v>
      </c>
      <c r="G226" s="7">
        <f t="shared" si="34"/>
        <v>0</v>
      </c>
      <c r="H226" s="7">
        <f t="shared" si="35"/>
        <v>0.004199763287274904</v>
      </c>
      <c r="I226" s="7">
        <f t="shared" si="36"/>
        <v>0</v>
      </c>
      <c r="J226" s="7">
        <f t="shared" si="37"/>
        <v>0.307755040194407</v>
      </c>
      <c r="K226" s="7">
        <f t="shared" si="38"/>
        <v>0</v>
      </c>
      <c r="L226" s="7">
        <f t="shared" si="39"/>
        <v>50.0009470867983</v>
      </c>
    </row>
    <row r="227" spans="1:12" ht="12.75">
      <c r="A227" t="s">
        <v>132</v>
      </c>
      <c r="B227" s="1">
        <f>B225+0.012</f>
        <v>1.4715000000000011</v>
      </c>
      <c r="C227" s="1">
        <f t="shared" si="30"/>
        <v>0.006000000000000005</v>
      </c>
      <c r="D227" s="7">
        <f t="shared" si="31"/>
        <v>0.004502563473726345</v>
      </c>
      <c r="E227" s="7">
        <f t="shared" si="32"/>
        <v>0</v>
      </c>
      <c r="F227" s="7">
        <f t="shared" si="33"/>
        <v>0.006180182785825056</v>
      </c>
      <c r="G227" s="7">
        <f t="shared" si="34"/>
        <v>0</v>
      </c>
      <c r="H227" s="7">
        <f t="shared" si="35"/>
        <v>0.0041997613371406025</v>
      </c>
      <c r="I227" s="7">
        <f t="shared" si="36"/>
        <v>0</v>
      </c>
      <c r="J227" s="7">
        <f t="shared" si="37"/>
        <v>0.30901504048429757</v>
      </c>
      <c r="K227" s="7">
        <f t="shared" si="38"/>
        <v>0</v>
      </c>
      <c r="L227" s="7">
        <f t="shared" si="39"/>
        <v>50.000954857364135</v>
      </c>
    </row>
    <row r="228" spans="2:12" ht="12.75">
      <c r="B228" s="1">
        <f>0.5*(B229+B227)</f>
        <v>1.4775000000000011</v>
      </c>
      <c r="C228" s="1">
        <f t="shared" si="30"/>
        <v>0.006000000000000005</v>
      </c>
      <c r="D228" s="7">
        <f t="shared" si="31"/>
        <v>0.0045396445704412956</v>
      </c>
      <c r="E228" s="7">
        <f t="shared" si="32"/>
        <v>0</v>
      </c>
      <c r="F228" s="7">
        <f t="shared" si="33"/>
        <v>0.006205381342099102</v>
      </c>
      <c r="G228" s="7">
        <f t="shared" si="34"/>
        <v>0</v>
      </c>
      <c r="H228" s="7">
        <f t="shared" si="35"/>
        <v>0.004199759379007669</v>
      </c>
      <c r="I228" s="7">
        <f t="shared" si="36"/>
        <v>0</v>
      </c>
      <c r="J228" s="7">
        <f t="shared" si="37"/>
        <v>0.310275040775328</v>
      </c>
      <c r="K228" s="7">
        <f t="shared" si="38"/>
        <v>0</v>
      </c>
      <c r="L228" s="7">
        <f t="shared" si="39"/>
        <v>50.000962659672886</v>
      </c>
    </row>
    <row r="229" spans="1:12" ht="12.75">
      <c r="A229" t="s">
        <v>133</v>
      </c>
      <c r="B229" s="1">
        <f>B227+0.012</f>
        <v>1.4835000000000012</v>
      </c>
      <c r="C229" s="1">
        <f t="shared" si="30"/>
        <v>0.006000000000000005</v>
      </c>
      <c r="D229" s="7">
        <f t="shared" si="31"/>
        <v>0.00457687685849389</v>
      </c>
      <c r="E229" s="7">
        <f t="shared" si="32"/>
        <v>0</v>
      </c>
      <c r="F229" s="7">
        <f t="shared" si="33"/>
        <v>0.006230579886576358</v>
      </c>
      <c r="G229" s="7">
        <f t="shared" si="34"/>
        <v>0</v>
      </c>
      <c r="H229" s="7">
        <f t="shared" si="35"/>
        <v>0.00419975741287613</v>
      </c>
      <c r="I229" s="7">
        <f t="shared" si="36"/>
        <v>0</v>
      </c>
      <c r="J229" s="7">
        <f t="shared" si="37"/>
        <v>0.3115350410674978</v>
      </c>
      <c r="K229" s="7">
        <f t="shared" si="38"/>
        <v>0</v>
      </c>
      <c r="L229" s="7">
        <f t="shared" si="39"/>
        <v>50.000970493724495</v>
      </c>
    </row>
    <row r="230" spans="2:12" ht="12.75">
      <c r="B230" s="1">
        <f>0.5*(B231+B229)</f>
        <v>1.4895000000000012</v>
      </c>
      <c r="C230" s="1">
        <f t="shared" si="30"/>
        <v>0.006000000000000005</v>
      </c>
      <c r="D230" s="7">
        <f t="shared" si="31"/>
        <v>0.004614260337813349</v>
      </c>
      <c r="E230" s="7">
        <f t="shared" si="32"/>
        <v>0</v>
      </c>
      <c r="F230" s="7">
        <f t="shared" si="33"/>
        <v>0.006255778419208834</v>
      </c>
      <c r="G230" s="7">
        <f t="shared" si="34"/>
        <v>0</v>
      </c>
      <c r="H230" s="7">
        <f t="shared" si="35"/>
        <v>0.004199755438746009</v>
      </c>
      <c r="I230" s="7">
        <f t="shared" si="36"/>
        <v>0</v>
      </c>
      <c r="J230" s="7">
        <f t="shared" si="37"/>
        <v>0.3127950413608061</v>
      </c>
      <c r="K230" s="7">
        <f t="shared" si="38"/>
        <v>0</v>
      </c>
      <c r="L230" s="7">
        <f t="shared" si="39"/>
        <v>50.000978359518875</v>
      </c>
    </row>
    <row r="231" spans="1:12" ht="12.75">
      <c r="A231" t="s">
        <v>134</v>
      </c>
      <c r="B231" s="1">
        <f>B229+0.012</f>
        <v>1.4955000000000012</v>
      </c>
      <c r="C231" s="1">
        <f t="shared" si="30"/>
        <v>0.006000000000000005</v>
      </c>
      <c r="D231" s="7">
        <f t="shared" si="31"/>
        <v>0.004651795008328602</v>
      </c>
      <c r="E231" s="7">
        <f t="shared" si="32"/>
        <v>0</v>
      </c>
      <c r="F231" s="7">
        <f t="shared" si="33"/>
        <v>0.006280976939948538</v>
      </c>
      <c r="G231" s="7">
        <f t="shared" si="34"/>
        <v>0</v>
      </c>
      <c r="H231" s="7">
        <f t="shared" si="35"/>
        <v>0.004199753456617329</v>
      </c>
      <c r="I231" s="7">
        <f t="shared" si="36"/>
        <v>0</v>
      </c>
      <c r="J231" s="7">
        <f t="shared" si="37"/>
        <v>0.31405504165525233</v>
      </c>
      <c r="K231" s="7">
        <f t="shared" si="38"/>
        <v>0</v>
      </c>
      <c r="L231" s="7">
        <f t="shared" si="39"/>
        <v>50.00098625705598</v>
      </c>
    </row>
    <row r="232" spans="2:12" ht="12.75">
      <c r="B232" s="1">
        <f>0.5*(B233+B231)</f>
        <v>1.5015000000000012</v>
      </c>
      <c r="C232" s="1">
        <f t="shared" si="30"/>
        <v>0.006000000000000005</v>
      </c>
      <c r="D232" s="7">
        <f t="shared" si="31"/>
        <v>0.004689480869968293</v>
      </c>
      <c r="E232" s="7">
        <f t="shared" si="32"/>
        <v>0</v>
      </c>
      <c r="F232" s="7">
        <f t="shared" si="33"/>
        <v>0.006306175448747479</v>
      </c>
      <c r="G232" s="7">
        <f t="shared" si="34"/>
        <v>0</v>
      </c>
      <c r="H232" s="7">
        <f t="shared" si="35"/>
        <v>0.004199751466490111</v>
      </c>
      <c r="I232" s="7">
        <f t="shared" si="36"/>
        <v>0</v>
      </c>
      <c r="J232" s="7">
        <f t="shared" si="37"/>
        <v>0.31531504195083565</v>
      </c>
      <c r="K232" s="7">
        <f t="shared" si="38"/>
        <v>0</v>
      </c>
      <c r="L232" s="7">
        <f t="shared" si="39"/>
        <v>50.0009941863357</v>
      </c>
    </row>
    <row r="233" spans="1:12" ht="12.75">
      <c r="A233" t="s">
        <v>135</v>
      </c>
      <c r="B233" s="1">
        <f>B231+0.012</f>
        <v>1.5075000000000012</v>
      </c>
      <c r="C233" s="1">
        <f t="shared" si="30"/>
        <v>0.006000000000000005</v>
      </c>
      <c r="D233" s="7">
        <f t="shared" si="31"/>
        <v>0.004727317922660778</v>
      </c>
      <c r="E233" s="7">
        <f t="shared" si="32"/>
        <v>0</v>
      </c>
      <c r="F233" s="7">
        <f t="shared" si="33"/>
        <v>0.0063313739455576655</v>
      </c>
      <c r="G233" s="7">
        <f t="shared" si="34"/>
        <v>0</v>
      </c>
      <c r="H233" s="7">
        <f t="shared" si="35"/>
        <v>0.004199749468364384</v>
      </c>
      <c r="I233" s="7">
        <f t="shared" si="36"/>
        <v>0</v>
      </c>
      <c r="J233" s="7">
        <f t="shared" si="37"/>
        <v>0.31657504224755517</v>
      </c>
      <c r="K233" s="7">
        <f t="shared" si="38"/>
        <v>0</v>
      </c>
      <c r="L233" s="7">
        <f t="shared" si="39"/>
        <v>50.00100214735797</v>
      </c>
    </row>
    <row r="234" spans="2:12" ht="12.75">
      <c r="B234" s="1">
        <f>0.5*(B235+B233)</f>
        <v>1.5135000000000012</v>
      </c>
      <c r="C234" s="1">
        <f t="shared" si="30"/>
        <v>0.006000000000000005</v>
      </c>
      <c r="D234" s="7">
        <f t="shared" si="31"/>
        <v>0.004765306166334124</v>
      </c>
      <c r="E234" s="7">
        <f t="shared" si="32"/>
        <v>0</v>
      </c>
      <c r="F234" s="7">
        <f t="shared" si="33"/>
        <v>0.006356572430331106</v>
      </c>
      <c r="G234" s="7">
        <f t="shared" si="34"/>
        <v>0</v>
      </c>
      <c r="H234" s="7">
        <f t="shared" si="35"/>
        <v>0.004199747462240169</v>
      </c>
      <c r="I234" s="7">
        <f t="shared" si="36"/>
        <v>0</v>
      </c>
      <c r="J234" s="7">
        <f t="shared" si="37"/>
        <v>0.3178350425454102</v>
      </c>
      <c r="K234" s="7">
        <f t="shared" si="38"/>
        <v>0</v>
      </c>
      <c r="L234" s="7">
        <f t="shared" si="39"/>
        <v>50.00101014012272</v>
      </c>
    </row>
    <row r="235" spans="1:12" ht="12.75">
      <c r="A235" t="s">
        <v>136</v>
      </c>
      <c r="B235" s="1">
        <f>B233+0.012</f>
        <v>1.5195000000000012</v>
      </c>
      <c r="C235" s="1">
        <f t="shared" si="30"/>
        <v>0.006000000000000005</v>
      </c>
      <c r="D235" s="7">
        <f t="shared" si="31"/>
        <v>0.00480344560091611</v>
      </c>
      <c r="E235" s="7">
        <f t="shared" si="32"/>
        <v>0</v>
      </c>
      <c r="F235" s="7">
        <f t="shared" si="33"/>
        <v>0.006381770903019811</v>
      </c>
      <c r="G235" s="7">
        <f t="shared" si="34"/>
        <v>0</v>
      </c>
      <c r="H235" s="7">
        <f t="shared" si="35"/>
        <v>0.004199745448117491</v>
      </c>
      <c r="I235" s="7">
        <f t="shared" si="36"/>
        <v>0</v>
      </c>
      <c r="J235" s="7">
        <f t="shared" si="37"/>
        <v>0.3190950428444</v>
      </c>
      <c r="K235" s="7">
        <f t="shared" si="38"/>
        <v>0</v>
      </c>
      <c r="L235" s="7">
        <f t="shared" si="39"/>
        <v>50.001018164629876</v>
      </c>
    </row>
    <row r="236" spans="2:12" ht="12.75">
      <c r="B236" s="1">
        <f>0.5*(B237+B235)</f>
        <v>1.5255000000000012</v>
      </c>
      <c r="C236" s="1">
        <f t="shared" si="30"/>
        <v>0.006000000000000005</v>
      </c>
      <c r="D236" s="7">
        <f t="shared" si="31"/>
        <v>0.004841736226334229</v>
      </c>
      <c r="E236" s="7">
        <f t="shared" si="32"/>
        <v>0</v>
      </c>
      <c r="F236" s="7">
        <f t="shared" si="33"/>
        <v>0.0064069693635757895</v>
      </c>
      <c r="G236" s="7">
        <f t="shared" si="34"/>
        <v>0</v>
      </c>
      <c r="H236" s="7">
        <f t="shared" si="35"/>
        <v>0.004199743425996376</v>
      </c>
      <c r="I236" s="7">
        <f t="shared" si="36"/>
        <v>0</v>
      </c>
      <c r="J236" s="7">
        <f t="shared" si="37"/>
        <v>0.32035504314452373</v>
      </c>
      <c r="K236" s="7">
        <f t="shared" si="38"/>
        <v>0</v>
      </c>
      <c r="L236" s="7">
        <f t="shared" si="39"/>
        <v>50.00102622087935</v>
      </c>
    </row>
    <row r="237" spans="1:12" ht="12.75">
      <c r="A237" t="s">
        <v>137</v>
      </c>
      <c r="B237" s="1">
        <f>B235+0.012</f>
        <v>1.5315000000000012</v>
      </c>
      <c r="C237" s="1">
        <f t="shared" si="30"/>
        <v>0.006000000000000005</v>
      </c>
      <c r="D237" s="7">
        <f t="shared" si="31"/>
        <v>0.004880178042515684</v>
      </c>
      <c r="E237" s="7">
        <f t="shared" si="32"/>
        <v>0</v>
      </c>
      <c r="F237" s="7">
        <f t="shared" si="33"/>
        <v>0.006432167811951051</v>
      </c>
      <c r="G237" s="7">
        <f t="shared" si="34"/>
        <v>0</v>
      </c>
      <c r="H237" s="7">
        <f t="shared" si="35"/>
        <v>0.004199741395876845</v>
      </c>
      <c r="I237" s="7">
        <f t="shared" si="36"/>
        <v>0</v>
      </c>
      <c r="J237" s="7">
        <f t="shared" si="37"/>
        <v>0.3216150434457806</v>
      </c>
      <c r="K237" s="7">
        <f t="shared" si="38"/>
        <v>0</v>
      </c>
      <c r="L237" s="7">
        <f t="shared" si="39"/>
        <v>50.00103430887107</v>
      </c>
    </row>
    <row r="238" spans="2:12" ht="12.75">
      <c r="B238" s="1">
        <f>0.5*(B239+B237)</f>
        <v>1.5375000000000012</v>
      </c>
      <c r="C238" s="1">
        <f t="shared" si="30"/>
        <v>0.006000000000000005</v>
      </c>
      <c r="D238" s="7">
        <f t="shared" si="31"/>
        <v>0.004918771049387391</v>
      </c>
      <c r="E238" s="7">
        <f t="shared" si="32"/>
        <v>0</v>
      </c>
      <c r="F238" s="7">
        <f t="shared" si="33"/>
        <v>0.006457366248097604</v>
      </c>
      <c r="G238" s="7">
        <f t="shared" si="34"/>
        <v>0</v>
      </c>
      <c r="H238" s="7">
        <f t="shared" si="35"/>
        <v>0.004199739357758926</v>
      </c>
      <c r="I238" s="7">
        <f t="shared" si="36"/>
        <v>0</v>
      </c>
      <c r="J238" s="7">
        <f t="shared" si="37"/>
        <v>0.32287504374817005</v>
      </c>
      <c r="K238" s="7">
        <f t="shared" si="38"/>
        <v>0</v>
      </c>
      <c r="L238" s="7">
        <f t="shared" si="39"/>
        <v>50.00104242860498</v>
      </c>
    </row>
    <row r="239" spans="1:12" ht="12.75">
      <c r="A239" t="s">
        <v>138</v>
      </c>
      <c r="B239" s="1">
        <f>B237+0.012</f>
        <v>1.5435000000000012</v>
      </c>
      <c r="C239" s="1">
        <f t="shared" si="30"/>
        <v>0.006000000000000005</v>
      </c>
      <c r="D239" s="7">
        <f t="shared" si="31"/>
        <v>0.004957515246875976</v>
      </c>
      <c r="E239" s="7">
        <f t="shared" si="32"/>
        <v>0</v>
      </c>
      <c r="F239" s="7">
        <f t="shared" si="33"/>
        <v>0.00648256467196746</v>
      </c>
      <c r="G239" s="7">
        <f t="shared" si="34"/>
        <v>0</v>
      </c>
      <c r="H239" s="7">
        <f t="shared" si="35"/>
        <v>0.004199737311642637</v>
      </c>
      <c r="I239" s="7">
        <f t="shared" si="36"/>
        <v>0</v>
      </c>
      <c r="J239" s="7">
        <f t="shared" si="37"/>
        <v>0.32413504405169097</v>
      </c>
      <c r="K239" s="7">
        <f t="shared" si="38"/>
        <v>0</v>
      </c>
      <c r="L239" s="7">
        <f t="shared" si="39"/>
        <v>50.00105058008097</v>
      </c>
    </row>
    <row r="240" spans="2:12" ht="12.75">
      <c r="B240" s="1">
        <f>0.5*(B241+B239)</f>
        <v>1.5495000000000012</v>
      </c>
      <c r="C240" s="1">
        <f t="shared" si="30"/>
        <v>0.006000000000000005</v>
      </c>
      <c r="D240" s="7">
        <f t="shared" si="31"/>
        <v>0.0049964106349077815</v>
      </c>
      <c r="E240" s="7">
        <f t="shared" si="32"/>
        <v>0</v>
      </c>
      <c r="F240" s="7">
        <f t="shared" si="33"/>
        <v>0.006507763083512628</v>
      </c>
      <c r="G240" s="7">
        <f t="shared" si="34"/>
        <v>0</v>
      </c>
      <c r="H240" s="7">
        <f t="shared" si="35"/>
        <v>0.004199735257528011</v>
      </c>
      <c r="I240" s="7">
        <f t="shared" si="36"/>
        <v>0</v>
      </c>
      <c r="J240" s="7">
        <f t="shared" si="37"/>
        <v>0.32539504435634264</v>
      </c>
      <c r="K240" s="7">
        <f t="shared" si="38"/>
        <v>0</v>
      </c>
      <c r="L240" s="7">
        <f t="shared" si="39"/>
        <v>50.00105876329898</v>
      </c>
    </row>
    <row r="241" spans="1:12" ht="12.75">
      <c r="A241" t="s">
        <v>139</v>
      </c>
      <c r="B241" s="1">
        <f>B239+0.012</f>
        <v>1.5555000000000012</v>
      </c>
      <c r="C241" s="1">
        <f t="shared" si="30"/>
        <v>0.006000000000000005</v>
      </c>
      <c r="D241" s="7">
        <f t="shared" si="31"/>
        <v>0.0050354572134088576</v>
      </c>
      <c r="E241" s="7">
        <f t="shared" si="32"/>
        <v>0</v>
      </c>
      <c r="F241" s="7">
        <f t="shared" si="33"/>
        <v>0.006532961482685119</v>
      </c>
      <c r="G241" s="7">
        <f t="shared" si="34"/>
        <v>0</v>
      </c>
      <c r="H241" s="7">
        <f t="shared" si="35"/>
        <v>0.004199733195415069</v>
      </c>
      <c r="I241" s="7">
        <f t="shared" si="36"/>
        <v>0</v>
      </c>
      <c r="J241" s="7">
        <f t="shared" si="37"/>
        <v>0.3266550446621244</v>
      </c>
      <c r="K241" s="7">
        <f t="shared" si="38"/>
        <v>0</v>
      </c>
      <c r="L241" s="7">
        <f t="shared" si="39"/>
        <v>50.00106697825893</v>
      </c>
    </row>
    <row r="242" spans="2:12" ht="12.75">
      <c r="B242" s="1">
        <f>0.5*(B243+B241)</f>
        <v>1.5615000000000012</v>
      </c>
      <c r="C242" s="1">
        <f t="shared" si="30"/>
        <v>0.006000000000000005</v>
      </c>
      <c r="D242" s="7">
        <f t="shared" si="31"/>
        <v>0.005074654982304968</v>
      </c>
      <c r="E242" s="7">
        <f t="shared" si="32"/>
        <v>0</v>
      </c>
      <c r="F242" s="7">
        <f t="shared" si="33"/>
        <v>0.006558159869436942</v>
      </c>
      <c r="G242" s="7">
        <f t="shared" si="34"/>
        <v>0</v>
      </c>
      <c r="H242" s="7">
        <f t="shared" si="35"/>
        <v>0.004199731125303835</v>
      </c>
      <c r="I242" s="7">
        <f t="shared" si="36"/>
        <v>0</v>
      </c>
      <c r="J242" s="7">
        <f t="shared" si="37"/>
        <v>0.32791504496903523</v>
      </c>
      <c r="K242" s="7">
        <f t="shared" si="38"/>
        <v>0</v>
      </c>
      <c r="L242" s="7">
        <f t="shared" si="39"/>
        <v>50.001075224960736</v>
      </c>
    </row>
    <row r="243" spans="1:12" ht="12.75">
      <c r="A243" t="s">
        <v>140</v>
      </c>
      <c r="B243" s="1">
        <f>B241+0.012</f>
        <v>1.5675000000000012</v>
      </c>
      <c r="C243" s="1">
        <f t="shared" si="30"/>
        <v>0.006000000000000005</v>
      </c>
      <c r="D243" s="7">
        <f t="shared" si="31"/>
        <v>0.00511400394152159</v>
      </c>
      <c r="E243" s="7">
        <f t="shared" si="32"/>
        <v>0</v>
      </c>
      <c r="F243" s="7">
        <f t="shared" si="33"/>
        <v>0.0065833582437201076</v>
      </c>
      <c r="G243" s="7">
        <f t="shared" si="34"/>
        <v>0</v>
      </c>
      <c r="H243" s="7">
        <f t="shared" si="35"/>
        <v>0.004199729047194335</v>
      </c>
      <c r="I243" s="7">
        <f t="shared" si="36"/>
        <v>0</v>
      </c>
      <c r="J243" s="7">
        <f t="shared" si="37"/>
        <v>0.32917504527707436</v>
      </c>
      <c r="K243" s="7">
        <f t="shared" si="38"/>
        <v>0</v>
      </c>
      <c r="L243" s="7">
        <f t="shared" si="39"/>
        <v>50.00108350340433</v>
      </c>
    </row>
    <row r="244" spans="2:12" ht="12.75">
      <c r="B244" s="1">
        <f>0.5*(B245+B243)</f>
        <v>1.5735000000000012</v>
      </c>
      <c r="C244" s="1">
        <f t="shared" si="30"/>
        <v>0.006000000000000005</v>
      </c>
      <c r="D244" s="7">
        <f t="shared" si="31"/>
        <v>0.00515350409098391</v>
      </c>
      <c r="E244" s="7">
        <f t="shared" si="32"/>
        <v>0</v>
      </c>
      <c r="F244" s="7">
        <f t="shared" si="33"/>
        <v>0.006608556605486627</v>
      </c>
      <c r="G244" s="7">
        <f t="shared" si="34"/>
        <v>0</v>
      </c>
      <c r="H244" s="7">
        <f t="shared" si="35"/>
        <v>0.004199726961086594</v>
      </c>
      <c r="I244" s="7">
        <f t="shared" si="36"/>
        <v>0</v>
      </c>
      <c r="J244" s="7">
        <f t="shared" si="37"/>
        <v>0.33043504558624104</v>
      </c>
      <c r="K244" s="7">
        <f t="shared" si="38"/>
        <v>0</v>
      </c>
      <c r="L244" s="7">
        <f t="shared" si="39"/>
        <v>50.001091813589625</v>
      </c>
    </row>
    <row r="245" spans="1:12" ht="12.75">
      <c r="A245" t="s">
        <v>141</v>
      </c>
      <c r="B245" s="1">
        <f>B243+0.012</f>
        <v>1.5795000000000012</v>
      </c>
      <c r="C245" s="1">
        <f t="shared" si="30"/>
        <v>0.006000000000000005</v>
      </c>
      <c r="D245" s="7">
        <f t="shared" si="31"/>
        <v>0.00519315543061683</v>
      </c>
      <c r="E245" s="7">
        <f t="shared" si="32"/>
        <v>0</v>
      </c>
      <c r="F245" s="7">
        <f t="shared" si="33"/>
        <v>0.006633754954688511</v>
      </c>
      <c r="G245" s="7">
        <f t="shared" si="34"/>
        <v>0</v>
      </c>
      <c r="H245" s="7">
        <f t="shared" si="35"/>
        <v>0.004199724866980637</v>
      </c>
      <c r="I245" s="7">
        <f t="shared" si="36"/>
        <v>0</v>
      </c>
      <c r="J245" s="7">
        <f t="shared" si="37"/>
        <v>0.3316950458965344</v>
      </c>
      <c r="K245" s="7">
        <f t="shared" si="38"/>
        <v>0</v>
      </c>
      <c r="L245" s="7">
        <f t="shared" si="39"/>
        <v>50.00110015551655</v>
      </c>
    </row>
    <row r="246" spans="2:12" ht="12.75">
      <c r="B246" s="1">
        <f>0.5*(B247+B245)</f>
        <v>1.5855000000000012</v>
      </c>
      <c r="C246" s="1">
        <f t="shared" si="30"/>
        <v>0.006000000000000005</v>
      </c>
      <c r="D246" s="7">
        <f t="shared" si="31"/>
        <v>0.005232957960344961</v>
      </c>
      <c r="E246" s="7">
        <f t="shared" si="32"/>
        <v>0</v>
      </c>
      <c r="F246" s="7">
        <f t="shared" si="33"/>
        <v>0.00665895329127777</v>
      </c>
      <c r="G246" s="7">
        <f t="shared" si="34"/>
        <v>0</v>
      </c>
      <c r="H246" s="7">
        <f t="shared" si="35"/>
        <v>0.004199722764876489</v>
      </c>
      <c r="I246" s="7">
        <f t="shared" si="36"/>
        <v>0</v>
      </c>
      <c r="J246" s="7">
        <f t="shared" si="37"/>
        <v>0.3329550462079536</v>
      </c>
      <c r="K246" s="7">
        <f t="shared" si="38"/>
        <v>0</v>
      </c>
      <c r="L246" s="7">
        <f t="shared" si="39"/>
        <v>50.001108529185025</v>
      </c>
    </row>
    <row r="247" spans="1:12" ht="12.75">
      <c r="A247" t="s">
        <v>142</v>
      </c>
      <c r="B247" s="1">
        <f>B245+0.012</f>
        <v>1.5915000000000012</v>
      </c>
      <c r="C247" s="1">
        <f t="shared" si="30"/>
        <v>0.006000000000000005</v>
      </c>
      <c r="D247" s="7">
        <f t="shared" si="31"/>
        <v>0.005272911680092628</v>
      </c>
      <c r="E247" s="7">
        <f t="shared" si="32"/>
        <v>0</v>
      </c>
      <c r="F247" s="7">
        <f t="shared" si="33"/>
        <v>0.006684151615206415</v>
      </c>
      <c r="G247" s="7">
        <f t="shared" si="34"/>
        <v>0</v>
      </c>
      <c r="H247" s="7">
        <f t="shared" si="35"/>
        <v>0.0041997206547741755</v>
      </c>
      <c r="I247" s="7">
        <f t="shared" si="36"/>
        <v>0</v>
      </c>
      <c r="J247" s="7">
        <f t="shared" si="37"/>
        <v>0.3342150465204976</v>
      </c>
      <c r="K247" s="7">
        <f t="shared" si="38"/>
        <v>0</v>
      </c>
      <c r="L247" s="7">
        <f t="shared" si="39"/>
        <v>50.00111693459495</v>
      </c>
    </row>
    <row r="248" spans="2:12" ht="12.75">
      <c r="B248" s="1">
        <f>0.5*(B249+B247)</f>
        <v>1.5975000000000013</v>
      </c>
      <c r="C248" s="1">
        <f t="shared" si="30"/>
        <v>0.006000000000000005</v>
      </c>
      <c r="D248" s="7">
        <f t="shared" si="31"/>
        <v>0.005313016589783866</v>
      </c>
      <c r="E248" s="7">
        <f t="shared" si="32"/>
        <v>0</v>
      </c>
      <c r="F248" s="7">
        <f t="shared" si="33"/>
        <v>0.006709349926426457</v>
      </c>
      <c r="G248" s="7">
        <f t="shared" si="34"/>
        <v>0</v>
      </c>
      <c r="H248" s="7">
        <f t="shared" si="35"/>
        <v>0.004199718536673724</v>
      </c>
      <c r="I248" s="7">
        <f t="shared" si="36"/>
        <v>0</v>
      </c>
      <c r="J248" s="7">
        <f t="shared" si="37"/>
        <v>0.3354750468341659</v>
      </c>
      <c r="K248" s="7">
        <f t="shared" si="38"/>
        <v>0</v>
      </c>
      <c r="L248" s="7">
        <f t="shared" si="39"/>
        <v>50.00112537174627</v>
      </c>
    </row>
    <row r="249" spans="1:12" ht="12.75">
      <c r="A249" t="s">
        <v>143</v>
      </c>
      <c r="B249" s="1">
        <f>B247+0.012</f>
        <v>1.6035000000000013</v>
      </c>
      <c r="C249" s="1">
        <f t="shared" si="30"/>
        <v>0.006000000000000005</v>
      </c>
      <c r="D249" s="7">
        <f t="shared" si="31"/>
        <v>0.005353272689342425</v>
      </c>
      <c r="E249" s="7">
        <f t="shared" si="32"/>
        <v>0</v>
      </c>
      <c r="F249" s="7">
        <f t="shared" si="33"/>
        <v>0.006734548224889908</v>
      </c>
      <c r="G249" s="7">
        <f t="shared" si="34"/>
        <v>0</v>
      </c>
      <c r="H249" s="7">
        <f t="shared" si="35"/>
        <v>0.004199716410575156</v>
      </c>
      <c r="I249" s="7">
        <f t="shared" si="36"/>
        <v>0</v>
      </c>
      <c r="J249" s="7">
        <f t="shared" si="37"/>
        <v>0.3367350471489573</v>
      </c>
      <c r="K249" s="7">
        <f t="shared" si="38"/>
        <v>0</v>
      </c>
      <c r="L249" s="7">
        <f t="shared" si="39"/>
        <v>50.001133840638886</v>
      </c>
    </row>
    <row r="250" spans="2:12" ht="12.75">
      <c r="B250" s="1">
        <f>0.5*(B251+B249)</f>
        <v>1.6095000000000013</v>
      </c>
      <c r="C250" s="1">
        <f t="shared" si="30"/>
        <v>0.006000000000000005</v>
      </c>
      <c r="D250" s="7">
        <f t="shared" si="31"/>
        <v>0.005393679978691765</v>
      </c>
      <c r="E250" s="7">
        <f t="shared" si="32"/>
        <v>0</v>
      </c>
      <c r="F250" s="7">
        <f t="shared" si="33"/>
        <v>0.006759746510548779</v>
      </c>
      <c r="G250" s="7">
        <f t="shared" si="34"/>
        <v>0</v>
      </c>
      <c r="H250" s="7">
        <f t="shared" si="35"/>
        <v>0.0041997142764785</v>
      </c>
      <c r="I250" s="7">
        <f t="shared" si="36"/>
        <v>0</v>
      </c>
      <c r="J250" s="7">
        <f t="shared" si="37"/>
        <v>0.3379950474648712</v>
      </c>
      <c r="K250" s="7">
        <f t="shared" si="38"/>
        <v>0</v>
      </c>
      <c r="L250" s="7">
        <f t="shared" si="39"/>
        <v>50.00114234127273</v>
      </c>
    </row>
    <row r="251" spans="1:12" ht="12.75">
      <c r="A251" t="s">
        <v>144</v>
      </c>
      <c r="B251" s="1">
        <f>B249+0.012</f>
        <v>1.6155000000000013</v>
      </c>
      <c r="C251" s="1">
        <f t="shared" si="30"/>
        <v>0.006000000000000005</v>
      </c>
      <c r="D251" s="7">
        <f t="shared" si="31"/>
        <v>0.005434238457755058</v>
      </c>
      <c r="E251" s="7">
        <f t="shared" si="32"/>
        <v>0</v>
      </c>
      <c r="F251" s="7">
        <f t="shared" si="33"/>
        <v>0.0067849447833550815</v>
      </c>
      <c r="G251" s="7">
        <f t="shared" si="34"/>
        <v>0</v>
      </c>
      <c r="H251" s="7">
        <f t="shared" si="35"/>
        <v>0.004199712134383781</v>
      </c>
      <c r="I251" s="7">
        <f t="shared" si="36"/>
        <v>0</v>
      </c>
      <c r="J251" s="7">
        <f t="shared" si="37"/>
        <v>0.3392550477819065</v>
      </c>
      <c r="K251" s="7">
        <f t="shared" si="38"/>
        <v>0</v>
      </c>
      <c r="L251" s="7">
        <f t="shared" si="39"/>
        <v>50.001150873647724</v>
      </c>
    </row>
    <row r="252" spans="2:12" ht="12.75">
      <c r="B252" s="1">
        <f>0.5*(B253+B251)</f>
        <v>1.6215000000000013</v>
      </c>
      <c r="C252" s="1">
        <f t="shared" si="30"/>
        <v>0.006000000000000005</v>
      </c>
      <c r="D252" s="7">
        <f t="shared" si="31"/>
        <v>0.005474948126455189</v>
      </c>
      <c r="E252" s="7">
        <f t="shared" si="32"/>
        <v>0</v>
      </c>
      <c r="F252" s="7">
        <f t="shared" si="33"/>
        <v>0.0068101430432608275</v>
      </c>
      <c r="G252" s="7">
        <f t="shared" si="34"/>
        <v>0</v>
      </c>
      <c r="H252" s="7">
        <f t="shared" si="35"/>
        <v>0.004199709984291025</v>
      </c>
      <c r="I252" s="7">
        <f t="shared" si="36"/>
        <v>0</v>
      </c>
      <c r="J252" s="7">
        <f t="shared" si="37"/>
        <v>0.34051504810006245</v>
      </c>
      <c r="K252" s="7">
        <f t="shared" si="38"/>
        <v>0</v>
      </c>
      <c r="L252" s="7">
        <f t="shared" si="39"/>
        <v>50.001159437763775</v>
      </c>
    </row>
    <row r="253" spans="1:12" ht="12.75">
      <c r="A253" t="s">
        <v>145</v>
      </c>
      <c r="B253" s="1">
        <f>B251+0.012</f>
        <v>1.6275000000000013</v>
      </c>
      <c r="C253" s="1">
        <f t="shared" si="30"/>
        <v>0.006000000000000005</v>
      </c>
      <c r="D253" s="7">
        <f t="shared" si="31"/>
        <v>0.005515808984714754</v>
      </c>
      <c r="E253" s="7">
        <f t="shared" si="32"/>
        <v>0</v>
      </c>
      <c r="F253" s="7">
        <f t="shared" si="33"/>
        <v>0.006835341290218029</v>
      </c>
      <c r="G253" s="7">
        <f t="shared" si="34"/>
        <v>0</v>
      </c>
      <c r="H253" s="7">
        <f t="shared" si="35"/>
        <v>0.004199707826200256</v>
      </c>
      <c r="I253" s="7">
        <f t="shared" si="36"/>
        <v>0</v>
      </c>
      <c r="J253" s="7">
        <f t="shared" si="37"/>
        <v>0.3417750484193382</v>
      </c>
      <c r="K253" s="7">
        <f t="shared" si="38"/>
        <v>0</v>
      </c>
      <c r="L253" s="7">
        <f t="shared" si="39"/>
        <v>50.00116803362082</v>
      </c>
    </row>
    <row r="254" spans="2:12" ht="12.75">
      <c r="B254" s="1">
        <f>0.5*(B255+B253)</f>
        <v>1.6335000000000013</v>
      </c>
      <c r="C254" s="1">
        <f t="shared" si="30"/>
        <v>0.006000000000000005</v>
      </c>
      <c r="D254" s="7">
        <f t="shared" si="31"/>
        <v>0.005556821032456062</v>
      </c>
      <c r="E254" s="7">
        <f t="shared" si="32"/>
        <v>0</v>
      </c>
      <c r="F254" s="7">
        <f t="shared" si="33"/>
        <v>0.006860539524178698</v>
      </c>
      <c r="G254" s="7">
        <f t="shared" si="34"/>
        <v>0</v>
      </c>
      <c r="H254" s="7">
        <f t="shared" si="35"/>
        <v>0.0041997056601115025</v>
      </c>
      <c r="I254" s="7">
        <f t="shared" si="36"/>
        <v>0</v>
      </c>
      <c r="J254" s="7">
        <f t="shared" si="37"/>
        <v>0.34303504873973273</v>
      </c>
      <c r="K254" s="7">
        <f t="shared" si="38"/>
        <v>0</v>
      </c>
      <c r="L254" s="7">
        <f t="shared" si="39"/>
        <v>50.00117666121875</v>
      </c>
    </row>
    <row r="255" spans="1:12" ht="12.75">
      <c r="A255" t="s">
        <v>146</v>
      </c>
      <c r="B255" s="1">
        <f>B253+0.012</f>
        <v>1.6395000000000013</v>
      </c>
      <c r="C255" s="1">
        <f t="shared" si="30"/>
        <v>0.006000000000000005</v>
      </c>
      <c r="D255" s="7">
        <f t="shared" si="31"/>
        <v>0.005597984269601134</v>
      </c>
      <c r="E255" s="7">
        <f t="shared" si="32"/>
        <v>0</v>
      </c>
      <c r="F255" s="7">
        <f t="shared" si="33"/>
        <v>0.006885737745094847</v>
      </c>
      <c r="G255" s="7">
        <f t="shared" si="34"/>
        <v>0</v>
      </c>
      <c r="H255" s="7">
        <f t="shared" si="35"/>
        <v>0.004199703486024791</v>
      </c>
      <c r="I255" s="7">
        <f t="shared" si="36"/>
        <v>0</v>
      </c>
      <c r="J255" s="7">
        <f t="shared" si="37"/>
        <v>0.3442950490612452</v>
      </c>
      <c r="K255" s="7">
        <f t="shared" si="38"/>
        <v>0</v>
      </c>
      <c r="L255" s="7">
        <f t="shared" si="39"/>
        <v>50.001185320557504</v>
      </c>
    </row>
    <row r="256" spans="2:12" ht="12.75">
      <c r="B256" s="1">
        <f>0.5*(B257+B255)</f>
        <v>1.6455000000000013</v>
      </c>
      <c r="C256" s="1">
        <f t="shared" si="30"/>
        <v>0.006000000000000005</v>
      </c>
      <c r="D256" s="7">
        <f t="shared" si="31"/>
        <v>0.005639298696071703</v>
      </c>
      <c r="E256" s="7">
        <f t="shared" si="32"/>
        <v>0</v>
      </c>
      <c r="F256" s="7">
        <f t="shared" si="33"/>
        <v>0.006910935952918488</v>
      </c>
      <c r="G256" s="7">
        <f t="shared" si="34"/>
        <v>0</v>
      </c>
      <c r="H256" s="7">
        <f t="shared" si="35"/>
        <v>0.004199701303940145</v>
      </c>
      <c r="I256" s="7">
        <f t="shared" si="36"/>
        <v>0</v>
      </c>
      <c r="J256" s="7">
        <f t="shared" si="37"/>
        <v>0.3455550493838747</v>
      </c>
      <c r="K256" s="7">
        <f t="shared" si="38"/>
        <v>0</v>
      </c>
      <c r="L256" s="7">
        <f t="shared" si="39"/>
        <v>50.001194011637</v>
      </c>
    </row>
    <row r="257" spans="1:12" ht="12.75">
      <c r="A257" t="s">
        <v>147</v>
      </c>
      <c r="B257" s="1">
        <f>B255+0.012</f>
        <v>1.6515000000000013</v>
      </c>
      <c r="C257" s="1">
        <f t="shared" si="30"/>
        <v>0.006000000000000005</v>
      </c>
      <c r="D257" s="7">
        <f t="shared" si="31"/>
        <v>0.005680764311789214</v>
      </c>
      <c r="E257" s="7">
        <f t="shared" si="32"/>
        <v>0</v>
      </c>
      <c r="F257" s="7">
        <f t="shared" si="33"/>
        <v>0.006936134147601633</v>
      </c>
      <c r="G257" s="7">
        <f t="shared" si="34"/>
        <v>0</v>
      </c>
      <c r="H257" s="7">
        <f t="shared" si="35"/>
        <v>0.004199699113857593</v>
      </c>
      <c r="I257" s="7">
        <f t="shared" si="36"/>
        <v>0</v>
      </c>
      <c r="J257" s="7">
        <f t="shared" si="37"/>
        <v>0.34681504970762034</v>
      </c>
      <c r="K257" s="7">
        <f t="shared" si="38"/>
        <v>0</v>
      </c>
      <c r="L257" s="7">
        <f t="shared" si="39"/>
        <v>50.00120273445714</v>
      </c>
    </row>
    <row r="258" spans="2:12" ht="12.75">
      <c r="B258" s="1">
        <f>0.5*(B259+B257)</f>
        <v>1.6575000000000013</v>
      </c>
      <c r="C258" s="1">
        <f t="shared" si="30"/>
        <v>0.006000000000000005</v>
      </c>
      <c r="D258" s="7">
        <f t="shared" si="31"/>
        <v>0.005722381116674824</v>
      </c>
      <c r="E258" s="7">
        <f t="shared" si="32"/>
        <v>0</v>
      </c>
      <c r="F258" s="7">
        <f t="shared" si="33"/>
        <v>0.006961332329096296</v>
      </c>
      <c r="G258" s="7">
        <f t="shared" si="34"/>
        <v>0</v>
      </c>
      <c r="H258" s="7">
        <f t="shared" si="35"/>
        <v>0.00419969691577716</v>
      </c>
      <c r="I258" s="7">
        <f t="shared" si="36"/>
        <v>0</v>
      </c>
      <c r="J258" s="7">
        <f t="shared" si="37"/>
        <v>0.34807505003248107</v>
      </c>
      <c r="K258" s="7">
        <f t="shared" si="38"/>
        <v>0</v>
      </c>
      <c r="L258" s="7">
        <f t="shared" si="39"/>
        <v>50.00121148901785</v>
      </c>
    </row>
    <row r="259" spans="1:12" ht="12.75">
      <c r="A259" t="s">
        <v>148</v>
      </c>
      <c r="B259" s="1">
        <f>B257+0.012</f>
        <v>1.6635000000000013</v>
      </c>
      <c r="C259" s="1">
        <f t="shared" si="30"/>
        <v>0.006000000000000005</v>
      </c>
      <c r="D259" s="7">
        <f t="shared" si="31"/>
        <v>0.005764149110649402</v>
      </c>
      <c r="E259" s="7">
        <f t="shared" si="32"/>
        <v>0</v>
      </c>
      <c r="F259" s="7">
        <f t="shared" si="33"/>
        <v>0.0069865304973544895</v>
      </c>
      <c r="G259" s="7">
        <f t="shared" si="34"/>
        <v>0</v>
      </c>
      <c r="H259" s="7">
        <f t="shared" si="35"/>
        <v>0.004199694709698873</v>
      </c>
      <c r="I259" s="7">
        <f t="shared" si="36"/>
        <v>0</v>
      </c>
      <c r="J259" s="7">
        <f t="shared" si="37"/>
        <v>0.3493350503584562</v>
      </c>
      <c r="K259" s="7">
        <f t="shared" si="38"/>
        <v>0</v>
      </c>
      <c r="L259" s="7">
        <f t="shared" si="39"/>
        <v>50.00122027531905</v>
      </c>
    </row>
    <row r="260" spans="2:12" ht="12.75">
      <c r="B260" s="1">
        <f>0.5*(B261+B259)</f>
        <v>1.6695000000000013</v>
      </c>
      <c r="C260" s="1">
        <f t="shared" si="30"/>
        <v>0.006000000000000005</v>
      </c>
      <c r="D260" s="7">
        <f t="shared" si="31"/>
        <v>0.005806068293633528</v>
      </c>
      <c r="E260" s="7">
        <f t="shared" si="32"/>
        <v>0</v>
      </c>
      <c r="F260" s="7">
        <f t="shared" si="33"/>
        <v>0.007011728652328226</v>
      </c>
      <c r="G260" s="7">
        <f t="shared" si="34"/>
        <v>0</v>
      </c>
      <c r="H260" s="7">
        <f t="shared" si="35"/>
        <v>0.0041996924956227595</v>
      </c>
      <c r="I260" s="7">
        <f t="shared" si="36"/>
        <v>0</v>
      </c>
      <c r="J260" s="7">
        <f t="shared" si="37"/>
        <v>0.35059505068554453</v>
      </c>
      <c r="K260" s="7">
        <f t="shared" si="38"/>
        <v>0</v>
      </c>
      <c r="L260" s="7">
        <f t="shared" si="39"/>
        <v>50.00122909336064</v>
      </c>
    </row>
    <row r="261" spans="1:12" ht="12.75">
      <c r="A261" t="s">
        <v>149</v>
      </c>
      <c r="B261" s="1">
        <f>B259+0.012</f>
        <v>1.6755000000000013</v>
      </c>
      <c r="C261" s="1">
        <f t="shared" si="30"/>
        <v>0.006000000000000005</v>
      </c>
      <c r="D261" s="7">
        <f t="shared" si="31"/>
        <v>0.0058481386655474974</v>
      </c>
      <c r="E261" s="7">
        <f t="shared" si="32"/>
        <v>0</v>
      </c>
      <c r="F261" s="7">
        <f t="shared" si="33"/>
        <v>0.007036926793969519</v>
      </c>
      <c r="G261" s="7">
        <f t="shared" si="34"/>
        <v>0</v>
      </c>
      <c r="H261" s="7">
        <f t="shared" si="35"/>
        <v>0.004199690273548847</v>
      </c>
      <c r="I261" s="7">
        <f t="shared" si="36"/>
        <v>0</v>
      </c>
      <c r="J261" s="7">
        <f t="shared" si="37"/>
        <v>0.35185505101374526</v>
      </c>
      <c r="K261" s="7">
        <f t="shared" si="38"/>
        <v>0</v>
      </c>
      <c r="L261" s="7">
        <f t="shared" si="39"/>
        <v>50.00123794314256</v>
      </c>
    </row>
    <row r="262" spans="2:12" ht="12.75">
      <c r="B262" s="1">
        <f>0.5*(B263+B261)</f>
        <v>1.6815000000000013</v>
      </c>
      <c r="C262" s="1">
        <f t="shared" si="30"/>
        <v>0.006000000000000005</v>
      </c>
      <c r="D262" s="7">
        <f t="shared" si="31"/>
        <v>0.005890360226311314</v>
      </c>
      <c r="E262" s="7">
        <f t="shared" si="32"/>
        <v>0</v>
      </c>
      <c r="F262" s="7">
        <f t="shared" si="33"/>
        <v>0.007062124922230382</v>
      </c>
      <c r="G262" s="7">
        <f t="shared" si="34"/>
        <v>0</v>
      </c>
      <c r="H262" s="7">
        <f t="shared" si="35"/>
        <v>0.004199688043477157</v>
      </c>
      <c r="I262" s="7">
        <f t="shared" si="36"/>
        <v>0</v>
      </c>
      <c r="J262" s="7">
        <f t="shared" si="37"/>
        <v>0.35311505134305743</v>
      </c>
      <c r="K262" s="7">
        <f t="shared" si="38"/>
        <v>0</v>
      </c>
      <c r="L262" s="7">
        <f t="shared" si="39"/>
        <v>50.00124682466471</v>
      </c>
    </row>
    <row r="263" spans="1:12" ht="12.75">
      <c r="A263" t="s">
        <v>150</v>
      </c>
      <c r="B263" s="1">
        <f>B261+0.012</f>
        <v>1.6875000000000013</v>
      </c>
      <c r="C263" s="1">
        <f t="shared" si="30"/>
        <v>0.006000000000000005</v>
      </c>
      <c r="D263" s="7">
        <f t="shared" si="31"/>
        <v>0.005932732975844696</v>
      </c>
      <c r="E263" s="7">
        <f t="shared" si="32"/>
        <v>0</v>
      </c>
      <c r="F263" s="7">
        <f t="shared" si="33"/>
        <v>0.007087323037062828</v>
      </c>
      <c r="G263" s="7">
        <f t="shared" si="34"/>
        <v>0</v>
      </c>
      <c r="H263" s="7">
        <f t="shared" si="35"/>
        <v>0.004199685805407722</v>
      </c>
      <c r="I263" s="7">
        <f t="shared" si="36"/>
        <v>0</v>
      </c>
      <c r="J263" s="7">
        <f t="shared" si="37"/>
        <v>0.35437505167348005</v>
      </c>
      <c r="K263" s="7">
        <f t="shared" si="38"/>
        <v>0</v>
      </c>
      <c r="L263" s="7">
        <f t="shared" si="39"/>
        <v>50.00125573792702</v>
      </c>
    </row>
    <row r="264" spans="2:12" ht="12.75">
      <c r="B264" s="1">
        <f>0.5*(B265+B263)</f>
        <v>2.1065000000000005</v>
      </c>
      <c r="C264" s="1">
        <f t="shared" si="30"/>
        <v>0.41899999999999915</v>
      </c>
      <c r="D264" s="7">
        <f t="shared" si="31"/>
        <v>0.008902321328374015</v>
      </c>
      <c r="E264" s="7">
        <f t="shared" si="32"/>
        <v>0</v>
      </c>
      <c r="F264" s="7">
        <f t="shared" si="33"/>
        <v>0.008846990448426522</v>
      </c>
      <c r="G264" s="7">
        <f t="shared" si="34"/>
        <v>0</v>
      </c>
      <c r="H264" s="7">
        <f t="shared" si="35"/>
        <v>0.004199683559340569</v>
      </c>
      <c r="I264" s="7">
        <f t="shared" si="36"/>
        <v>0</v>
      </c>
      <c r="J264" s="7">
        <f t="shared" si="37"/>
        <v>0.4423668332630721</v>
      </c>
      <c r="K264" s="7">
        <f t="shared" si="38"/>
        <v>0</v>
      </c>
      <c r="L264" s="7">
        <f t="shared" si="39"/>
        <v>50.0019566927134</v>
      </c>
    </row>
    <row r="265" spans="1:12" ht="12.75">
      <c r="A265" t="s">
        <v>22</v>
      </c>
      <c r="B265" s="1">
        <f>0.9255+1.6</f>
        <v>2.5255</v>
      </c>
      <c r="C265" s="1">
        <f aca="true" t="shared" si="40" ref="C265:C283">B265-B264</f>
        <v>0.4189999999999996</v>
      </c>
      <c r="D265" s="7">
        <f>D264+C265*F264</f>
        <v>0.012609210326264724</v>
      </c>
      <c r="E265" s="7">
        <f>E264+C265*G264</f>
        <v>0</v>
      </c>
      <c r="F265" s="7">
        <f>F264+C265*H265</f>
        <v>0.01060658385054621</v>
      </c>
      <c r="G265" s="7">
        <f>G264+C265*I265</f>
        <v>0</v>
      </c>
      <c r="H265" s="7">
        <f>($N$7*0.3/$M$7)*(G264*$J$2+(1-F264^2)*$I$2+G264*F264*$H$2)/SQRT(1+F264^2+G264^2)</f>
        <v>0.004199506926299971</v>
      </c>
      <c r="I265" s="7">
        <f>($N$7*0.3/$M$7)*(-F264*$J$2+(1+G264^2)*$H$2-F264*G264*$I$2)/SQRT(1+F264^2+G264^2)</f>
        <v>0</v>
      </c>
      <c r="J265" s="7">
        <f>F265*L265</f>
        <v>0.5303590226049426</v>
      </c>
      <c r="K265" s="7">
        <f>G265*L265</f>
        <v>0</v>
      </c>
      <c r="L265" s="7">
        <f>$M$7*SQRT(1+F265^2+G265^2)</f>
        <v>50.00281241142789</v>
      </c>
    </row>
    <row r="266" spans="1:12" ht="12.75">
      <c r="A266" t="s">
        <v>14</v>
      </c>
      <c r="B266" s="1">
        <v>2.6</v>
      </c>
      <c r="C266" s="1">
        <f t="shared" si="40"/>
        <v>0.07450000000000001</v>
      </c>
      <c r="D266" s="7">
        <f aca="true" t="shared" si="41" ref="D266:D280">D265+C266*F265</f>
        <v>0.013399400823130417</v>
      </c>
      <c r="E266" s="7">
        <f aca="true" t="shared" si="42" ref="E266:E280">E265+C266*G265</f>
        <v>0</v>
      </c>
      <c r="F266" s="45">
        <f aca="true" t="shared" si="43" ref="F266:F280">F265+C266*H266</f>
        <v>0.01060658385054621</v>
      </c>
      <c r="G266" s="7">
        <f aca="true" t="shared" si="44" ref="G266:G280">G265+C266*I266</f>
        <v>0</v>
      </c>
      <c r="H266">
        <v>0</v>
      </c>
      <c r="I266">
        <v>0</v>
      </c>
      <c r="J266" s="7">
        <f aca="true" t="shared" si="45" ref="J266:J280">F266*L266</f>
        <v>0.5303590226049426</v>
      </c>
      <c r="K266" s="7">
        <f aca="true" t="shared" si="46" ref="K266:K280">G266*L266</f>
        <v>0</v>
      </c>
      <c r="L266" s="7">
        <f aca="true" t="shared" si="47" ref="L266:L280">$M$7*SQRT(1+F266^2+G266^2)</f>
        <v>50.00281241142789</v>
      </c>
    </row>
    <row r="267" spans="1:12" ht="12.75">
      <c r="A267" t="s">
        <v>15</v>
      </c>
      <c r="B267" s="1">
        <v>3.867</v>
      </c>
      <c r="C267" s="1">
        <f t="shared" si="40"/>
        <v>1.267</v>
      </c>
      <c r="D267" s="7">
        <f t="shared" si="41"/>
        <v>0.026837942561772462</v>
      </c>
      <c r="E267" s="7">
        <f t="shared" si="42"/>
        <v>0</v>
      </c>
      <c r="F267" s="45">
        <f t="shared" si="43"/>
        <v>0.01060658385054621</v>
      </c>
      <c r="G267" s="7">
        <f t="shared" si="44"/>
        <v>0</v>
      </c>
      <c r="H267">
        <v>0</v>
      </c>
      <c r="I267">
        <v>0</v>
      </c>
      <c r="J267" s="7">
        <f t="shared" si="45"/>
        <v>0.5303590226049426</v>
      </c>
      <c r="K267" s="7">
        <f t="shared" si="46"/>
        <v>0</v>
      </c>
      <c r="L267" s="7">
        <f t="shared" si="47"/>
        <v>50.00281241142789</v>
      </c>
    </row>
    <row r="268" spans="1:12" ht="12.75">
      <c r="A268" t="s">
        <v>16</v>
      </c>
      <c r="B268" s="1">
        <v>5.164</v>
      </c>
      <c r="C268" s="1">
        <f t="shared" si="40"/>
        <v>1.2969999999999997</v>
      </c>
      <c r="D268" s="7">
        <f t="shared" si="41"/>
        <v>0.04059468181593089</v>
      </c>
      <c r="E268" s="7">
        <f t="shared" si="42"/>
        <v>0</v>
      </c>
      <c r="F268" s="45">
        <f t="shared" si="43"/>
        <v>0.01060658385054621</v>
      </c>
      <c r="G268" s="7">
        <f t="shared" si="44"/>
        <v>0</v>
      </c>
      <c r="H268">
        <v>0</v>
      </c>
      <c r="I268">
        <v>0</v>
      </c>
      <c r="J268" s="7">
        <f t="shared" si="45"/>
        <v>0.5303590226049426</v>
      </c>
      <c r="K268" s="7">
        <f t="shared" si="46"/>
        <v>0</v>
      </c>
      <c r="L268" s="7">
        <f t="shared" si="47"/>
        <v>50.00281241142789</v>
      </c>
    </row>
    <row r="269" spans="1:12" ht="12.75">
      <c r="A269" t="s">
        <v>161</v>
      </c>
      <c r="B269" s="1">
        <v>5.489</v>
      </c>
      <c r="C269" s="1">
        <f t="shared" si="40"/>
        <v>0.3250000000000002</v>
      </c>
      <c r="D269" s="7">
        <f t="shared" si="41"/>
        <v>0.04404182156735841</v>
      </c>
      <c r="E269" s="7">
        <f t="shared" si="42"/>
        <v>0</v>
      </c>
      <c r="F269" s="46">
        <f>F268+C269*H269+M4</f>
        <v>0.010644543903052299</v>
      </c>
      <c r="G269" s="46">
        <f>G268+C269*I269+M5</f>
        <v>8.366895143515856E-05</v>
      </c>
      <c r="H269">
        <v>0</v>
      </c>
      <c r="I269">
        <v>0</v>
      </c>
      <c r="J269" s="7">
        <f t="shared" si="45"/>
        <v>0.5322573485124585</v>
      </c>
      <c r="K269" s="7">
        <f t="shared" si="46"/>
        <v>0.004183684585200997</v>
      </c>
      <c r="L269" s="7">
        <f t="shared" si="47"/>
        <v>50.00283275264006</v>
      </c>
    </row>
    <row r="270" spans="1:12" ht="12.75">
      <c r="A270" t="s">
        <v>18</v>
      </c>
      <c r="B270" s="1">
        <f>7.109-1.519</f>
        <v>5.59</v>
      </c>
      <c r="C270" s="1">
        <f t="shared" si="40"/>
        <v>0.10099999999999998</v>
      </c>
      <c r="D270" s="7">
        <f t="shared" si="41"/>
        <v>0.045116920501566696</v>
      </c>
      <c r="E270" s="7">
        <f t="shared" si="42"/>
        <v>8.450564094951013E-06</v>
      </c>
      <c r="F270" s="7">
        <f t="shared" si="43"/>
        <v>0.010644543903052299</v>
      </c>
      <c r="G270" s="7">
        <f t="shared" si="44"/>
        <v>8.366895143515856E-05</v>
      </c>
      <c r="H270">
        <v>0</v>
      </c>
      <c r="I270">
        <v>0</v>
      </c>
      <c r="J270" s="7">
        <f t="shared" si="45"/>
        <v>0.5322573485124585</v>
      </c>
      <c r="K270" s="7">
        <f t="shared" si="46"/>
        <v>0.004183684585200997</v>
      </c>
      <c r="L270" s="7">
        <f t="shared" si="47"/>
        <v>50.00283275264006</v>
      </c>
    </row>
    <row r="271" spans="2:12" ht="12.75">
      <c r="B271" s="1">
        <f>0.5*(B272+B270)</f>
        <v>5.89</v>
      </c>
      <c r="C271" s="1">
        <f t="shared" si="40"/>
        <v>0.2999999999999998</v>
      </c>
      <c r="D271" s="7">
        <f t="shared" si="41"/>
        <v>0.048310283672482385</v>
      </c>
      <c r="E271" s="7">
        <f t="shared" si="42"/>
        <v>3.355124952549856E-05</v>
      </c>
      <c r="F271" s="7">
        <f t="shared" si="43"/>
        <v>0.009564727450930507</v>
      </c>
      <c r="G271" s="7">
        <f t="shared" si="44"/>
        <v>8.366991324792004E-05</v>
      </c>
      <c r="H271" s="7">
        <f>($N$7*0.3/$M$7)*(G270*$J$3+(1-F270^2)*$I$3+G270*F270*$H$3)/SQRT(1+F270^2+G270^2)</f>
        <v>-0.00359938817373931</v>
      </c>
      <c r="I271" s="7">
        <f>($N$7*0.3/$M$7)*(-F270*$J$3+(1+G270^2)*$H$3-F270*G270*$I$3)/SQRT(1+F270^2+G270^2)</f>
        <v>3.2060425382367388E-09</v>
      </c>
      <c r="J271" s="7">
        <f t="shared" si="45"/>
        <v>0.47825824921097465</v>
      </c>
      <c r="K271" s="7">
        <f t="shared" si="46"/>
        <v>0.004183687034144546</v>
      </c>
      <c r="L271" s="7">
        <f t="shared" si="47"/>
        <v>50.00228722298273</v>
      </c>
    </row>
    <row r="272" spans="1:12" ht="12.75">
      <c r="A272" t="s">
        <v>156</v>
      </c>
      <c r="B272" s="1">
        <f>B270+0.6</f>
        <v>6.1899999999999995</v>
      </c>
      <c r="C272" s="1">
        <f t="shared" si="40"/>
        <v>0.2999999999999998</v>
      </c>
      <c r="D272" s="7">
        <f t="shared" si="41"/>
        <v>0.051179701907761534</v>
      </c>
      <c r="E272" s="7">
        <f t="shared" si="42"/>
        <v>5.865222349987456E-05</v>
      </c>
      <c r="F272" s="7">
        <f t="shared" si="43"/>
        <v>0.008484875650899714</v>
      </c>
      <c r="G272" s="7">
        <f t="shared" si="44"/>
        <v>8.367077751069415E-05</v>
      </c>
      <c r="H272" s="7">
        <f aca="true" t="shared" si="48" ref="H272:H280">($N$7*0.3/$M$7)*(G271*$J$3+(1-F271^2)*$I$3+G271*F271*$H$3)/SQRT(1+F271^2+G271^2)</f>
        <v>-0.0035995060001026433</v>
      </c>
      <c r="I272" s="7">
        <f aca="true" t="shared" si="49" ref="I272:I280">($N$7*0.3/$M$7)*(-F271*$J$3+(1+G271^2)*$H$3-F271*G271*$I$3)/SQRT(1+F271^2+G271^2)</f>
        <v>2.880875913701673E-09</v>
      </c>
      <c r="J272" s="7">
        <f t="shared" si="45"/>
        <v>0.4242590550707798</v>
      </c>
      <c r="K272" s="7">
        <f t="shared" si="46"/>
        <v>0.004183689480465213</v>
      </c>
      <c r="L272" s="7">
        <f t="shared" si="47"/>
        <v>50.00179997049132</v>
      </c>
    </row>
    <row r="273" spans="2:12" ht="12.75">
      <c r="B273" s="1">
        <f>0.5*(B274+B272)</f>
        <v>6.489999999999999</v>
      </c>
      <c r="C273" s="1">
        <f t="shared" si="40"/>
        <v>0.2999999999999998</v>
      </c>
      <c r="D273" s="7">
        <f t="shared" si="41"/>
        <v>0.05372516460303144</v>
      </c>
      <c r="E273" s="7">
        <f t="shared" si="42"/>
        <v>8.37534567530828E-05</v>
      </c>
      <c r="F273" s="7">
        <f t="shared" si="43"/>
        <v>0.007404992278627794</v>
      </c>
      <c r="G273" s="7">
        <f t="shared" si="44"/>
        <v>8.367154421412749E-05</v>
      </c>
      <c r="H273" s="7">
        <f t="shared" si="48"/>
        <v>-0.003599611240906403</v>
      </c>
      <c r="I273" s="7">
        <f t="shared" si="49"/>
        <v>2.555678111148702E-09</v>
      </c>
      <c r="J273" s="7">
        <f t="shared" si="45"/>
        <v>0.3702597662053706</v>
      </c>
      <c r="K273" s="7">
        <f t="shared" si="46"/>
        <v>0.004183691924727579</v>
      </c>
      <c r="L273" s="7">
        <f t="shared" si="47"/>
        <v>50.00137100399284</v>
      </c>
    </row>
    <row r="274" spans="1:12" ht="12.75">
      <c r="A274" t="s">
        <v>157</v>
      </c>
      <c r="B274" s="1">
        <f>B272+0.6</f>
        <v>6.789999999999999</v>
      </c>
      <c r="C274" s="1">
        <f t="shared" si="40"/>
        <v>0.2999999999999998</v>
      </c>
      <c r="D274" s="7">
        <f t="shared" si="41"/>
        <v>0.05594666228661978</v>
      </c>
      <c r="E274" s="7">
        <f t="shared" si="42"/>
        <v>0.00010885492001732103</v>
      </c>
      <c r="F274" s="7">
        <f t="shared" si="43"/>
        <v>0.00632508111050176</v>
      </c>
      <c r="G274" s="7">
        <f t="shared" si="44"/>
        <v>8.367221334988968E-05</v>
      </c>
      <c r="H274" s="7">
        <f t="shared" si="48"/>
        <v>-0.003599703893753445</v>
      </c>
      <c r="I274" s="7">
        <f t="shared" si="49"/>
        <v>2.23045254066054E-09</v>
      </c>
      <c r="J274" s="7">
        <f t="shared" si="45"/>
        <v>0.31626038270167084</v>
      </c>
      <c r="K274" s="7">
        <f t="shared" si="46"/>
        <v>0.00418369436742808</v>
      </c>
      <c r="L274" s="7">
        <f t="shared" si="47"/>
        <v>50.00100033129572</v>
      </c>
    </row>
    <row r="275" spans="2:12" ht="12.75">
      <c r="B275" s="1">
        <f>0.5*(B276+B274)</f>
        <v>7.089999999999999</v>
      </c>
      <c r="C275" s="1">
        <f t="shared" si="40"/>
        <v>0.2999999999999998</v>
      </c>
      <c r="D275" s="7">
        <f t="shared" si="41"/>
        <v>0.0578441866197703</v>
      </c>
      <c r="E275" s="7">
        <f t="shared" si="42"/>
        <v>0.00013395658402228793</v>
      </c>
      <c r="F275" s="7">
        <f t="shared" si="43"/>
        <v>0.005245145923544197</v>
      </c>
      <c r="G275" s="7">
        <f t="shared" si="44"/>
        <v>8.367278491067371E-05</v>
      </c>
      <c r="H275" s="7">
        <f t="shared" si="48"/>
        <v>-0.0035997839565252133</v>
      </c>
      <c r="I275" s="7">
        <f t="shared" si="49"/>
        <v>1.9052026134037604E-09</v>
      </c>
      <c r="J275" s="7">
        <f t="shared" si="45"/>
        <v>0.2622609046235482</v>
      </c>
      <c r="K275" s="7">
        <f t="shared" si="46"/>
        <v>0.004183696808994975</v>
      </c>
      <c r="L275" s="7">
        <f t="shared" si="47"/>
        <v>50.000687959189484</v>
      </c>
    </row>
    <row r="276" spans="1:12" ht="12.75">
      <c r="A276" t="s">
        <v>158</v>
      </c>
      <c r="B276" s="1">
        <f>B274+0.6</f>
        <v>7.389999999999999</v>
      </c>
      <c r="C276" s="1">
        <f t="shared" si="40"/>
        <v>0.2999999999999998</v>
      </c>
      <c r="D276" s="7">
        <f t="shared" si="41"/>
        <v>0.05941773039683356</v>
      </c>
      <c r="E276" s="7">
        <f t="shared" si="42"/>
        <v>0.00015905841949549003</v>
      </c>
      <c r="F276" s="7">
        <f t="shared" si="43"/>
        <v>0.004165190495329639</v>
      </c>
      <c r="G276" s="7">
        <f t="shared" si="44"/>
        <v>8.367325889019616E-05</v>
      </c>
      <c r="H276" s="7">
        <f t="shared" si="48"/>
        <v>-0.003599851427381862</v>
      </c>
      <c r="I276" s="7">
        <f t="shared" si="49"/>
        <v>1.5799317414977119E-09</v>
      </c>
      <c r="J276" s="7">
        <f t="shared" si="45"/>
        <v>0.20826133201533206</v>
      </c>
      <c r="K276" s="7">
        <f t="shared" si="46"/>
        <v>0.004183699249788302</v>
      </c>
      <c r="L276" s="7">
        <f t="shared" si="47"/>
        <v>50.00043389344428</v>
      </c>
    </row>
    <row r="277" spans="2:12" ht="12.75">
      <c r="B277" s="1">
        <f>0.5*(B278+B276)</f>
        <v>7.689999999999999</v>
      </c>
      <c r="C277" s="1">
        <f t="shared" si="40"/>
        <v>0.2999999999999998</v>
      </c>
      <c r="D277" s="7">
        <f t="shared" si="41"/>
        <v>0.06066728754543245</v>
      </c>
      <c r="E277" s="7">
        <f t="shared" si="42"/>
        <v>0.00018416039716254886</v>
      </c>
      <c r="F277" s="7">
        <f t="shared" si="43"/>
        <v>0.0030852186039009256</v>
      </c>
      <c r="G277" s="7">
        <f t="shared" si="44"/>
        <v>8.367363528319752E-05</v>
      </c>
      <c r="H277" s="7">
        <f t="shared" si="48"/>
        <v>-0.0035999063047623815</v>
      </c>
      <c r="I277" s="7">
        <f t="shared" si="49"/>
        <v>1.25464333788334E-09</v>
      </c>
      <c r="J277" s="7">
        <f t="shared" si="45"/>
        <v>0.1542616649053353</v>
      </c>
      <c r="K277" s="7">
        <f t="shared" si="46"/>
        <v>0.004183701690099868</v>
      </c>
      <c r="L277" s="7">
        <f t="shared" si="47"/>
        <v>50.00023813881068</v>
      </c>
    </row>
    <row r="278" spans="1:12" ht="12.75">
      <c r="A278" t="s">
        <v>159</v>
      </c>
      <c r="B278" s="1">
        <f>B276+0.6</f>
        <v>7.989999999999998</v>
      </c>
      <c r="C278" s="1">
        <f t="shared" si="40"/>
        <v>0.2999999999999998</v>
      </c>
      <c r="D278" s="7">
        <f t="shared" si="41"/>
        <v>0.061592853126602724</v>
      </c>
      <c r="E278" s="7">
        <f t="shared" si="42"/>
        <v>0.0002092624877475081</v>
      </c>
      <c r="F278" s="7">
        <f t="shared" si="43"/>
        <v>0.0020052340276855178</v>
      </c>
      <c r="G278" s="7">
        <f t="shared" si="44"/>
        <v>8.367391408544237E-05</v>
      </c>
      <c r="H278" s="7">
        <f t="shared" si="48"/>
        <v>-0.003599948587384695</v>
      </c>
      <c r="I278" s="7">
        <f t="shared" si="49"/>
        <v>9.293408161919369E-10</v>
      </c>
      <c r="J278" s="7">
        <f t="shared" si="45"/>
        <v>0.10026190330937601</v>
      </c>
      <c r="K278" s="7">
        <f t="shared" si="46"/>
        <v>0.004183704130153211</v>
      </c>
      <c r="L278" s="7">
        <f t="shared" si="47"/>
        <v>50.000100699019335</v>
      </c>
    </row>
    <row r="279" spans="2:12" ht="12.75">
      <c r="B279" s="1">
        <f>0.5*(B280+B278)</f>
        <v>8.309</v>
      </c>
      <c r="C279" s="1">
        <f t="shared" si="40"/>
        <v>0.31900000000000084</v>
      </c>
      <c r="D279" s="7">
        <f t="shared" si="41"/>
        <v>0.06223252278143441</v>
      </c>
      <c r="E279" s="7">
        <f t="shared" si="42"/>
        <v>0.00023595446634076426</v>
      </c>
      <c r="F279" s="7">
        <f t="shared" si="43"/>
        <v>0.000856840958201123</v>
      </c>
      <c r="G279" s="7">
        <f t="shared" si="44"/>
        <v>8.367410677024378E-05</v>
      </c>
      <c r="H279" s="7">
        <f t="shared" si="48"/>
        <v>-0.003599978274245742</v>
      </c>
      <c r="I279" s="7">
        <f t="shared" si="49"/>
        <v>6.040275906138284E-10</v>
      </c>
      <c r="J279" s="7">
        <f t="shared" si="45"/>
        <v>0.042842063786840266</v>
      </c>
      <c r="K279" s="7">
        <f t="shared" si="46"/>
        <v>0.004183706888946627</v>
      </c>
      <c r="L279" s="7">
        <f t="shared" si="47"/>
        <v>50.00001852944116</v>
      </c>
    </row>
    <row r="280" spans="1:12" ht="12.75">
      <c r="A280" t="s">
        <v>17</v>
      </c>
      <c r="B280" s="1">
        <f>7.109+1.519</f>
        <v>8.628</v>
      </c>
      <c r="C280" s="1">
        <f t="shared" si="40"/>
        <v>0.31900000000000084</v>
      </c>
      <c r="D280" s="7">
        <f t="shared" si="41"/>
        <v>0.06250585504710057</v>
      </c>
      <c r="E280" s="7">
        <f t="shared" si="42"/>
        <v>0.00026264650640047207</v>
      </c>
      <c r="F280" s="7">
        <f t="shared" si="43"/>
        <v>-0.0002915577730869363</v>
      </c>
      <c r="G280" s="7">
        <f t="shared" si="44"/>
        <v>8.367418910521272E-05</v>
      </c>
      <c r="H280" s="7">
        <f t="shared" si="48"/>
        <v>-0.0035999960228465713</v>
      </c>
      <c r="I280" s="7">
        <f t="shared" si="49"/>
        <v>2.5810335090768245E-10</v>
      </c>
      <c r="J280" s="7">
        <f t="shared" si="45"/>
        <v>-0.014577889324982921</v>
      </c>
      <c r="K280" s="7">
        <f t="shared" si="46"/>
        <v>0.004183709647726547</v>
      </c>
      <c r="L280" s="7">
        <f t="shared" si="47"/>
        <v>50.000002300182565</v>
      </c>
    </row>
    <row r="281" spans="1:12" ht="12.75">
      <c r="A281" t="s">
        <v>19</v>
      </c>
      <c r="B281" s="1">
        <v>8.756</v>
      </c>
      <c r="C281" s="1">
        <f t="shared" si="40"/>
        <v>0.1280000000000001</v>
      </c>
      <c r="D281" s="7">
        <f>D280+C281*F280</f>
        <v>0.06246853565214545</v>
      </c>
      <c r="E281" s="7">
        <f>E280+C281*G280</f>
        <v>0.00027335680260593933</v>
      </c>
      <c r="F281" s="45">
        <f>F280+C281*H281</f>
        <v>-0.0002915577730869363</v>
      </c>
      <c r="G281" s="7">
        <f>G280+C281*I281</f>
        <v>8.367418910521272E-05</v>
      </c>
      <c r="H281">
        <v>0</v>
      </c>
      <c r="I281">
        <v>0</v>
      </c>
      <c r="J281" s="7">
        <f>F281*L281</f>
        <v>-0.014577889324982921</v>
      </c>
      <c r="K281" s="7">
        <f>G281*L281</f>
        <v>0.004183709647726547</v>
      </c>
      <c r="L281" s="7">
        <f>$M$7*SQRT(1+F281^2+G281^2)</f>
        <v>50.000002300182565</v>
      </c>
    </row>
    <row r="282" spans="1:12" ht="12.75">
      <c r="A282" t="s">
        <v>20</v>
      </c>
      <c r="B282" s="1">
        <v>9.666</v>
      </c>
      <c r="C282" s="1">
        <f t="shared" si="40"/>
        <v>0.9100000000000001</v>
      </c>
      <c r="D282" s="7">
        <f>D281+C282*F281</f>
        <v>0.06220321807863634</v>
      </c>
      <c r="E282" s="7">
        <f>E281+C282*G281</f>
        <v>0.0003495003146916829</v>
      </c>
      <c r="F282" s="45">
        <f>F281+C282*H282</f>
        <v>-0.0002915577730869363</v>
      </c>
      <c r="G282" s="7">
        <f>G281+C282*I282</f>
        <v>8.367418910521272E-05</v>
      </c>
      <c r="H282">
        <v>0</v>
      </c>
      <c r="I282">
        <v>0</v>
      </c>
      <c r="J282" s="7">
        <f>F282*L282</f>
        <v>-0.014577889324982921</v>
      </c>
      <c r="K282" s="7">
        <f>G282*L282</f>
        <v>0.004183709647726547</v>
      </c>
      <c r="L282" s="7">
        <f>$M$7*SQRT(1+F282^2+G282^2)</f>
        <v>50.000002300182565</v>
      </c>
    </row>
    <row r="283" spans="1:12" ht="12.75">
      <c r="A283" t="s">
        <v>21</v>
      </c>
      <c r="B283" s="1">
        <v>21.441</v>
      </c>
      <c r="C283" s="1">
        <f t="shared" si="40"/>
        <v>11.774999999999999</v>
      </c>
      <c r="D283" s="7">
        <f>D282+C283*F282</f>
        <v>0.058770125300537664</v>
      </c>
      <c r="E283" s="7">
        <f>E282+C283*G282</f>
        <v>0.0013347638914055625</v>
      </c>
      <c r="F283" s="45">
        <f>F282+C283*H283</f>
        <v>-0.0002915577730869363</v>
      </c>
      <c r="G283" s="7">
        <f>G282+C283*I283</f>
        <v>8.367418910521272E-05</v>
      </c>
      <c r="H283">
        <v>0</v>
      </c>
      <c r="I283">
        <v>0</v>
      </c>
      <c r="J283" s="7">
        <f>F283*L283</f>
        <v>-0.014577889324982921</v>
      </c>
      <c r="K283" s="7">
        <f>G283*L283</f>
        <v>0.004183709647726547</v>
      </c>
      <c r="L283" s="7">
        <f>$M$7*SQRT(1+F283^2+G283^2)</f>
        <v>50.000002300182565</v>
      </c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23" ht="12.75">
      <c r="B287" s="1"/>
      <c r="C287" s="1"/>
      <c r="F287" s="34" t="s">
        <v>0</v>
      </c>
      <c r="G287" s="34" t="s">
        <v>1</v>
      </c>
      <c r="H287" s="34" t="s">
        <v>164</v>
      </c>
      <c r="I287" s="34" t="s">
        <v>162</v>
      </c>
      <c r="J287" s="34" t="s">
        <v>165</v>
      </c>
      <c r="K287" s="34" t="s">
        <v>166</v>
      </c>
      <c r="L287" s="34" t="s">
        <v>167</v>
      </c>
      <c r="M287" s="34" t="s">
        <v>168</v>
      </c>
      <c r="N287" s="35" t="s">
        <v>169</v>
      </c>
      <c r="O287" s="35" t="s">
        <v>173</v>
      </c>
      <c r="P287" s="66"/>
      <c r="Q287" s="67" t="s">
        <v>186</v>
      </c>
      <c r="R287" s="68"/>
      <c r="S287" s="69"/>
      <c r="T287" s="73"/>
      <c r="U287" s="74" t="s">
        <v>187</v>
      </c>
      <c r="V287" s="75"/>
      <c r="W287" s="76"/>
    </row>
    <row r="288" spans="3:23" ht="12.75">
      <c r="C288" s="1"/>
      <c r="E288" s="33">
        <v>1</v>
      </c>
      <c r="F288" s="12">
        <f>B266</f>
        <v>2.6</v>
      </c>
      <c r="G288" s="13">
        <f>D266</f>
        <v>0.013399400823130417</v>
      </c>
      <c r="H288" s="11">
        <v>0.00025</v>
      </c>
      <c r="I288" s="12">
        <f>F288-F$291</f>
        <v>-4.661041856395496</v>
      </c>
      <c r="J288" s="14">
        <f>1/H288^2</f>
        <v>16000000</v>
      </c>
      <c r="K288" s="14">
        <f>I288*J288</f>
        <v>-74576669.70232794</v>
      </c>
      <c r="L288" s="14">
        <f>K288*I288</f>
        <v>347604978.99313235</v>
      </c>
      <c r="M288" s="13">
        <f>G288*J288</f>
        <v>214390.41317008666</v>
      </c>
      <c r="N288" s="21">
        <f>G288^2*J288</f>
        <v>2872.7030787025296</v>
      </c>
      <c r="O288" s="29">
        <f>I288*G288*J288</f>
        <v>-999282.6893956981</v>
      </c>
      <c r="P288" s="15" t="s">
        <v>163</v>
      </c>
      <c r="Q288" s="13">
        <f>J291*L291-K291*K291</f>
        <v>2524568063999996</v>
      </c>
      <c r="R288" s="11"/>
      <c r="S288" s="60"/>
      <c r="T288" s="77" t="s">
        <v>163</v>
      </c>
      <c r="U288" s="78">
        <f>ideal!Q288</f>
        <v>2524568063999996</v>
      </c>
      <c r="V288" s="78"/>
      <c r="W288" s="79"/>
    </row>
    <row r="289" spans="2:23" ht="12.75">
      <c r="B289" s="1"/>
      <c r="C289" s="1"/>
      <c r="E289" s="26">
        <v>2</v>
      </c>
      <c r="F289" s="1">
        <f>B267</f>
        <v>3.867</v>
      </c>
      <c r="G289" s="7">
        <f>D267</f>
        <v>0.026837942561772462</v>
      </c>
      <c r="H289">
        <v>0.00025</v>
      </c>
      <c r="I289" s="1">
        <f aca="true" t="shared" si="50" ref="I289:I294">F289-F$291</f>
        <v>-3.3940418563954955</v>
      </c>
      <c r="J289" s="8">
        <f>1/H289^2</f>
        <v>16000000</v>
      </c>
      <c r="K289" s="8">
        <f aca="true" t="shared" si="51" ref="K289:K294">I289*J289</f>
        <v>-54304669.70232793</v>
      </c>
      <c r="L289" s="20">
        <f>K289*I289</f>
        <v>184312321.9674333</v>
      </c>
      <c r="M289" s="7">
        <f>G289*J289</f>
        <v>429407.0809883594</v>
      </c>
      <c r="N289" s="21">
        <f>G289^2*J289</f>
        <v>11524.402575183964</v>
      </c>
      <c r="O289" s="30">
        <f>I289*G289*J289</f>
        <v>-1457425.6063071024</v>
      </c>
      <c r="P289" s="61" t="s">
        <v>3</v>
      </c>
      <c r="Q289" s="21">
        <f>(-K291*M291+J291*O291)/Q288</f>
        <v>0.01060658385054622</v>
      </c>
      <c r="R289" s="21">
        <f>1/SQRT(L291)</f>
        <v>4.07475277815368E-05</v>
      </c>
      <c r="S289" s="39">
        <f>(G290-G288)/(F290-F288)</f>
        <v>0.01060658385054621</v>
      </c>
      <c r="T289" s="80" t="s">
        <v>3</v>
      </c>
      <c r="U289" s="81">
        <f>ideal!Q289</f>
        <v>0.01060658385054622</v>
      </c>
      <c r="V289" s="81">
        <f>ideal!R289</f>
        <v>4.07475277815368E-05</v>
      </c>
      <c r="W289" s="82">
        <f>ideal!S289</f>
        <v>0.01060658385054621</v>
      </c>
    </row>
    <row r="290" spans="2:23" ht="12.75">
      <c r="B290" s="1"/>
      <c r="C290" s="1"/>
      <c r="E290" s="27">
        <v>3</v>
      </c>
      <c r="F290" s="17">
        <f>B268</f>
        <v>5.164</v>
      </c>
      <c r="G290" s="18">
        <f>D268</f>
        <v>0.04059468181593089</v>
      </c>
      <c r="H290" s="19">
        <v>0.00025</v>
      </c>
      <c r="I290" s="1">
        <f t="shared" si="50"/>
        <v>-2.097041856395496</v>
      </c>
      <c r="J290" s="20">
        <f>1/H290^2</f>
        <v>16000000</v>
      </c>
      <c r="K290" s="20">
        <f t="shared" si="51"/>
        <v>-33552669.702327933</v>
      </c>
      <c r="L290" s="20">
        <f>K290*I290</f>
        <v>70361352.75959468</v>
      </c>
      <c r="M290" s="21">
        <f>G290*J290</f>
        <v>649514.9090548942</v>
      </c>
      <c r="N290" s="21">
        <f>G290^2*J290</f>
        <v>26366.851067786723</v>
      </c>
      <c r="O290" s="30">
        <f>I290*G290*J290</f>
        <v>-1362059.9506410272</v>
      </c>
      <c r="P290" s="61" t="s">
        <v>171</v>
      </c>
      <c r="Q290" s="21">
        <f>(L291*M291-O291*K291)/Q288</f>
        <v>0.06283713210389492</v>
      </c>
      <c r="R290" s="21">
        <f>1/SQRT(J291)</f>
        <v>0.00014433756729740645</v>
      </c>
      <c r="S290" s="39">
        <f>G302</f>
        <v>0.06290260264057365</v>
      </c>
      <c r="T290" s="80" t="s">
        <v>171</v>
      </c>
      <c r="U290" s="81">
        <f>ideal!Q290</f>
        <v>0.06283713210389492</v>
      </c>
      <c r="V290" s="81">
        <f>ideal!R290</f>
        <v>0.00014433756729740645</v>
      </c>
      <c r="W290" s="82">
        <f>ideal!S290</f>
        <v>0.0628371321038948</v>
      </c>
    </row>
    <row r="291" spans="2:23" ht="12.75">
      <c r="B291" s="1"/>
      <c r="C291" s="1"/>
      <c r="E291" s="34" t="s">
        <v>11</v>
      </c>
      <c r="F291" s="72">
        <f>ideal!F291</f>
        <v>7.2610418563954955</v>
      </c>
      <c r="I291" s="26" t="s">
        <v>170</v>
      </c>
      <c r="J291" s="23">
        <f aca="true" t="shared" si="52" ref="J291:O291">SUM(J288:J290)</f>
        <v>48000000</v>
      </c>
      <c r="K291" s="23">
        <f t="shared" si="52"/>
        <v>-162434009.1069838</v>
      </c>
      <c r="L291" s="23">
        <f t="shared" si="52"/>
        <v>602278653.7201604</v>
      </c>
      <c r="M291" s="23">
        <f t="shared" si="52"/>
        <v>1293312.4032133403</v>
      </c>
      <c r="N291" s="25">
        <f t="shared" si="52"/>
        <v>40763.95672167322</v>
      </c>
      <c r="O291" s="24">
        <f t="shared" si="52"/>
        <v>-3818768.246343828</v>
      </c>
      <c r="P291" s="61" t="s">
        <v>172</v>
      </c>
      <c r="Q291" s="31">
        <f>(N291+Q290^2*J291+Q289^2*L291-2*Q290*M291-2*Q289*O291+2*Q289*Q290*K291)/(3-1)</f>
        <v>0</v>
      </c>
      <c r="R291" s="21"/>
      <c r="S291" s="62"/>
      <c r="T291" s="80" t="s">
        <v>172</v>
      </c>
      <c r="U291" s="81">
        <f>ideal!Q291</f>
        <v>0</v>
      </c>
      <c r="V291" s="81"/>
      <c r="W291" s="82"/>
    </row>
    <row r="292" spans="2:23" ht="12.75">
      <c r="B292" s="1"/>
      <c r="C292" s="1"/>
      <c r="E292" s="33">
        <v>4</v>
      </c>
      <c r="F292" s="12">
        <f>B281</f>
        <v>8.756</v>
      </c>
      <c r="G292" s="13">
        <f>D281</f>
        <v>0.06246853565214545</v>
      </c>
      <c r="H292" s="11">
        <v>0.00025</v>
      </c>
      <c r="I292" s="12">
        <f t="shared" si="50"/>
        <v>1.4949581436045047</v>
      </c>
      <c r="J292" s="14">
        <f>1/H292^2</f>
        <v>16000000</v>
      </c>
      <c r="K292" s="14">
        <f t="shared" si="51"/>
        <v>23919330.297672074</v>
      </c>
      <c r="L292" s="14">
        <f>I292^2*J292</f>
        <v>35758397.61807083</v>
      </c>
      <c r="M292" s="13">
        <f>G292*J292</f>
        <v>999496.5704343271</v>
      </c>
      <c r="N292" s="21">
        <f>G292^2*J292</f>
        <v>62437.08714437387</v>
      </c>
      <c r="O292" s="29">
        <f>I292*G292*J292</f>
        <v>1494205.537475571</v>
      </c>
      <c r="P292" s="16" t="s">
        <v>163</v>
      </c>
      <c r="Q292" s="21">
        <f>J295*L295-(K295^2)</f>
        <v>3696886266666665</v>
      </c>
      <c r="R292" s="21"/>
      <c r="S292" s="62"/>
      <c r="T292" s="83" t="s">
        <v>163</v>
      </c>
      <c r="U292" s="81">
        <f>ideal!Q292</f>
        <v>3663346011784912</v>
      </c>
      <c r="V292" s="81"/>
      <c r="W292" s="82"/>
    </row>
    <row r="293" spans="2:23" ht="12.75">
      <c r="B293" s="1"/>
      <c r="C293" s="1"/>
      <c r="E293" s="26">
        <v>5</v>
      </c>
      <c r="F293" s="1">
        <f>B282</f>
        <v>9.666</v>
      </c>
      <c r="G293" s="7">
        <f>D282</f>
        <v>0.06220321807863634</v>
      </c>
      <c r="H293" s="10">
        <f>0.003/SQRT(12)</f>
        <v>0.0008660254037844387</v>
      </c>
      <c r="I293" s="1">
        <f t="shared" si="50"/>
        <v>2.404958143604505</v>
      </c>
      <c r="J293" s="8">
        <f>1/H293^2</f>
        <v>1333333.333333333</v>
      </c>
      <c r="K293" s="8">
        <f t="shared" si="51"/>
        <v>3206610.858139339</v>
      </c>
      <c r="L293" s="8">
        <f>I293^2*J293</f>
        <v>7711764.896652834</v>
      </c>
      <c r="M293" s="7">
        <f>G293*J293</f>
        <v>82937.62410484844</v>
      </c>
      <c r="N293" s="21">
        <f>G293^2*J293</f>
        <v>5158.987119117853</v>
      </c>
      <c r="O293" s="30">
        <f>I293*G293*J293</f>
        <v>199461.51450216453</v>
      </c>
      <c r="P293" s="61" t="s">
        <v>3</v>
      </c>
      <c r="Q293" s="21">
        <f>(-K295*M295+J295*O295)/Q292</f>
        <v>-0.00029155777308694186</v>
      </c>
      <c r="R293" s="21">
        <f>1/SQRT(L295)</f>
        <v>5.665334912655863E-05</v>
      </c>
      <c r="S293" s="39">
        <f>(G294-G292)/(F294-F292)</f>
        <v>-0.00029155777308693606</v>
      </c>
      <c r="T293" s="80" t="s">
        <v>3</v>
      </c>
      <c r="U293" s="81">
        <f>ideal!Q293</f>
        <v>-0.0003295249692155215</v>
      </c>
      <c r="V293" s="81">
        <f>ideal!R293</f>
        <v>5.6876865968403385E-05</v>
      </c>
      <c r="W293" s="82">
        <f>ideal!S293</f>
        <v>-0.00032952496921552477</v>
      </c>
    </row>
    <row r="294" spans="2:23" ht="12.75">
      <c r="B294" s="1"/>
      <c r="C294" s="1"/>
      <c r="E294" s="27">
        <v>6</v>
      </c>
      <c r="F294" s="17">
        <f>B283</f>
        <v>21.441</v>
      </c>
      <c r="G294" s="18">
        <f>D283</f>
        <v>0.058770125300537664</v>
      </c>
      <c r="H294" s="22">
        <f>0.003/SQRT(12)</f>
        <v>0.0008660254037844387</v>
      </c>
      <c r="I294" s="1">
        <f t="shared" si="50"/>
        <v>14.179958143604503</v>
      </c>
      <c r="J294" s="8">
        <f>1/H294^2</f>
        <v>1333333.333333333</v>
      </c>
      <c r="K294" s="8">
        <f t="shared" si="51"/>
        <v>18906610.858139332</v>
      </c>
      <c r="L294" s="8">
        <f>I294^2*J294</f>
        <v>268094950.6058342</v>
      </c>
      <c r="M294" s="7">
        <f>G294*J294</f>
        <v>78360.16706738353</v>
      </c>
      <c r="N294" s="21">
        <f>G294^2*J294</f>
        <v>4605.236837121195</v>
      </c>
      <c r="O294" s="30">
        <f>I294*G294*J294</f>
        <v>1111143.8891413545</v>
      </c>
      <c r="P294" s="61" t="s">
        <v>171</v>
      </c>
      <c r="Q294" s="21">
        <f>(L295*M295-O295*K295)/Q292</f>
        <v>0.06290440231935297</v>
      </c>
      <c r="R294" s="21">
        <f>1/SQRT(J295)</f>
        <v>0.00023145502494313787</v>
      </c>
      <c r="S294" s="39">
        <f>G303</f>
        <v>0.06290260264057364</v>
      </c>
      <c r="T294" s="80" t="s">
        <v>171</v>
      </c>
      <c r="U294" s="81">
        <f>ideal!Q294</f>
        <v>0.0628371321038948</v>
      </c>
      <c r="V294" s="81">
        <f>ideal!R294</f>
        <v>0.00023153041799527503</v>
      </c>
      <c r="W294" s="82">
        <f>ideal!S294</f>
        <v>0.0628371321038948</v>
      </c>
    </row>
    <row r="295" spans="2:23" ht="12.75">
      <c r="B295" s="1"/>
      <c r="C295" s="1"/>
      <c r="I295" s="27" t="s">
        <v>170</v>
      </c>
      <c r="J295" s="25">
        <f aca="true" t="shared" si="53" ref="J295:O295">SUM(J292:J294)</f>
        <v>18666666.666666664</v>
      </c>
      <c r="K295" s="25">
        <f t="shared" si="53"/>
        <v>46032552.01395075</v>
      </c>
      <c r="L295" s="25">
        <f t="shared" si="53"/>
        <v>311565113.12055784</v>
      </c>
      <c r="M295" s="25">
        <f t="shared" si="53"/>
        <v>1160794.3616065593</v>
      </c>
      <c r="N295" s="25">
        <f t="shared" si="53"/>
        <v>72201.31110061292</v>
      </c>
      <c r="O295" s="24">
        <f t="shared" si="53"/>
        <v>2804810.9411190897</v>
      </c>
      <c r="P295" s="63" t="s">
        <v>172</v>
      </c>
      <c r="Q295" s="64">
        <f>(N295+Q294^2*J295+Q293^2*L295-2*Q294*M295-2*Q293*O295+2*Q293*Q294*K295)/(3-1)</f>
        <v>-2.7284841053187847E-12</v>
      </c>
      <c r="R295" s="18"/>
      <c r="S295" s="65"/>
      <c r="T295" s="84" t="s">
        <v>172</v>
      </c>
      <c r="U295" s="85">
        <f>ideal!Q295</f>
        <v>1.1596057447604835E-11</v>
      </c>
      <c r="V295" s="85"/>
      <c r="W295" s="86"/>
    </row>
    <row r="296" spans="2:3" ht="12.75">
      <c r="B296" s="1"/>
      <c r="C296" s="1"/>
    </row>
    <row r="297" spans="2:17" ht="12.75">
      <c r="B297" s="1"/>
      <c r="C297" s="1"/>
      <c r="P297" s="59" t="s">
        <v>182</v>
      </c>
      <c r="Q297" s="46">
        <f>M4</f>
        <v>3.7960052506089424E-05</v>
      </c>
    </row>
    <row r="298" spans="2:17" ht="12.75">
      <c r="B298" s="1"/>
      <c r="C298" s="1"/>
      <c r="F298" s="93" t="s">
        <v>0</v>
      </c>
      <c r="G298" s="6" t="s">
        <v>189</v>
      </c>
      <c r="H298" s="94" t="s">
        <v>188</v>
      </c>
      <c r="I298" s="5" t="s">
        <v>190</v>
      </c>
      <c r="P298" s="59" t="s">
        <v>183</v>
      </c>
      <c r="Q298" s="46">
        <f>M5</f>
        <v>8.366895143515856E-05</v>
      </c>
    </row>
    <row r="299" spans="2:22" ht="12.75">
      <c r="B299" s="1"/>
      <c r="C299" s="1"/>
      <c r="F299" s="38">
        <f aca="true" t="shared" si="54" ref="F299:G301">F288</f>
        <v>2.6</v>
      </c>
      <c r="G299" s="89">
        <f t="shared" si="54"/>
        <v>0.013399400823130417</v>
      </c>
      <c r="H299" s="91">
        <f>ideal!G299</f>
        <v>0.013399400823130417</v>
      </c>
      <c r="I299" s="89">
        <f>G299-H299</f>
        <v>0</v>
      </c>
      <c r="U299" s="87"/>
      <c r="V299" s="87"/>
    </row>
    <row r="300" spans="2:22" ht="12.75">
      <c r="B300" s="1"/>
      <c r="C300" s="1"/>
      <c r="F300" s="38">
        <f t="shared" si="54"/>
        <v>3.867</v>
      </c>
      <c r="G300" s="89">
        <f t="shared" si="54"/>
        <v>0.026837942561772462</v>
      </c>
      <c r="H300" s="91">
        <f>ideal!G300</f>
        <v>0.026837942561772462</v>
      </c>
      <c r="I300" s="89">
        <f aca="true" t="shared" si="55" ref="I300:I306">G300-H300</f>
        <v>0</v>
      </c>
      <c r="P300" s="28" t="s">
        <v>174</v>
      </c>
      <c r="Q300" s="7">
        <f>Q289-Q293</f>
        <v>0.01089814162363316</v>
      </c>
      <c r="U300" s="70">
        <f>ideal!Q299</f>
        <v>0.010936108819761741</v>
      </c>
      <c r="V300" s="87"/>
    </row>
    <row r="301" spans="2:22" ht="12.75">
      <c r="B301" s="1"/>
      <c r="C301" s="1"/>
      <c r="F301" s="38">
        <f t="shared" si="54"/>
        <v>5.164</v>
      </c>
      <c r="G301" s="89">
        <f t="shared" si="54"/>
        <v>0.04059468181593089</v>
      </c>
      <c r="H301" s="91">
        <f>ideal!G301</f>
        <v>0.04059468181593089</v>
      </c>
      <c r="I301" s="89">
        <f t="shared" si="55"/>
        <v>0</v>
      </c>
      <c r="P301" s="28" t="s">
        <v>175</v>
      </c>
      <c r="Q301" s="7">
        <f>Q300*L265</f>
        <v>0.5449377312397031</v>
      </c>
      <c r="R301" t="s">
        <v>177</v>
      </c>
      <c r="U301" s="70">
        <f>ideal!Q300</f>
        <v>0.5468361978255084</v>
      </c>
      <c r="V301" s="87" t="s">
        <v>177</v>
      </c>
    </row>
    <row r="302" spans="2:22" ht="12.75">
      <c r="B302" s="1"/>
      <c r="C302" s="1"/>
      <c r="F302" s="38">
        <f>(G301-G304-G308*F301+G309*F304)/(G309-G308)</f>
        <v>7.267214488187349</v>
      </c>
      <c r="G302" s="89">
        <f>G301+G308*(F302-F301)</f>
        <v>0.06290260264057365</v>
      </c>
      <c r="H302" s="91">
        <f>ideal!G302</f>
        <v>0.0628371321038948</v>
      </c>
      <c r="I302" s="89">
        <f t="shared" si="55"/>
        <v>6.547053667885216E-05</v>
      </c>
      <c r="P302" s="28"/>
      <c r="U302" s="70"/>
      <c r="V302" s="87"/>
    </row>
    <row r="303" spans="2:22" ht="12.75">
      <c r="B303" s="1"/>
      <c r="C303" s="1"/>
      <c r="F303" s="38">
        <f>F302</f>
        <v>7.267214488187349</v>
      </c>
      <c r="G303" s="89">
        <f>G304+G309*(F303-F304)</f>
        <v>0.06290260264057364</v>
      </c>
      <c r="H303" s="91">
        <f>ideal!G303</f>
        <v>0.0628371321038948</v>
      </c>
      <c r="I303" s="89">
        <f t="shared" si="55"/>
        <v>6.547053667883829E-05</v>
      </c>
      <c r="P303" s="28" t="s">
        <v>175</v>
      </c>
      <c r="Q303" s="1">
        <v>0.547</v>
      </c>
      <c r="R303" t="s">
        <v>177</v>
      </c>
      <c r="S303" t="s">
        <v>185</v>
      </c>
      <c r="U303" s="72">
        <f>ideal!Q302</f>
        <v>0.547</v>
      </c>
      <c r="V303" s="87" t="s">
        <v>177</v>
      </c>
    </row>
    <row r="304" spans="2:22" ht="12.75">
      <c r="B304" s="1"/>
      <c r="C304" s="1"/>
      <c r="F304" s="38">
        <f aca="true" t="shared" si="56" ref="F304:G306">F292</f>
        <v>8.756</v>
      </c>
      <c r="G304" s="89">
        <f t="shared" si="56"/>
        <v>0.06246853565214545</v>
      </c>
      <c r="H304" s="91">
        <f>ideal!G304</f>
        <v>0.06234450606764503</v>
      </c>
      <c r="I304" s="89">
        <f t="shared" si="55"/>
        <v>0.000124029584500418</v>
      </c>
      <c r="P304" s="28" t="s">
        <v>176</v>
      </c>
      <c r="Q304" s="32">
        <f>Q303/Q300</f>
        <v>50.19204364290912</v>
      </c>
      <c r="R304" t="s">
        <v>177</v>
      </c>
      <c r="U304" s="88">
        <f>ideal!Q303</f>
        <v>50.01779051535784</v>
      </c>
      <c r="V304" s="87" t="s">
        <v>177</v>
      </c>
    </row>
    <row r="305" spans="2:22" ht="12.75">
      <c r="B305" s="1"/>
      <c r="C305" s="1"/>
      <c r="F305" s="38">
        <f t="shared" si="56"/>
        <v>9.666</v>
      </c>
      <c r="G305" s="89">
        <f t="shared" si="56"/>
        <v>0.06220321807863634</v>
      </c>
      <c r="H305" s="91">
        <f>ideal!G305</f>
        <v>0.0620446383456589</v>
      </c>
      <c r="I305" s="89">
        <f t="shared" si="55"/>
        <v>0.00015857973297743466</v>
      </c>
      <c r="P305" s="28" t="s">
        <v>184</v>
      </c>
      <c r="Q305" s="7">
        <f>Q304*SQRT((R289/Q289)^2+(R293/Q293)^2)</f>
        <v>9.754852488272869</v>
      </c>
      <c r="R305" t="s">
        <v>177</v>
      </c>
      <c r="U305" s="70">
        <f>ideal!Q304</f>
        <v>8.635338798864888</v>
      </c>
      <c r="V305" s="87" t="s">
        <v>177</v>
      </c>
    </row>
    <row r="306" spans="2:9" ht="12.75">
      <c r="B306" s="1"/>
      <c r="C306" s="1"/>
      <c r="F306" s="40">
        <f t="shared" si="56"/>
        <v>21.441</v>
      </c>
      <c r="G306" s="90">
        <f t="shared" si="56"/>
        <v>0.058770125300537664</v>
      </c>
      <c r="H306" s="92">
        <f>ideal!G306</f>
        <v>0.0581644818331461</v>
      </c>
      <c r="I306" s="90">
        <f t="shared" si="55"/>
        <v>0.0006056434673915659</v>
      </c>
    </row>
    <row r="307" spans="2:3" ht="12.75">
      <c r="B307" s="1"/>
      <c r="C307" s="1"/>
    </row>
    <row r="308" spans="2:7" ht="12.75">
      <c r="B308" s="1"/>
      <c r="C308" s="1"/>
      <c r="G308">
        <f>(G301-G299)/(F301-F299)</f>
        <v>0.01060658385054621</v>
      </c>
    </row>
    <row r="309" spans="2:7" ht="12.75">
      <c r="B309" s="1"/>
      <c r="C309" s="1"/>
      <c r="G309">
        <f>(G306-G304)/(F306-F304)</f>
        <v>-0.00029155777308693606</v>
      </c>
    </row>
    <row r="310" spans="2:3" ht="12.75">
      <c r="B310" s="1"/>
      <c r="C310" s="1"/>
    </row>
    <row r="311" spans="2:7" ht="12.75">
      <c r="B311" s="1"/>
      <c r="C311" s="1"/>
      <c r="G311" s="1">
        <f>0.5*(B280+B270)</f>
        <v>7.109</v>
      </c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Hartouni</dc:creator>
  <cp:keywords/>
  <dc:description/>
  <cp:lastModifiedBy>Ed Hartouni</cp:lastModifiedBy>
  <dcterms:created xsi:type="dcterms:W3CDTF">2003-03-16T03:07:32Z</dcterms:created>
  <cp:category/>
  <cp:version/>
  <cp:contentType/>
  <cp:contentStatus/>
</cp:coreProperties>
</file>