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220" windowHeight="5385" activeTab="0"/>
  </bookViews>
  <sheets>
    <sheet name="Data" sheetId="1" r:id="rId1"/>
    <sheet name="Notes" sheetId="2" r:id="rId2"/>
  </sheets>
  <definedNames>
    <definedName name="_xlnm.Print_Area" localSheetId="0">'Data'!$A$1:$E$34</definedName>
  </definedNames>
  <calcPr fullCalcOnLoad="1"/>
</workbook>
</file>

<file path=xl/sharedStrings.xml><?xml version="1.0" encoding="utf-8"?>
<sst xmlns="http://schemas.openxmlformats.org/spreadsheetml/2006/main" count="54" uniqueCount="50">
  <si>
    <t>New York (JFK), NY</t>
  </si>
  <si>
    <t>Los Angeles, CA</t>
  </si>
  <si>
    <t>Miami, FL</t>
  </si>
  <si>
    <t>Chicago (O’Hare), IL</t>
  </si>
  <si>
    <t>Newark, NJ</t>
  </si>
  <si>
    <t>San Francisco, CA</t>
  </si>
  <si>
    <t>Atlanta, GA</t>
  </si>
  <si>
    <t>Houston (Bush), TX</t>
  </si>
  <si>
    <t>Dallas-Ft. Worth, TX</t>
  </si>
  <si>
    <t>Washington (Dulles), DC</t>
  </si>
  <si>
    <t>Honolulu, HI</t>
  </si>
  <si>
    <t>Boston, MA</t>
  </si>
  <si>
    <t>Detroit, MI</t>
  </si>
  <si>
    <t>Philadelphia, PA</t>
  </si>
  <si>
    <t>Minneapolis-St. Paul, MN</t>
  </si>
  <si>
    <t>Guam Island, GU</t>
  </si>
  <si>
    <t>Seattle-Tacoma, WA</t>
  </si>
  <si>
    <t>Fort Lauderdale, FL</t>
  </si>
  <si>
    <t>Orlando, FL</t>
  </si>
  <si>
    <t>San Juan, PR</t>
  </si>
  <si>
    <t>traveling nonstop to and from the United States on U.S. and foreign carriers. The</t>
  </si>
  <si>
    <t>data cover all passengers arriving and departing from U.S. airports on nonstop</t>
  </si>
  <si>
    <t>commercial international flights with 60 seats or more]</t>
  </si>
  <si>
    <t>airport</t>
  </si>
  <si>
    <t xml:space="preserve">change </t>
  </si>
  <si>
    <t>Percent</t>
  </si>
  <si>
    <t>Gateway</t>
  </si>
  <si>
    <t xml:space="preserve">    Total, top 20</t>
  </si>
  <si>
    <t xml:space="preserve">    Top 20, percentage of total</t>
  </si>
  <si>
    <t xml:space="preserve">    Total</t>
  </si>
  <si>
    <t>Source: U.S. Department of Transportation, Research and Innovative Technology</t>
  </si>
  <si>
    <t>Administration, Bureau of Transportation Statistics, Office of Airline</t>
  </si>
  <si>
    <t>(X)</t>
  </si>
  <si>
    <t>2005-2006</t>
  </si>
  <si>
    <t>Information, T-100 Segment data, February 2008.</t>
  </si>
  <si>
    <r>
      <t xml:space="preserve">[150,110 represents 150,110,000. </t>
    </r>
    <r>
      <rPr>
        <sz val="12"/>
        <rFont val="Courier New"/>
        <family val="3"/>
      </rPr>
      <t>International passengers are resident of any country</t>
    </r>
  </si>
  <si>
    <t>X Not applicable.</t>
  </si>
  <si>
    <t>SYMBOL</t>
  </si>
  <si>
    <t>FOOTNOTE</t>
  </si>
  <si>
    <t>\1 Data have been revised.</t>
  </si>
  <si>
    <t>http://www.bts.gov/publications/pocket_guide_to_transportation/2008.</t>
  </si>
  <si>
    <t>https://www.bts.gov/pdc/index.xml</t>
  </si>
  <si>
    <t>See notes</t>
  </si>
  <si>
    <t>Back to data</t>
  </si>
  <si>
    <t>HEADNOTE</t>
  </si>
  <si>
    <t>In thousands</t>
  </si>
  <si>
    <r>
      <t>Table 1230.</t>
    </r>
    <r>
      <rPr>
        <b/>
        <sz val="12"/>
        <rFont val="Courier New"/>
        <family val="3"/>
      </rPr>
      <t xml:space="preserve"> Top 20 U.S. Gateways for Nonstop Internation Air Travel</t>
    </r>
  </si>
  <si>
    <t>For more information:</t>
  </si>
  <si>
    <r>
      <t>2005</t>
    </r>
    <r>
      <rPr>
        <sz val="12"/>
        <rFont val="Courier New"/>
        <family val="3"/>
      </rPr>
      <t xml:space="preserve"> \1</t>
    </r>
  </si>
  <si>
    <r>
      <t>Table 1230</t>
    </r>
    <r>
      <rPr>
        <b/>
        <sz val="12"/>
        <rFont val="Courier New"/>
        <family val="3"/>
      </rPr>
      <t>. Top 20 U.S. Gateways for Nonstop International Air Travel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</si>
</sst>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5" fillId="0" borderId="0" xfId="20" applyFont="1" applyAlignment="1">
      <alignment vertical="center"/>
    </xf>
    <xf numFmtId="0" fontId="5" fillId="0" borderId="0" xfId="20" applyFont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3" fontId="3" fillId="0" borderId="6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dc/index.x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1.421875" style="2" customWidth="1"/>
    <col min="2" max="3" width="16.7109375" style="2" customWidth="1"/>
    <col min="4" max="4" width="17.00390625" style="2" customWidth="1"/>
    <col min="5" max="16384" width="9.140625" style="2" customWidth="1"/>
  </cols>
  <sheetData>
    <row r="1" spans="1:4" ht="15.75" customHeight="1">
      <c r="A1" s="2" t="s">
        <v>49</v>
      </c>
      <c r="B1" s="1"/>
      <c r="C1" s="1"/>
      <c r="D1" s="1"/>
    </row>
    <row r="2" spans="1:4" ht="15.75" customHeight="1">
      <c r="A2" s="1"/>
      <c r="B2" s="1"/>
      <c r="C2" s="1"/>
      <c r="D2" s="1"/>
    </row>
    <row r="3" ht="15.75" customHeight="1">
      <c r="A3" s="24" t="s">
        <v>42</v>
      </c>
    </row>
    <row r="4" ht="15.75" customHeight="1"/>
    <row r="5" spans="1:4" ht="15.75" customHeight="1">
      <c r="A5" s="4"/>
      <c r="B5" s="11"/>
      <c r="C5" s="18"/>
      <c r="D5" s="4"/>
    </row>
    <row r="6" spans="2:4" ht="15.75" customHeight="1">
      <c r="B6" s="28" t="s">
        <v>45</v>
      </c>
      <c r="C6" s="29"/>
      <c r="D6" s="5" t="s">
        <v>25</v>
      </c>
    </row>
    <row r="7" spans="1:4" ht="15.75" customHeight="1">
      <c r="A7" s="6" t="s">
        <v>26</v>
      </c>
      <c r="B7" s="12"/>
      <c r="C7" s="27"/>
      <c r="D7" s="5" t="s">
        <v>24</v>
      </c>
    </row>
    <row r="8" spans="1:4" ht="15.75" customHeight="1">
      <c r="A8" s="6" t="s">
        <v>23</v>
      </c>
      <c r="B8" s="35" t="s">
        <v>48</v>
      </c>
      <c r="C8" s="36">
        <v>2006</v>
      </c>
      <c r="D8" s="37" t="s">
        <v>33</v>
      </c>
    </row>
    <row r="9" spans="1:4" s="9" customFormat="1" ht="15.75" customHeight="1">
      <c r="A9" s="7"/>
      <c r="B9" s="13"/>
      <c r="C9" s="19"/>
      <c r="D9" s="7"/>
    </row>
    <row r="10" spans="1:4" s="9" customFormat="1" ht="15.75" customHeight="1">
      <c r="A10" s="8" t="s">
        <v>29</v>
      </c>
      <c r="B10" s="20">
        <v>150110</v>
      </c>
      <c r="C10" s="30">
        <v>154351.119</v>
      </c>
      <c r="D10" s="15">
        <v>2.82530992512859</v>
      </c>
    </row>
    <row r="11" spans="1:4" s="9" customFormat="1" ht="15.75" customHeight="1">
      <c r="A11" s="8" t="s">
        <v>27</v>
      </c>
      <c r="B11" s="20">
        <v>131182</v>
      </c>
      <c r="C11" s="31">
        <v>135191</v>
      </c>
      <c r="D11" s="15">
        <v>3.05584086486255</v>
      </c>
    </row>
    <row r="12" spans="1:4" s="9" customFormat="1" ht="15.75" customHeight="1">
      <c r="A12" s="8" t="s">
        <v>28</v>
      </c>
      <c r="B12" s="21">
        <v>87.4</v>
      </c>
      <c r="C12" s="32">
        <v>87.6</v>
      </c>
      <c r="D12" s="14" t="s">
        <v>32</v>
      </c>
    </row>
    <row r="13" spans="1:4" ht="15.75" customHeight="1">
      <c r="A13" s="2" t="s">
        <v>0</v>
      </c>
      <c r="B13" s="22">
        <v>18469</v>
      </c>
      <c r="C13" s="33">
        <f>9706.939+9644.116</f>
        <v>19351.055</v>
      </c>
      <c r="D13" s="16">
        <v>4.774364329062369</v>
      </c>
    </row>
    <row r="14" spans="1:4" ht="15.75" customHeight="1">
      <c r="A14" s="2" t="s">
        <v>1</v>
      </c>
      <c r="B14" s="22">
        <v>16836</v>
      </c>
      <c r="C14" s="33">
        <f>8277.107+8221.275</f>
        <v>16498.381999999998</v>
      </c>
      <c r="D14" s="16">
        <v>-2.003616718159435</v>
      </c>
    </row>
    <row r="15" spans="1:4" ht="15.75" customHeight="1">
      <c r="A15" s="2" t="s">
        <v>2</v>
      </c>
      <c r="B15" s="22">
        <f>7349.87+7271.106</f>
        <v>14620.975999999999</v>
      </c>
      <c r="C15" s="33">
        <f>7398.597+7453.241</f>
        <v>14851.838</v>
      </c>
      <c r="D15" s="16">
        <v>1.5789780381282412</v>
      </c>
    </row>
    <row r="16" spans="1:4" ht="15.75" customHeight="1">
      <c r="A16" s="2" t="s">
        <v>3</v>
      </c>
      <c r="B16" s="22">
        <f>5477.556+5534.988</f>
        <v>11012.544</v>
      </c>
      <c r="C16" s="33">
        <f>5801.869+5713.989</f>
        <v>11515.858</v>
      </c>
      <c r="D16" s="16">
        <v>4.570369934503783</v>
      </c>
    </row>
    <row r="17" spans="1:4" ht="15.75" customHeight="1">
      <c r="A17" s="2" t="s">
        <v>4</v>
      </c>
      <c r="B17" s="22">
        <v>9128</v>
      </c>
      <c r="C17" s="33">
        <f>4963.704+4962.108</f>
        <v>9925.812</v>
      </c>
      <c r="D17" s="16">
        <v>8.738186986993574</v>
      </c>
    </row>
    <row r="18" spans="1:4" ht="15.75" customHeight="1">
      <c r="A18" s="2" t="s">
        <v>5</v>
      </c>
      <c r="B18" s="22">
        <v>7295</v>
      </c>
      <c r="C18" s="33">
        <f>4156.606+4145.378</f>
        <v>8301.984</v>
      </c>
      <c r="D18" s="16">
        <v>13.807032142117873</v>
      </c>
    </row>
    <row r="19" spans="1:4" ht="15.75" customHeight="1">
      <c r="A19" s="2" t="s">
        <v>6</v>
      </c>
      <c r="B19" s="22">
        <v>7839</v>
      </c>
      <c r="C19" s="33">
        <f>4121.888+4042.237</f>
        <v>8164.125</v>
      </c>
      <c r="D19" s="16">
        <v>4.143971095260424</v>
      </c>
    </row>
    <row r="20" spans="1:4" ht="15.75" customHeight="1">
      <c r="A20" s="2" t="s">
        <v>7</v>
      </c>
      <c r="B20" s="22">
        <v>6570</v>
      </c>
      <c r="C20" s="33">
        <f>3557.687+3589.551</f>
        <v>7147.237999999999</v>
      </c>
      <c r="D20" s="16">
        <v>8.780933119685166</v>
      </c>
    </row>
    <row r="21" spans="1:4" ht="15.75" customHeight="1">
      <c r="A21" s="2" t="s">
        <v>8</v>
      </c>
      <c r="B21" s="22">
        <v>5051</v>
      </c>
      <c r="C21" s="33">
        <f>2614.252+2602.201</f>
        <v>5216.4529999999995</v>
      </c>
      <c r="D21" s="16">
        <v>3.284195761993354</v>
      </c>
    </row>
    <row r="22" spans="1:4" ht="15.75" customHeight="1">
      <c r="A22" s="2" t="s">
        <v>9</v>
      </c>
      <c r="B22" s="22">
        <f>2382.176+2409.534</f>
        <v>4791.71</v>
      </c>
      <c r="C22" s="33">
        <f>2605.667+2570.206</f>
        <v>5175.873</v>
      </c>
      <c r="D22" s="16">
        <v>8.017242278852425</v>
      </c>
    </row>
    <row r="23" spans="1:4" ht="15.75" customHeight="1">
      <c r="A23" s="2" t="s">
        <v>10</v>
      </c>
      <c r="B23" s="22">
        <f>2342.996+2067.067</f>
        <v>4410.063</v>
      </c>
      <c r="C23" s="33">
        <f>1982.085+2067.075</f>
        <v>4049.16</v>
      </c>
      <c r="D23" s="16">
        <v>-8.183624587675965</v>
      </c>
    </row>
    <row r="24" spans="1:4" ht="15.75" customHeight="1">
      <c r="A24" s="2" t="s">
        <v>11</v>
      </c>
      <c r="B24" s="22">
        <f>1948.862+1952.967</f>
        <v>3901.829</v>
      </c>
      <c r="C24" s="33">
        <f>1895.638+1880.53</f>
        <v>3776.1679999999997</v>
      </c>
      <c r="D24" s="16">
        <v>-3.2205665599389546</v>
      </c>
    </row>
    <row r="25" spans="1:4" ht="15.75" customHeight="1">
      <c r="A25" s="2" t="s">
        <v>12</v>
      </c>
      <c r="B25" s="22">
        <f>1890.897+1931.776</f>
        <v>3822.673</v>
      </c>
      <c r="C25" s="33">
        <f>1858.366+1826.661</f>
        <v>3685.027</v>
      </c>
      <c r="D25" s="16">
        <v>-3.6007788267528964</v>
      </c>
    </row>
    <row r="26" spans="1:4" ht="15.75" customHeight="1">
      <c r="A26" s="2" t="s">
        <v>13</v>
      </c>
      <c r="B26" s="22">
        <v>3693</v>
      </c>
      <c r="C26" s="33">
        <f>1760.466+1754.335</f>
        <v>3514.801</v>
      </c>
      <c r="D26" s="16">
        <v>-4.831425657221568</v>
      </c>
    </row>
    <row r="27" spans="1:4" ht="15.75" customHeight="1">
      <c r="A27" s="2" t="s">
        <v>14</v>
      </c>
      <c r="B27" s="22">
        <f>1225.98+1230.026</f>
        <v>2456.0060000000003</v>
      </c>
      <c r="C27" s="33">
        <f>1251.195+1397.87</f>
        <v>2649.0649999999996</v>
      </c>
      <c r="D27" s="16">
        <v>7.860689265417074</v>
      </c>
    </row>
    <row r="28" spans="1:4" ht="15.75" customHeight="1">
      <c r="A28" s="2" t="s">
        <v>15</v>
      </c>
      <c r="B28" s="22">
        <v>2595</v>
      </c>
      <c r="C28" s="33">
        <f>1240.756+1235.571</f>
        <v>2476.327</v>
      </c>
      <c r="D28" s="16">
        <v>-4.590163681778532</v>
      </c>
    </row>
    <row r="29" spans="1:4" ht="15.75" customHeight="1">
      <c r="A29" s="2" t="s">
        <v>16</v>
      </c>
      <c r="B29" s="22">
        <v>2187</v>
      </c>
      <c r="C29" s="33">
        <f>1225.244+1195.151</f>
        <v>2420.395</v>
      </c>
      <c r="D29" s="16">
        <v>10.682148053912627</v>
      </c>
    </row>
    <row r="30" spans="1:4" ht="15.75" customHeight="1">
      <c r="A30" s="2" t="s">
        <v>17</v>
      </c>
      <c r="B30" s="22">
        <v>2285</v>
      </c>
      <c r="C30" s="33">
        <f>1146.862+1112.65</f>
        <v>2259.512</v>
      </c>
      <c r="D30" s="16">
        <v>-1.136865318016435</v>
      </c>
    </row>
    <row r="31" spans="1:4" ht="15.75" customHeight="1">
      <c r="A31" s="2" t="s">
        <v>18</v>
      </c>
      <c r="B31" s="22">
        <f>1021.545+1017.187</f>
        <v>2038.732</v>
      </c>
      <c r="C31" s="33">
        <f>1032.017+1105.167</f>
        <v>2137.184</v>
      </c>
      <c r="D31" s="16">
        <v>4.829080036022401</v>
      </c>
    </row>
    <row r="32" spans="1:4" ht="15.75" customHeight="1">
      <c r="A32" s="10" t="s">
        <v>19</v>
      </c>
      <c r="B32" s="23">
        <v>2179</v>
      </c>
      <c r="C32" s="34">
        <f>1046.576+1028.077</f>
        <v>2074.6530000000002</v>
      </c>
      <c r="D32" s="17">
        <v>-4.770226055919085</v>
      </c>
    </row>
    <row r="33" ht="15.75" customHeight="1">
      <c r="A33" s="2" t="s">
        <v>30</v>
      </c>
    </row>
    <row r="34" ht="15.75" customHeight="1">
      <c r="A34" s="3" t="s">
        <v>31</v>
      </c>
    </row>
    <row r="35" ht="15.75">
      <c r="A35" s="2" t="s">
        <v>34</v>
      </c>
    </row>
    <row r="36" ht="15.75">
      <c r="A36" s="2" t="s">
        <v>40</v>
      </c>
    </row>
  </sheetData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2" t="s">
        <v>46</v>
      </c>
    </row>
    <row r="3" ht="15.75">
      <c r="A3" s="25" t="s">
        <v>43</v>
      </c>
    </row>
    <row r="5" ht="15.75">
      <c r="A5" s="26" t="s">
        <v>44</v>
      </c>
    </row>
    <row r="6" ht="16.5">
      <c r="A6" s="1" t="s">
        <v>35</v>
      </c>
    </row>
    <row r="7" ht="15.75">
      <c r="A7" s="2" t="s">
        <v>20</v>
      </c>
    </row>
    <row r="8" ht="15.75">
      <c r="A8" s="2" t="s">
        <v>21</v>
      </c>
    </row>
    <row r="9" ht="15.75">
      <c r="A9" s="2" t="s">
        <v>22</v>
      </c>
    </row>
    <row r="10" ht="15.75">
      <c r="A10" s="2"/>
    </row>
    <row r="11" ht="15.75">
      <c r="A11" s="3" t="s">
        <v>37</v>
      </c>
    </row>
    <row r="12" ht="15.75">
      <c r="A12" s="2" t="s">
        <v>36</v>
      </c>
    </row>
    <row r="13" ht="15.75">
      <c r="A13" s="2"/>
    </row>
    <row r="14" ht="15.75">
      <c r="A14" s="2" t="s">
        <v>38</v>
      </c>
    </row>
    <row r="15" ht="15.75">
      <c r="A15" s="2" t="s">
        <v>39</v>
      </c>
    </row>
    <row r="16" ht="15.75">
      <c r="A16" s="2"/>
    </row>
    <row r="17" ht="15.75">
      <c r="A17" s="2" t="s">
        <v>30</v>
      </c>
    </row>
    <row r="18" ht="15.75">
      <c r="A18" s="3" t="s">
        <v>31</v>
      </c>
    </row>
    <row r="19" ht="15.75">
      <c r="A19" s="2" t="s">
        <v>34</v>
      </c>
    </row>
    <row r="20" ht="15.75">
      <c r="A20" s="2" t="s">
        <v>40</v>
      </c>
    </row>
    <row r="21" ht="15.75">
      <c r="A21" s="2"/>
    </row>
    <row r="22" ht="15.75">
      <c r="A22" s="2" t="s">
        <v>47</v>
      </c>
    </row>
    <row r="23" ht="15.75">
      <c r="A23" s="24" t="s">
        <v>41</v>
      </c>
    </row>
  </sheetData>
  <hyperlinks>
    <hyperlink ref="A3" location="Data!A1" display="Back to data"/>
    <hyperlink ref="A23" r:id="rId1" display="https://www.bts.gov/pdc/index.x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20 U.S. Gateways for Nonstop International Air Travel</dc:title>
  <dc:subject/>
  <dc:creator>US Census Bureau</dc:creator>
  <cp:keywords/>
  <dc:description/>
  <cp:lastModifiedBy>johan001</cp:lastModifiedBy>
  <cp:lastPrinted>2008-07-24T13:13:33Z</cp:lastPrinted>
  <dcterms:created xsi:type="dcterms:W3CDTF">2007-01-24T19:57:54Z</dcterms:created>
  <dcterms:modified xsi:type="dcterms:W3CDTF">2008-11-25T16:18:52Z</dcterms:modified>
  <cp:category/>
  <cp:version/>
  <cp:contentType/>
  <cp:contentStatus/>
</cp:coreProperties>
</file>