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90" windowWidth="11280" windowHeight="6540" activeTab="20"/>
  </bookViews>
  <sheets>
    <sheet name="P04" sheetId="1" r:id="rId1"/>
    <sheet name="P05" sheetId="2" r:id="rId2"/>
    <sheet name="P05A" sheetId="3" r:id="rId3"/>
    <sheet name="P06" sheetId="4" r:id="rId4"/>
    <sheet name="P07" sheetId="5" r:id="rId5"/>
    <sheet name="P08" sheetId="6" r:id="rId6"/>
    <sheet name="P09" sheetId="7" r:id="rId7"/>
    <sheet name="P10" sheetId="8" r:id="rId8"/>
    <sheet name="P11" sheetId="9" r:id="rId9"/>
    <sheet name="P12" sheetId="10" r:id="rId10"/>
    <sheet name="P13" sheetId="11" r:id="rId11"/>
    <sheet name="P14" sheetId="12" r:id="rId12"/>
    <sheet name="P15" sheetId="13" r:id="rId13"/>
    <sheet name="P16" sheetId="14" r:id="rId14"/>
    <sheet name="P17" sheetId="15" r:id="rId15"/>
    <sheet name="P18" sheetId="16" r:id="rId16"/>
    <sheet name="P19" sheetId="17" r:id="rId17"/>
    <sheet name="P20" sheetId="18" r:id="rId18"/>
    <sheet name="P21" sheetId="19" r:id="rId19"/>
    <sheet name="P22" sheetId="20" r:id="rId20"/>
    <sheet name="P24" sheetId="21" r:id="rId21"/>
    <sheet name="P25" sheetId="22" r:id="rId22"/>
    <sheet name="P26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<sst xmlns="http://schemas.openxmlformats.org/spreadsheetml/2006/main" count="1771" uniqueCount="127">
  <si>
    <t>Main Channel</t>
  </si>
  <si>
    <t>Secondary Channel</t>
  </si>
  <si>
    <t>Contiguous Backwater</t>
  </si>
  <si>
    <t>Isolated Backwater</t>
  </si>
  <si>
    <t>MC</t>
  </si>
  <si>
    <t>SC</t>
  </si>
  <si>
    <t>CB</t>
  </si>
  <si>
    <t>IB</t>
  </si>
  <si>
    <t>AI</t>
  </si>
  <si>
    <t>PI</t>
  </si>
  <si>
    <t>TOW</t>
  </si>
  <si>
    <t>MC:</t>
  </si>
  <si>
    <t>PI:</t>
  </si>
  <si>
    <t>Perimeter of Islands</t>
  </si>
  <si>
    <t>SC:</t>
  </si>
  <si>
    <t>TOW:</t>
  </si>
  <si>
    <t>Total Open Water</t>
  </si>
  <si>
    <t>CB:</t>
  </si>
  <si>
    <t>IB:</t>
  </si>
  <si>
    <t>AI:</t>
  </si>
  <si>
    <t>Area of Islands</t>
  </si>
  <si>
    <t>2050P</t>
  </si>
  <si>
    <t>2050D</t>
  </si>
  <si>
    <t>Habitat Need</t>
  </si>
  <si>
    <t>YEAR</t>
  </si>
  <si>
    <t>(acres)</t>
  </si>
  <si>
    <t>(feet)</t>
  </si>
  <si>
    <t xml:space="preserve">Habitat Need = </t>
  </si>
  <si>
    <t>2050D - 2050P</t>
  </si>
  <si>
    <t>Comments:</t>
  </si>
  <si>
    <t>Total Pool (RM 493.3-482.9)</t>
  </si>
  <si>
    <t xml:space="preserve">    NOTE: Quantitative assessment of habitat area, shown in these tables, is based solely upon results from the UMR-IWW Nav. Study - Cumulative Effects Report </t>
  </si>
  <si>
    <t>Lower Pool (RM 764.7-752.8)</t>
  </si>
  <si>
    <t>Upper Pool (RM 796.9-764.7)</t>
  </si>
  <si>
    <t>Total Pool (RM 796.9-752.8)</t>
  </si>
  <si>
    <t>Lower Pool (RM 743.1-738.1)</t>
  </si>
  <si>
    <t>Upper Pool (RM 752.8-743.1)</t>
  </si>
  <si>
    <t>Total Pool (RM 752.8-738.1)</t>
  </si>
  <si>
    <t>Lower Pool (RM 732.8-728.3)</t>
  </si>
  <si>
    <t>Upper Pool (RM 738.1-732.8)</t>
  </si>
  <si>
    <t>Total Pool (RM 738.1-728.3)</t>
  </si>
  <si>
    <t>Upper Pool (RM 728.3-723.9)</t>
  </si>
  <si>
    <t>Lower Pool (RM 723.9-714.2)</t>
  </si>
  <si>
    <t>Total Pool (RM 728.3-714.2)</t>
  </si>
  <si>
    <t>Lower Pool (RM 706.8-702.5)</t>
  </si>
  <si>
    <t>Upper Pool (RM 714.2-706.8)</t>
  </si>
  <si>
    <t>Total Pool (RM 714.2-702.5)</t>
  </si>
  <si>
    <t>Lower Pool (RM 689.9-679.1)</t>
  </si>
  <si>
    <t>Upper Pool (RM 702.5-689.9)</t>
  </si>
  <si>
    <t xml:space="preserve">POOL 4 </t>
  </si>
  <si>
    <t xml:space="preserve">POOL 5 </t>
  </si>
  <si>
    <t xml:space="preserve">POOL 5A </t>
  </si>
  <si>
    <t xml:space="preserve">POOL 6 </t>
  </si>
  <si>
    <t xml:space="preserve">POOL 7 </t>
  </si>
  <si>
    <t xml:space="preserve">POOL 8 </t>
  </si>
  <si>
    <r>
      <t>H</t>
    </r>
    <r>
      <rPr>
        <b/>
        <sz val="12"/>
        <rFont val="Times New Roman"/>
        <family val="1"/>
      </rPr>
      <t>ABITAT</t>
    </r>
    <r>
      <rPr>
        <b/>
        <sz val="16"/>
        <rFont val="Times New Roman"/>
        <family val="1"/>
      </rPr>
      <t xml:space="preserve"> T</t>
    </r>
    <r>
      <rPr>
        <b/>
        <sz val="12"/>
        <rFont val="Times New Roman"/>
        <family val="1"/>
      </rPr>
      <t>YPE</t>
    </r>
    <r>
      <rPr>
        <b/>
        <sz val="16"/>
        <rFont val="Times New Roman"/>
        <family val="1"/>
      </rPr>
      <t xml:space="preserve"> I</t>
    </r>
    <r>
      <rPr>
        <b/>
        <sz val="12"/>
        <rFont val="Times New Roman"/>
        <family val="1"/>
      </rPr>
      <t>NVENTORY</t>
    </r>
    <r>
      <rPr>
        <b/>
        <sz val="16"/>
        <rFont val="Times New Roman"/>
        <family val="1"/>
      </rPr>
      <t xml:space="preserve"> </t>
    </r>
  </si>
  <si>
    <t>POOL 9</t>
  </si>
  <si>
    <t xml:space="preserve">HNA Desired Future Exercise </t>
  </si>
  <si>
    <t>Lower Pool (RM 660.0-647.9)</t>
  </si>
  <si>
    <t>Upper Pool (RM 679.1-660.0)</t>
  </si>
  <si>
    <t>Total Pool (RM 679.1-647.9)</t>
  </si>
  <si>
    <t xml:space="preserve">POOL 10 </t>
  </si>
  <si>
    <t>Lower Pool (RM 624.8-615.1)</t>
  </si>
  <si>
    <t>Upper Pool (RM 647.9-624.8)</t>
  </si>
  <si>
    <t>Total Pool (RM 647.9-615.1)</t>
  </si>
  <si>
    <t>POOL 11</t>
  </si>
  <si>
    <r>
      <t>H</t>
    </r>
    <r>
      <rPr>
        <b/>
        <sz val="14"/>
        <rFont val="Times New Roman"/>
        <family val="1"/>
      </rPr>
      <t>ABITAT</t>
    </r>
    <r>
      <rPr>
        <b/>
        <sz val="18"/>
        <rFont val="Times New Roman"/>
        <family val="1"/>
      </rPr>
      <t xml:space="preserve"> T</t>
    </r>
    <r>
      <rPr>
        <b/>
        <sz val="14"/>
        <rFont val="Times New Roman"/>
        <family val="1"/>
      </rPr>
      <t>YPE</t>
    </r>
    <r>
      <rPr>
        <b/>
        <sz val="18"/>
        <rFont val="Times New Roman"/>
        <family val="1"/>
      </rPr>
      <t xml:space="preserve"> I</t>
    </r>
    <r>
      <rPr>
        <b/>
        <sz val="14"/>
        <rFont val="Times New Roman"/>
        <family val="1"/>
      </rPr>
      <t>NVENTORY</t>
    </r>
  </si>
  <si>
    <t>Note:  Quantitative assessment of habitat area, shown in these tables, is based soley upon results from the UMR-IWW Nav. Study - Cumulative Effects Report</t>
  </si>
  <si>
    <t>Lower Pool (RM 599.0-583.0)</t>
  </si>
  <si>
    <t>Upper Pool (RM 615.1-599.0)</t>
  </si>
  <si>
    <t>Total Pool (RM 615.1-583.0)</t>
  </si>
  <si>
    <t xml:space="preserve">POOL 12 </t>
  </si>
  <si>
    <r>
      <t>H</t>
    </r>
    <r>
      <rPr>
        <b/>
        <sz val="12"/>
        <rFont val="Times New Roman"/>
        <family val="1"/>
      </rPr>
      <t>ABITAT</t>
    </r>
    <r>
      <rPr>
        <b/>
        <sz val="16"/>
        <rFont val="Times New Roman"/>
        <family val="1"/>
      </rPr>
      <t xml:space="preserve"> T</t>
    </r>
    <r>
      <rPr>
        <b/>
        <sz val="12"/>
        <rFont val="Times New Roman"/>
        <family val="1"/>
      </rPr>
      <t>YPE</t>
    </r>
    <r>
      <rPr>
        <b/>
        <sz val="16"/>
        <rFont val="Times New Roman"/>
        <family val="1"/>
      </rPr>
      <t xml:space="preserve"> I</t>
    </r>
    <r>
      <rPr>
        <b/>
        <sz val="12"/>
        <rFont val="Times New Roman"/>
        <family val="1"/>
      </rPr>
      <t>NVENTORY</t>
    </r>
  </si>
  <si>
    <t>Lower Pool (RM 563.5-556.7)</t>
  </si>
  <si>
    <t>Upper Pool (RM 583.0-563.5)</t>
  </si>
  <si>
    <t>Total Pool (RM 583.0-556.7)</t>
  </si>
  <si>
    <t xml:space="preserve">POOL 13 </t>
  </si>
  <si>
    <t>Lower Pool (RM 545.8-522.5)</t>
  </si>
  <si>
    <t>Upper Pool (RM 556.7-545.8)</t>
  </si>
  <si>
    <t>Total Pool (RM 556.7-522.5)</t>
  </si>
  <si>
    <t xml:space="preserve">POOL 14 </t>
  </si>
  <si>
    <t>Lower Pool (RM 502.8-493.3)</t>
  </si>
  <si>
    <t>Upper Pool (RM 522.5-502.8)</t>
  </si>
  <si>
    <t>Total Pool (RM 522.5-493.3)</t>
  </si>
  <si>
    <t xml:space="preserve">POOL 15 </t>
  </si>
  <si>
    <t>Lower Pool (RM 488.2-482.9)</t>
  </si>
  <si>
    <t>Upper Pool (RM 493.3-488.2)</t>
  </si>
  <si>
    <t xml:space="preserve">POOL 16 </t>
  </si>
  <si>
    <t>Lower Pool (RM 468.4-457.2)</t>
  </si>
  <si>
    <t>Upper Pool (RM 482.9-468.4)</t>
  </si>
  <si>
    <t>Total Pool (RM 482.9-457.2)</t>
  </si>
  <si>
    <t xml:space="preserve">POOL 17 </t>
  </si>
  <si>
    <t>Lower Pool (RM 446.0-437.1)</t>
  </si>
  <si>
    <t>Upper Pool (RM 457.2-446.0)</t>
  </si>
  <si>
    <t>Total Pool (RM 457.2-437.1)</t>
  </si>
  <si>
    <t xml:space="preserve">POOL 18 </t>
  </si>
  <si>
    <t>Lower Pool (RM 418.0-410.5)</t>
  </si>
  <si>
    <t>Upper Pool (RM 437.1-418.0)</t>
  </si>
  <si>
    <t>Total Pool (RM 437.1-410.5)</t>
  </si>
  <si>
    <t xml:space="preserve">POOL 19 </t>
  </si>
  <si>
    <t>Lower Pool (RM 384.0-364.2)</t>
  </si>
  <si>
    <t>Upper Pool (RM 410.5-384.0)</t>
  </si>
  <si>
    <t>Total Pool (RM 410.5-364.2)</t>
  </si>
  <si>
    <t xml:space="preserve">POOL 20 </t>
  </si>
  <si>
    <t>Lower Pool (RM 351.3-343.2)</t>
  </si>
  <si>
    <t>Upper Pool (RM 364.2-351.3)</t>
  </si>
  <si>
    <t>Total Pool (RM 364.2-343.2)</t>
  </si>
  <si>
    <t xml:space="preserve">POOL 21 </t>
  </si>
  <si>
    <t>Lower Pool (RM331.2-324.9)</t>
  </si>
  <si>
    <t>Upper Pool (RM 343.2-331.2)</t>
  </si>
  <si>
    <t>Total Pool (RM 343.2-324.9)</t>
  </si>
  <si>
    <t xml:space="preserve">POOL 22 </t>
  </si>
  <si>
    <t>Lower Pool (RM309.2-301.2)</t>
  </si>
  <si>
    <t>Upper Pool (RM 324.9-309.2)</t>
  </si>
  <si>
    <t>Total Pool (RM 324.9-301.2)</t>
  </si>
  <si>
    <t xml:space="preserve">POOL 24 </t>
  </si>
  <si>
    <t>Lower Pool (RM 282.1-273.4)</t>
  </si>
  <si>
    <t>Upper Pool (RM 301.2-282.1)</t>
  </si>
  <si>
    <t>Total Pool (RM 301.2-273.4)</t>
  </si>
  <si>
    <t xml:space="preserve">POOL 25 </t>
  </si>
  <si>
    <t>Lower Pool (RM 251.0-241.5)</t>
  </si>
  <si>
    <t>Upper Pool (RM 273.4-251.0)</t>
  </si>
  <si>
    <t>Total Pool (RM 273.4-241.5)</t>
  </si>
  <si>
    <t xml:space="preserve">POOL 26 </t>
  </si>
  <si>
    <t>Lower Pool (RM 217.6-202.9)</t>
  </si>
  <si>
    <t>Upper Pool (RM 241.5-217.6)</t>
  </si>
  <si>
    <t>Total Pool (RM 241.5-202.9)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</si>
</sst>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8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" fontId="2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FT%20REPORT%20GEO\Appendices%20B-I\Appendix_E\Appendix_E1\Plan%20Form%20Statistics\P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8 1930"/>
      <sheetName val="P18 1940"/>
      <sheetName val="P18 1975"/>
      <sheetName val="P18 1989"/>
      <sheetName val="Calc"/>
      <sheetName val="Compare"/>
      <sheetName val="Table Summary"/>
    </sheetNames>
    <sheetDataSet>
      <sheetData sheetId="4">
        <row r="3">
          <cell r="C3">
            <v>1930</v>
          </cell>
        </row>
        <row r="24">
          <cell r="C24">
            <v>1940</v>
          </cell>
        </row>
        <row r="45">
          <cell r="C45">
            <v>1975</v>
          </cell>
        </row>
        <row r="66">
          <cell r="C66">
            <v>1989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19" sqref="B19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49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32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2011</v>
      </c>
      <c r="C8" s="11">
        <v>603</v>
      </c>
      <c r="D8" s="11">
        <v>604</v>
      </c>
      <c r="E8" s="11">
        <v>151</v>
      </c>
      <c r="F8" s="11">
        <v>1562</v>
      </c>
      <c r="G8" s="11">
        <v>204750</v>
      </c>
      <c r="H8" s="12">
        <v>3369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v>1973</v>
      </c>
      <c r="B10" s="14">
        <v>2210</v>
      </c>
      <c r="C10" s="15">
        <v>625</v>
      </c>
      <c r="D10" s="15">
        <v>4533.1</v>
      </c>
      <c r="E10" s="15">
        <v>200.6</v>
      </c>
      <c r="F10" s="15">
        <v>2006.4</v>
      </c>
      <c r="G10" s="15">
        <v>463350</v>
      </c>
      <c r="H10" s="16">
        <v>7568.7</v>
      </c>
    </row>
    <row r="11" spans="1:8" ht="12.75">
      <c r="A11" s="13">
        <f>'[1]Calc'!C66</f>
        <v>1989</v>
      </c>
      <c r="B11" s="14">
        <v>2230</v>
      </c>
      <c r="C11" s="15">
        <v>659</v>
      </c>
      <c r="D11" s="15">
        <v>4054</v>
      </c>
      <c r="E11" s="15">
        <v>189</v>
      </c>
      <c r="F11" s="15">
        <v>3718</v>
      </c>
      <c r="G11" s="15">
        <v>768400</v>
      </c>
      <c r="H11" s="16">
        <v>7132</v>
      </c>
    </row>
    <row r="12" spans="1:8" ht="12.75">
      <c r="A12" s="17" t="s">
        <v>21</v>
      </c>
      <c r="B12" s="14">
        <v>2230</v>
      </c>
      <c r="C12" s="15">
        <v>659</v>
      </c>
      <c r="D12" s="15">
        <v>3446</v>
      </c>
      <c r="E12" s="15">
        <v>180</v>
      </c>
      <c r="F12" s="15">
        <v>4462</v>
      </c>
      <c r="G12" s="15">
        <v>998920</v>
      </c>
      <c r="H12" s="16">
        <v>6515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33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23562</v>
      </c>
      <c r="C19" s="11">
        <v>1421</v>
      </c>
      <c r="D19" s="11">
        <v>2033</v>
      </c>
      <c r="E19" s="11">
        <v>193</v>
      </c>
      <c r="F19" s="11">
        <v>3371</v>
      </c>
      <c r="G19" s="11">
        <v>330400</v>
      </c>
      <c r="H19" s="12">
        <v>27209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24963</v>
      </c>
      <c r="C21" s="15">
        <v>1324</v>
      </c>
      <c r="D21" s="15">
        <v>3612</v>
      </c>
      <c r="E21" s="15">
        <v>420</v>
      </c>
      <c r="F21" s="15">
        <v>1654</v>
      </c>
      <c r="G21" s="15">
        <v>283300</v>
      </c>
      <c r="H21" s="16">
        <v>30319</v>
      </c>
    </row>
    <row r="22" spans="1:8" ht="12.75">
      <c r="A22" s="13">
        <f>A11</f>
        <v>1989</v>
      </c>
      <c r="B22" s="14">
        <v>23600</v>
      </c>
      <c r="C22" s="15">
        <v>1323</v>
      </c>
      <c r="D22" s="15">
        <v>2066</v>
      </c>
      <c r="E22" s="15">
        <v>384</v>
      </c>
      <c r="F22" s="15">
        <v>1726</v>
      </c>
      <c r="G22" s="15">
        <v>158200</v>
      </c>
      <c r="H22" s="16">
        <v>27373</v>
      </c>
    </row>
    <row r="23" spans="1:8" ht="12.75">
      <c r="A23" s="17" t="s">
        <v>21</v>
      </c>
      <c r="B23" s="14">
        <v>23364</v>
      </c>
      <c r="C23" s="15">
        <v>1323</v>
      </c>
      <c r="D23" s="15">
        <v>1653</v>
      </c>
      <c r="E23" s="15">
        <v>346</v>
      </c>
      <c r="F23" s="15">
        <v>1726</v>
      </c>
      <c r="G23" s="15">
        <v>158200</v>
      </c>
      <c r="H23" s="16">
        <v>26686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34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25573</v>
      </c>
      <c r="C30" s="11">
        <f t="shared" si="0"/>
        <v>2024</v>
      </c>
      <c r="D30" s="11">
        <f t="shared" si="0"/>
        <v>2637</v>
      </c>
      <c r="E30" s="11">
        <f t="shared" si="0"/>
        <v>344</v>
      </c>
      <c r="F30" s="11">
        <f t="shared" si="0"/>
        <v>4933</v>
      </c>
      <c r="G30" s="11">
        <f t="shared" si="0"/>
        <v>535150</v>
      </c>
      <c r="H30" s="12">
        <f>SUM(B30:E30)</f>
        <v>30578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1973</v>
      </c>
      <c r="B32" s="14">
        <f t="shared" si="0"/>
        <v>27173</v>
      </c>
      <c r="C32" s="15">
        <f t="shared" si="0"/>
        <v>1949</v>
      </c>
      <c r="D32" s="15">
        <f t="shared" si="0"/>
        <v>8145.1</v>
      </c>
      <c r="E32" s="15">
        <f t="shared" si="0"/>
        <v>620.6</v>
      </c>
      <c r="F32" s="15">
        <f t="shared" si="0"/>
        <v>3660.4</v>
      </c>
      <c r="G32" s="15">
        <f t="shared" si="0"/>
        <v>746650</v>
      </c>
      <c r="H32" s="16">
        <f>SUM(B32:E32)</f>
        <v>37887.7</v>
      </c>
      <c r="J32" s="21"/>
    </row>
    <row r="33" spans="1:10" ht="12.75">
      <c r="A33" s="13">
        <f>A11</f>
        <v>1989</v>
      </c>
      <c r="B33" s="14">
        <f t="shared" si="0"/>
        <v>25830</v>
      </c>
      <c r="C33" s="15">
        <f t="shared" si="0"/>
        <v>1982</v>
      </c>
      <c r="D33" s="15">
        <f t="shared" si="0"/>
        <v>6120</v>
      </c>
      <c r="E33" s="15">
        <f t="shared" si="0"/>
        <v>573</v>
      </c>
      <c r="F33" s="15">
        <f t="shared" si="0"/>
        <v>5444</v>
      </c>
      <c r="G33" s="15">
        <f t="shared" si="0"/>
        <v>926600</v>
      </c>
      <c r="H33" s="16">
        <f>SUM(B33:E33)</f>
        <v>34505</v>
      </c>
      <c r="J33" s="21"/>
    </row>
    <row r="34" spans="1:10" ht="12.75">
      <c r="A34" s="17" t="s">
        <v>21</v>
      </c>
      <c r="B34" s="14">
        <f t="shared" si="0"/>
        <v>25594</v>
      </c>
      <c r="C34" s="15">
        <f t="shared" si="0"/>
        <v>1982</v>
      </c>
      <c r="D34" s="15">
        <f t="shared" si="0"/>
        <v>5099</v>
      </c>
      <c r="E34" s="15">
        <f t="shared" si="0"/>
        <v>526</v>
      </c>
      <c r="F34" s="15">
        <f t="shared" si="0"/>
        <v>6188</v>
      </c>
      <c r="G34" s="15">
        <f t="shared" si="0"/>
        <v>1157120</v>
      </c>
      <c r="H34" s="16">
        <f>SUM(B34:E34)</f>
        <v>33201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2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71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73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1175</v>
      </c>
      <c r="C8" s="11">
        <v>460</v>
      </c>
      <c r="D8" s="11">
        <v>225</v>
      </c>
      <c r="E8" s="11">
        <v>348</v>
      </c>
      <c r="F8" s="11">
        <v>1666</v>
      </c>
      <c r="G8" s="11">
        <v>127500</v>
      </c>
      <c r="H8" s="12">
        <v>2208</v>
      </c>
    </row>
    <row r="9" spans="1:8" ht="12.75">
      <c r="A9" s="13">
        <f>'[1]Calc'!C24</f>
        <v>1940</v>
      </c>
      <c r="B9" s="14">
        <v>3622</v>
      </c>
      <c r="C9" s="15">
        <v>1043</v>
      </c>
      <c r="D9" s="15">
        <v>720</v>
      </c>
      <c r="E9" s="15">
        <v>385</v>
      </c>
      <c r="F9" s="15">
        <v>3363</v>
      </c>
      <c r="G9" s="15">
        <v>282750</v>
      </c>
      <c r="H9" s="16">
        <v>5770</v>
      </c>
    </row>
    <row r="10" spans="1:8" ht="12.75">
      <c r="A10" s="13">
        <f>'[1]Calc'!C45</f>
        <v>1975</v>
      </c>
      <c r="B10" s="14">
        <v>3622</v>
      </c>
      <c r="C10" s="15">
        <v>1043</v>
      </c>
      <c r="D10" s="15">
        <v>720</v>
      </c>
      <c r="E10" s="15">
        <v>385</v>
      </c>
      <c r="F10" s="15">
        <v>3363</v>
      </c>
      <c r="G10" s="15">
        <v>282750</v>
      </c>
      <c r="H10" s="16">
        <v>5770</v>
      </c>
    </row>
    <row r="11" spans="1:8" ht="12.75">
      <c r="A11" s="13">
        <f>'[1]Calc'!C66</f>
        <v>1989</v>
      </c>
      <c r="B11" s="14">
        <v>3622</v>
      </c>
      <c r="C11" s="15">
        <v>1043</v>
      </c>
      <c r="D11" s="15">
        <v>720</v>
      </c>
      <c r="E11" s="15">
        <v>385</v>
      </c>
      <c r="F11" s="15">
        <v>3363</v>
      </c>
      <c r="G11" s="15">
        <v>282750</v>
      </c>
      <c r="H11" s="16">
        <v>5770</v>
      </c>
    </row>
    <row r="12" spans="1:8" ht="12.75">
      <c r="A12" s="17" t="s">
        <v>21</v>
      </c>
      <c r="B12" s="14">
        <v>3622</v>
      </c>
      <c r="C12" s="15">
        <v>1043</v>
      </c>
      <c r="D12" s="15">
        <v>720</v>
      </c>
      <c r="E12" s="15">
        <v>385</v>
      </c>
      <c r="F12" s="15">
        <v>3363</v>
      </c>
      <c r="G12" s="15">
        <v>282750</v>
      </c>
      <c r="H12" s="16">
        <v>5770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74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3622</v>
      </c>
      <c r="C19" s="11">
        <v>1043</v>
      </c>
      <c r="D19" s="11">
        <v>720</v>
      </c>
      <c r="E19" s="11">
        <v>385</v>
      </c>
      <c r="F19" s="11">
        <v>3363</v>
      </c>
      <c r="G19" s="11">
        <v>282750</v>
      </c>
      <c r="H19" s="12">
        <v>5770</v>
      </c>
    </row>
    <row r="20" spans="1:8" ht="12.75">
      <c r="A20" s="13">
        <f>A9</f>
        <v>1940</v>
      </c>
      <c r="B20" s="14">
        <v>3814</v>
      </c>
      <c r="C20" s="15">
        <v>1204</v>
      </c>
      <c r="D20" s="15">
        <v>1402.5</v>
      </c>
      <c r="E20" s="15">
        <v>336</v>
      </c>
      <c r="F20" s="15">
        <v>2757.7</v>
      </c>
      <c r="G20" s="15">
        <v>501300</v>
      </c>
      <c r="H20" s="16">
        <v>6756.5</v>
      </c>
    </row>
    <row r="21" spans="1:8" ht="12.75">
      <c r="A21" s="13">
        <f>A10</f>
        <v>1975</v>
      </c>
      <c r="B21" s="14">
        <v>3418.6</v>
      </c>
      <c r="C21" s="15">
        <v>1345.1</v>
      </c>
      <c r="D21" s="15">
        <v>1495.82</v>
      </c>
      <c r="E21" s="15">
        <v>273.4</v>
      </c>
      <c r="F21" s="15">
        <v>3038.54</v>
      </c>
      <c r="G21" s="15">
        <v>620500</v>
      </c>
      <c r="H21" s="16">
        <v>6532.92</v>
      </c>
    </row>
    <row r="22" spans="1:8" ht="12.75">
      <c r="A22" s="13">
        <f>A11</f>
        <v>1989</v>
      </c>
      <c r="B22" s="14">
        <v>3443</v>
      </c>
      <c r="C22" s="15">
        <v>1385</v>
      </c>
      <c r="D22" s="15">
        <v>1620</v>
      </c>
      <c r="E22" s="15">
        <v>272</v>
      </c>
      <c r="F22" s="15">
        <v>3072</v>
      </c>
      <c r="G22" s="15">
        <v>631900</v>
      </c>
      <c r="H22" s="16">
        <v>6720</v>
      </c>
    </row>
    <row r="23" spans="1:8" ht="12.75">
      <c r="A23" s="17" t="s">
        <v>21</v>
      </c>
      <c r="B23" s="14">
        <v>3443</v>
      </c>
      <c r="C23" s="15">
        <v>1385</v>
      </c>
      <c r="D23" s="15">
        <v>1620</v>
      </c>
      <c r="E23" s="15">
        <v>272</v>
      </c>
      <c r="F23" s="15">
        <v>3072</v>
      </c>
      <c r="G23" s="15">
        <v>631900</v>
      </c>
      <c r="H23" s="16">
        <v>6720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75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4797</v>
      </c>
      <c r="C30" s="11">
        <f t="shared" si="0"/>
        <v>1503</v>
      </c>
      <c r="D30" s="11">
        <f t="shared" si="0"/>
        <v>945</v>
      </c>
      <c r="E30" s="11">
        <f t="shared" si="0"/>
        <v>733</v>
      </c>
      <c r="F30" s="11">
        <f t="shared" si="0"/>
        <v>5029</v>
      </c>
      <c r="G30" s="11">
        <f t="shared" si="0"/>
        <v>410250</v>
      </c>
      <c r="H30" s="12">
        <f>SUM(B30:E30)</f>
        <v>7978</v>
      </c>
      <c r="J30" s="21"/>
    </row>
    <row r="31" spans="1:10" ht="12.75">
      <c r="A31" s="13">
        <f>A9</f>
        <v>1940</v>
      </c>
      <c r="B31" s="14">
        <f t="shared" si="0"/>
        <v>7436</v>
      </c>
      <c r="C31" s="15">
        <f t="shared" si="0"/>
        <v>2247</v>
      </c>
      <c r="D31" s="15">
        <f t="shared" si="0"/>
        <v>2122.5</v>
      </c>
      <c r="E31" s="15">
        <f t="shared" si="0"/>
        <v>721</v>
      </c>
      <c r="F31" s="15">
        <f t="shared" si="0"/>
        <v>6120.7</v>
      </c>
      <c r="G31" s="15">
        <f t="shared" si="0"/>
        <v>784050</v>
      </c>
      <c r="H31" s="16">
        <f>SUM(B31:E31)</f>
        <v>12526.5</v>
      </c>
      <c r="J31" s="21"/>
    </row>
    <row r="32" spans="1:10" ht="12.75">
      <c r="A32" s="13">
        <f>A10</f>
        <v>1975</v>
      </c>
      <c r="B32" s="14">
        <f t="shared" si="0"/>
        <v>7040.6</v>
      </c>
      <c r="C32" s="15">
        <f t="shared" si="0"/>
        <v>2388.1</v>
      </c>
      <c r="D32" s="15">
        <f t="shared" si="0"/>
        <v>2215.8199999999997</v>
      </c>
      <c r="E32" s="15">
        <f t="shared" si="0"/>
        <v>658.4</v>
      </c>
      <c r="F32" s="15">
        <f t="shared" si="0"/>
        <v>6401.54</v>
      </c>
      <c r="G32" s="15">
        <f t="shared" si="0"/>
        <v>903250</v>
      </c>
      <c r="H32" s="16">
        <f>SUM(B32:E32)</f>
        <v>12302.92</v>
      </c>
      <c r="J32" s="21"/>
    </row>
    <row r="33" spans="1:10" ht="12.75">
      <c r="A33" s="13">
        <f>A11</f>
        <v>1989</v>
      </c>
      <c r="B33" s="14">
        <f t="shared" si="0"/>
        <v>7065</v>
      </c>
      <c r="C33" s="15">
        <f t="shared" si="0"/>
        <v>2428</v>
      </c>
      <c r="D33" s="15">
        <f t="shared" si="0"/>
        <v>2340</v>
      </c>
      <c r="E33" s="15">
        <f t="shared" si="0"/>
        <v>657</v>
      </c>
      <c r="F33" s="15">
        <f t="shared" si="0"/>
        <v>6435</v>
      </c>
      <c r="G33" s="15">
        <f t="shared" si="0"/>
        <v>914650</v>
      </c>
      <c r="H33" s="16">
        <f>SUM(B33:E33)</f>
        <v>12490</v>
      </c>
      <c r="J33" s="21"/>
    </row>
    <row r="34" spans="1:10" ht="12.75">
      <c r="A34" s="17" t="s">
        <v>21</v>
      </c>
      <c r="B34" s="14">
        <f t="shared" si="0"/>
        <v>7065</v>
      </c>
      <c r="C34" s="15">
        <f t="shared" si="0"/>
        <v>2428</v>
      </c>
      <c r="D34" s="15">
        <f t="shared" si="0"/>
        <v>2340</v>
      </c>
      <c r="E34" s="15">
        <f t="shared" si="0"/>
        <v>657</v>
      </c>
      <c r="F34" s="15">
        <f t="shared" si="0"/>
        <v>6435</v>
      </c>
      <c r="G34" s="15">
        <f t="shared" si="0"/>
        <v>914650</v>
      </c>
      <c r="H34" s="16">
        <f>SUM(B34:E34)</f>
        <v>12490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76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77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4553</v>
      </c>
      <c r="C8" s="11">
        <v>987</v>
      </c>
      <c r="D8" s="11">
        <v>1882.3</v>
      </c>
      <c r="E8" s="11">
        <v>1672.8</v>
      </c>
      <c r="F8" s="11">
        <v>8813.5</v>
      </c>
      <c r="G8" s="11">
        <v>833300</v>
      </c>
      <c r="H8" s="12">
        <v>9095.1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>
        <v>12128.5</v>
      </c>
      <c r="C10" s="15">
        <v>1927</v>
      </c>
      <c r="D10" s="15">
        <v>4227</v>
      </c>
      <c r="E10" s="15">
        <v>752</v>
      </c>
      <c r="F10" s="15">
        <v>2803.6</v>
      </c>
      <c r="G10" s="15">
        <v>540100</v>
      </c>
      <c r="H10" s="16">
        <v>19034.5</v>
      </c>
    </row>
    <row r="11" spans="1:8" ht="12.75">
      <c r="A11" s="13">
        <f>'[1]Calc'!C66</f>
        <v>1989</v>
      </c>
      <c r="B11" s="14">
        <v>12781</v>
      </c>
      <c r="C11" s="15">
        <v>1873</v>
      </c>
      <c r="D11" s="15">
        <v>4179</v>
      </c>
      <c r="E11" s="15">
        <v>540</v>
      </c>
      <c r="F11" s="15">
        <v>3671</v>
      </c>
      <c r="G11" s="15">
        <v>634400</v>
      </c>
      <c r="H11" s="16">
        <v>19373</v>
      </c>
    </row>
    <row r="12" spans="1:8" ht="12.75">
      <c r="A12" s="17" t="s">
        <v>21</v>
      </c>
      <c r="B12" s="14">
        <v>12781</v>
      </c>
      <c r="C12" s="15">
        <v>1873</v>
      </c>
      <c r="D12" s="15">
        <v>4179</v>
      </c>
      <c r="E12" s="15">
        <v>432</v>
      </c>
      <c r="F12" s="15">
        <v>4038</v>
      </c>
      <c r="G12" s="15">
        <v>634400</v>
      </c>
      <c r="H12" s="16">
        <v>19265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78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2295</v>
      </c>
      <c r="C19" s="11">
        <v>206.5</v>
      </c>
      <c r="D19" s="11">
        <v>490</v>
      </c>
      <c r="E19" s="11">
        <v>739.5</v>
      </c>
      <c r="F19" s="11">
        <v>632.5</v>
      </c>
      <c r="G19" s="11">
        <v>182800</v>
      </c>
      <c r="H19" s="12">
        <v>3731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>
        <v>2118</v>
      </c>
      <c r="C21" s="15">
        <v>199</v>
      </c>
      <c r="D21" s="15">
        <v>1007.4</v>
      </c>
      <c r="E21" s="15">
        <v>683.5</v>
      </c>
      <c r="F21" s="15">
        <v>660.4</v>
      </c>
      <c r="G21" s="15">
        <v>122800</v>
      </c>
      <c r="H21" s="16">
        <v>4007.9</v>
      </c>
    </row>
    <row r="22" spans="1:8" ht="12.75">
      <c r="A22" s="13">
        <f>A11</f>
        <v>1989</v>
      </c>
      <c r="B22" s="14">
        <v>2080</v>
      </c>
      <c r="C22" s="15">
        <v>326</v>
      </c>
      <c r="D22" s="15">
        <v>620</v>
      </c>
      <c r="E22" s="15">
        <v>508</v>
      </c>
      <c r="F22" s="15">
        <v>626</v>
      </c>
      <c r="G22" s="15">
        <v>102900</v>
      </c>
      <c r="H22" s="16">
        <v>3534</v>
      </c>
    </row>
    <row r="23" spans="1:8" ht="12.75">
      <c r="A23" s="17" t="s">
        <v>21</v>
      </c>
      <c r="B23" s="14">
        <v>2080</v>
      </c>
      <c r="C23" s="15">
        <v>326</v>
      </c>
      <c r="D23" s="15">
        <v>558</v>
      </c>
      <c r="E23" s="15">
        <v>457</v>
      </c>
      <c r="F23" s="15">
        <v>626</v>
      </c>
      <c r="G23" s="15">
        <v>102900</v>
      </c>
      <c r="H23" s="16">
        <v>3421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79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6848</v>
      </c>
      <c r="C30" s="11">
        <f t="shared" si="0"/>
        <v>1193.5</v>
      </c>
      <c r="D30" s="11">
        <f t="shared" si="0"/>
        <v>2372.3</v>
      </c>
      <c r="E30" s="11">
        <f t="shared" si="0"/>
        <v>2412.3</v>
      </c>
      <c r="F30" s="11">
        <f t="shared" si="0"/>
        <v>9446</v>
      </c>
      <c r="G30" s="11">
        <f t="shared" si="0"/>
        <v>1016100</v>
      </c>
      <c r="H30" s="12">
        <f>SUM(B30:E30)</f>
        <v>12826.099999999999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>
        <f t="shared" si="0"/>
        <v>14246.5</v>
      </c>
      <c r="C32" s="15">
        <f t="shared" si="0"/>
        <v>2126</v>
      </c>
      <c r="D32" s="15">
        <f t="shared" si="0"/>
        <v>5234.4</v>
      </c>
      <c r="E32" s="15">
        <f t="shared" si="0"/>
        <v>1435.5</v>
      </c>
      <c r="F32" s="15">
        <f t="shared" si="0"/>
        <v>3464</v>
      </c>
      <c r="G32" s="15">
        <f t="shared" si="0"/>
        <v>662900</v>
      </c>
      <c r="H32" s="16">
        <f>SUM(B32:E32)</f>
        <v>23042.4</v>
      </c>
      <c r="J32" s="21"/>
    </row>
    <row r="33" spans="1:10" ht="12.75">
      <c r="A33" s="13">
        <f>A11</f>
        <v>1989</v>
      </c>
      <c r="B33" s="14">
        <f t="shared" si="0"/>
        <v>14861</v>
      </c>
      <c r="C33" s="15">
        <f t="shared" si="0"/>
        <v>2199</v>
      </c>
      <c r="D33" s="15">
        <f t="shared" si="0"/>
        <v>4799</v>
      </c>
      <c r="E33" s="15">
        <f t="shared" si="0"/>
        <v>1048</v>
      </c>
      <c r="F33" s="15">
        <f t="shared" si="0"/>
        <v>4297</v>
      </c>
      <c r="G33" s="15">
        <f t="shared" si="0"/>
        <v>737300</v>
      </c>
      <c r="H33" s="16">
        <f>SUM(B33:E33)</f>
        <v>22907</v>
      </c>
      <c r="J33" s="21"/>
    </row>
    <row r="34" spans="1:10" ht="12.75">
      <c r="A34" s="17" t="s">
        <v>21</v>
      </c>
      <c r="B34" s="14">
        <f t="shared" si="0"/>
        <v>14861</v>
      </c>
      <c r="C34" s="15">
        <f t="shared" si="0"/>
        <v>2199</v>
      </c>
      <c r="D34" s="15">
        <f t="shared" si="0"/>
        <v>4737</v>
      </c>
      <c r="E34" s="15">
        <f t="shared" si="0"/>
        <v>889</v>
      </c>
      <c r="F34" s="15">
        <f t="shared" si="0"/>
        <v>4664</v>
      </c>
      <c r="G34" s="15">
        <f t="shared" si="0"/>
        <v>737300</v>
      </c>
      <c r="H34" s="16">
        <f>SUM(B34:E34)</f>
        <v>22686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80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81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2146</v>
      </c>
      <c r="C8" s="11">
        <v>359</v>
      </c>
      <c r="D8" s="11">
        <v>30.2</v>
      </c>
      <c r="E8" s="11">
        <v>0</v>
      </c>
      <c r="F8" s="11">
        <v>56.8</v>
      </c>
      <c r="G8" s="11">
        <v>20200</v>
      </c>
      <c r="H8" s="12">
        <v>2535.2</v>
      </c>
    </row>
    <row r="9" spans="1:8" ht="12.75">
      <c r="A9" s="13">
        <f>'[1]Calc'!C24</f>
        <v>1940</v>
      </c>
      <c r="B9" s="14">
        <v>3151</v>
      </c>
      <c r="C9" s="15">
        <v>142</v>
      </c>
      <c r="D9" s="15">
        <v>44.6</v>
      </c>
      <c r="E9" s="15">
        <v>0</v>
      </c>
      <c r="F9" s="15">
        <v>50</v>
      </c>
      <c r="G9" s="15">
        <v>21000</v>
      </c>
      <c r="H9" s="16">
        <v>3337.6</v>
      </c>
    </row>
    <row r="10" spans="1:8" ht="12.75">
      <c r="A10" s="13">
        <f>'[1]Calc'!C45</f>
        <v>1975</v>
      </c>
      <c r="B10" s="14">
        <v>2915</v>
      </c>
      <c r="C10" s="15">
        <v>75</v>
      </c>
      <c r="D10" s="15">
        <v>45</v>
      </c>
      <c r="E10" s="15">
        <v>0</v>
      </c>
      <c r="F10" s="15">
        <v>89</v>
      </c>
      <c r="G10" s="15">
        <v>10000</v>
      </c>
      <c r="H10" s="16">
        <v>3035</v>
      </c>
    </row>
    <row r="11" spans="1:8" ht="12.75">
      <c r="A11" s="13">
        <f>'[1]Calc'!C66</f>
        <v>1989</v>
      </c>
      <c r="B11" s="14">
        <v>2854</v>
      </c>
      <c r="C11" s="15">
        <v>77</v>
      </c>
      <c r="D11" s="15">
        <v>45</v>
      </c>
      <c r="E11" s="15">
        <v>19</v>
      </c>
      <c r="F11" s="15">
        <v>54</v>
      </c>
      <c r="G11" s="15">
        <v>13700</v>
      </c>
      <c r="H11" s="16">
        <v>2995</v>
      </c>
    </row>
    <row r="12" spans="1:8" ht="12.75">
      <c r="A12" s="17" t="s">
        <v>21</v>
      </c>
      <c r="B12" s="14">
        <v>2854</v>
      </c>
      <c r="C12" s="15">
        <v>77</v>
      </c>
      <c r="D12" s="15">
        <v>45</v>
      </c>
      <c r="E12" s="15">
        <v>19</v>
      </c>
      <c r="F12" s="15">
        <v>54</v>
      </c>
      <c r="G12" s="15">
        <v>13700</v>
      </c>
      <c r="H12" s="16">
        <v>2995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82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4308.5</v>
      </c>
      <c r="C19" s="11">
        <v>904</v>
      </c>
      <c r="D19" s="11">
        <v>459.8</v>
      </c>
      <c r="E19" s="11">
        <v>458.6</v>
      </c>
      <c r="F19" s="11">
        <v>3290.1</v>
      </c>
      <c r="G19" s="11">
        <v>246000</v>
      </c>
      <c r="H19" s="12">
        <v>6130.9</v>
      </c>
    </row>
    <row r="20" spans="1:8" ht="12.75">
      <c r="A20" s="13">
        <f>A9</f>
        <v>1940</v>
      </c>
      <c r="B20" s="14">
        <v>3904</v>
      </c>
      <c r="C20" s="15">
        <v>1303</v>
      </c>
      <c r="D20" s="15">
        <v>1970.5</v>
      </c>
      <c r="E20" s="15">
        <v>225.6</v>
      </c>
      <c r="F20" s="15">
        <v>3157.5</v>
      </c>
      <c r="G20" s="15">
        <v>568200</v>
      </c>
      <c r="H20" s="16">
        <v>7403.1</v>
      </c>
    </row>
    <row r="21" spans="1:8" ht="12.75">
      <c r="A21" s="13">
        <f>A10</f>
        <v>1975</v>
      </c>
      <c r="B21" s="14">
        <v>3722</v>
      </c>
      <c r="C21" s="15">
        <v>1150</v>
      </c>
      <c r="D21" s="15">
        <v>1504.1</v>
      </c>
      <c r="E21" s="15">
        <v>390.2</v>
      </c>
      <c r="F21" s="15">
        <v>3600</v>
      </c>
      <c r="G21" s="15">
        <v>472700</v>
      </c>
      <c r="H21" s="16">
        <v>6766.3</v>
      </c>
    </row>
    <row r="22" spans="1:8" ht="12.75">
      <c r="A22" s="13">
        <f>A11</f>
        <v>1989</v>
      </c>
      <c r="B22" s="14">
        <v>3743</v>
      </c>
      <c r="C22" s="15">
        <v>1319</v>
      </c>
      <c r="D22" s="15">
        <v>1329</v>
      </c>
      <c r="E22" s="15">
        <v>235</v>
      </c>
      <c r="F22" s="15">
        <v>3354</v>
      </c>
      <c r="G22" s="15">
        <v>418850</v>
      </c>
      <c r="H22" s="16">
        <v>6626</v>
      </c>
    </row>
    <row r="23" spans="1:8" ht="12.75">
      <c r="A23" s="17" t="s">
        <v>21</v>
      </c>
      <c r="B23" s="14">
        <v>3743</v>
      </c>
      <c r="C23" s="15">
        <v>1319</v>
      </c>
      <c r="D23" s="15">
        <v>1000</v>
      </c>
      <c r="E23" s="15">
        <v>176</v>
      </c>
      <c r="F23" s="15">
        <v>3354</v>
      </c>
      <c r="G23" s="15">
        <v>281795</v>
      </c>
      <c r="H23" s="16">
        <v>6238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83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6454.5</v>
      </c>
      <c r="C30" s="11">
        <f t="shared" si="0"/>
        <v>1263</v>
      </c>
      <c r="D30" s="11">
        <f t="shared" si="0"/>
        <v>490</v>
      </c>
      <c r="E30" s="11">
        <f t="shared" si="0"/>
        <v>458.6</v>
      </c>
      <c r="F30" s="11">
        <f t="shared" si="0"/>
        <v>3346.9</v>
      </c>
      <c r="G30" s="11">
        <f t="shared" si="0"/>
        <v>266200</v>
      </c>
      <c r="H30" s="12">
        <f>SUM(B30:E30)</f>
        <v>8666.1</v>
      </c>
      <c r="J30" s="21"/>
    </row>
    <row r="31" spans="1:10" ht="12.75">
      <c r="A31" s="13">
        <f>A9</f>
        <v>1940</v>
      </c>
      <c r="B31" s="14">
        <f t="shared" si="0"/>
        <v>7055</v>
      </c>
      <c r="C31" s="15">
        <f t="shared" si="0"/>
        <v>1445</v>
      </c>
      <c r="D31" s="15">
        <f t="shared" si="0"/>
        <v>2015.1</v>
      </c>
      <c r="E31" s="15">
        <f t="shared" si="0"/>
        <v>225.6</v>
      </c>
      <c r="F31" s="15">
        <f t="shared" si="0"/>
        <v>3207.5</v>
      </c>
      <c r="G31" s="15">
        <f t="shared" si="0"/>
        <v>589200</v>
      </c>
      <c r="H31" s="16">
        <f>SUM(B31:E31)</f>
        <v>10740.7</v>
      </c>
      <c r="J31" s="21"/>
    </row>
    <row r="32" spans="1:10" ht="12.75">
      <c r="A32" s="13">
        <f>A10</f>
        <v>1975</v>
      </c>
      <c r="B32" s="14">
        <f t="shared" si="0"/>
        <v>6637</v>
      </c>
      <c r="C32" s="15">
        <f t="shared" si="0"/>
        <v>1225</v>
      </c>
      <c r="D32" s="15">
        <f t="shared" si="0"/>
        <v>1549.1</v>
      </c>
      <c r="E32" s="15">
        <f t="shared" si="0"/>
        <v>390.2</v>
      </c>
      <c r="F32" s="15">
        <f t="shared" si="0"/>
        <v>3689</v>
      </c>
      <c r="G32" s="15">
        <f t="shared" si="0"/>
        <v>482700</v>
      </c>
      <c r="H32" s="16">
        <f>SUM(B32:E32)</f>
        <v>9801.300000000001</v>
      </c>
      <c r="J32" s="21"/>
    </row>
    <row r="33" spans="1:10" ht="12.75">
      <c r="A33" s="13">
        <f>A11</f>
        <v>1989</v>
      </c>
      <c r="B33" s="14">
        <f t="shared" si="0"/>
        <v>6597</v>
      </c>
      <c r="C33" s="15">
        <f t="shared" si="0"/>
        <v>1396</v>
      </c>
      <c r="D33" s="15">
        <f t="shared" si="0"/>
        <v>1374</v>
      </c>
      <c r="E33" s="15">
        <f t="shared" si="0"/>
        <v>254</v>
      </c>
      <c r="F33" s="15">
        <f t="shared" si="0"/>
        <v>3408</v>
      </c>
      <c r="G33" s="15">
        <f t="shared" si="0"/>
        <v>432550</v>
      </c>
      <c r="H33" s="16">
        <f>SUM(B33:E33)</f>
        <v>9621</v>
      </c>
      <c r="J33" s="21"/>
    </row>
    <row r="34" spans="1:10" ht="12.75">
      <c r="A34" s="17" t="s">
        <v>21</v>
      </c>
      <c r="B34" s="14">
        <f t="shared" si="0"/>
        <v>6597</v>
      </c>
      <c r="C34" s="15">
        <f t="shared" si="0"/>
        <v>1396</v>
      </c>
      <c r="D34" s="15">
        <f t="shared" si="0"/>
        <v>1045</v>
      </c>
      <c r="E34" s="15">
        <f t="shared" si="0"/>
        <v>195</v>
      </c>
      <c r="F34" s="15">
        <f t="shared" si="0"/>
        <v>3408</v>
      </c>
      <c r="G34" s="15">
        <f t="shared" si="0"/>
        <v>295495</v>
      </c>
      <c r="H34" s="16">
        <f>SUM(B34:E34)</f>
        <v>9233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84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85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1314</v>
      </c>
      <c r="C8" s="11">
        <v>203</v>
      </c>
      <c r="D8" s="11">
        <v>40</v>
      </c>
      <c r="E8" s="11">
        <v>2.5</v>
      </c>
      <c r="F8" s="11">
        <v>1065</v>
      </c>
      <c r="G8" s="11">
        <v>52400</v>
      </c>
      <c r="H8" s="12">
        <v>1559.5</v>
      </c>
    </row>
    <row r="9" spans="1:8" ht="12.75">
      <c r="A9" s="13">
        <v>1937</v>
      </c>
      <c r="B9" s="14">
        <v>1340</v>
      </c>
      <c r="C9" s="15">
        <v>266</v>
      </c>
      <c r="D9" s="15">
        <v>74</v>
      </c>
      <c r="E9" s="15">
        <v>0</v>
      </c>
      <c r="F9" s="15">
        <v>1027</v>
      </c>
      <c r="G9" s="15">
        <v>37600</v>
      </c>
      <c r="H9" s="16">
        <v>1680</v>
      </c>
    </row>
    <row r="10" spans="1:8" ht="12.75">
      <c r="A10" s="13">
        <f>'[1]Calc'!C45</f>
        <v>1975</v>
      </c>
      <c r="B10" s="14">
        <v>1385</v>
      </c>
      <c r="C10" s="15">
        <v>163</v>
      </c>
      <c r="D10" s="15">
        <v>52</v>
      </c>
      <c r="E10" s="15">
        <v>0</v>
      </c>
      <c r="F10" s="15">
        <v>1074</v>
      </c>
      <c r="G10" s="15">
        <v>51700</v>
      </c>
      <c r="H10" s="16">
        <v>1600</v>
      </c>
    </row>
    <row r="11" spans="1:8" ht="12.75">
      <c r="A11" s="13">
        <f>'[1]Calc'!C66</f>
        <v>1989</v>
      </c>
      <c r="B11" s="14">
        <v>1333</v>
      </c>
      <c r="C11" s="15">
        <v>165</v>
      </c>
      <c r="D11" s="15">
        <v>61</v>
      </c>
      <c r="E11" s="15">
        <v>6</v>
      </c>
      <c r="F11" s="15">
        <v>953</v>
      </c>
      <c r="G11" s="15">
        <v>49700</v>
      </c>
      <c r="H11" s="16">
        <v>1565</v>
      </c>
    </row>
    <row r="12" spans="1:8" ht="12.75">
      <c r="A12" s="17" t="s">
        <v>21</v>
      </c>
      <c r="B12" s="14">
        <v>1333</v>
      </c>
      <c r="C12" s="15">
        <v>165</v>
      </c>
      <c r="D12" s="15">
        <v>61</v>
      </c>
      <c r="E12" s="15">
        <v>6</v>
      </c>
      <c r="F12" s="15">
        <v>953</v>
      </c>
      <c r="G12" s="15">
        <v>49700</v>
      </c>
      <c r="H12" s="16">
        <v>1565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86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1756</v>
      </c>
      <c r="C19" s="11">
        <v>210</v>
      </c>
      <c r="D19" s="11">
        <v>0</v>
      </c>
      <c r="E19" s="11">
        <v>0</v>
      </c>
      <c r="F19" s="11">
        <v>301.5</v>
      </c>
      <c r="G19" s="11">
        <v>22300</v>
      </c>
      <c r="H19" s="12">
        <v>1966</v>
      </c>
    </row>
    <row r="20" spans="1:8" ht="12.75">
      <c r="A20" s="13">
        <f>A9</f>
        <v>1937</v>
      </c>
      <c r="B20" s="14">
        <v>1713</v>
      </c>
      <c r="C20" s="15">
        <v>182</v>
      </c>
      <c r="D20" s="15">
        <v>5</v>
      </c>
      <c r="E20" s="15">
        <v>0</v>
      </c>
      <c r="F20" s="15">
        <v>283</v>
      </c>
      <c r="G20" s="15">
        <v>21100</v>
      </c>
      <c r="H20" s="16">
        <v>1900</v>
      </c>
    </row>
    <row r="21" spans="1:8" ht="12.75">
      <c r="A21" s="13">
        <f>A10</f>
        <v>1975</v>
      </c>
      <c r="B21" s="14">
        <v>1800</v>
      </c>
      <c r="C21" s="15">
        <v>230</v>
      </c>
      <c r="D21" s="15">
        <v>13.5</v>
      </c>
      <c r="E21" s="15">
        <v>15.3</v>
      </c>
      <c r="F21" s="15">
        <v>321.1</v>
      </c>
      <c r="G21" s="15">
        <v>22900</v>
      </c>
      <c r="H21" s="16">
        <v>2058.8</v>
      </c>
    </row>
    <row r="22" spans="1:8" ht="12.75">
      <c r="A22" s="13">
        <f>A11</f>
        <v>1989</v>
      </c>
      <c r="B22" s="14">
        <v>1672</v>
      </c>
      <c r="C22" s="15">
        <v>233</v>
      </c>
      <c r="D22" s="15">
        <v>23</v>
      </c>
      <c r="E22" s="15">
        <v>10</v>
      </c>
      <c r="F22" s="15">
        <v>306</v>
      </c>
      <c r="G22" s="15">
        <v>26700</v>
      </c>
      <c r="H22" s="16">
        <v>1938</v>
      </c>
    </row>
    <row r="23" spans="1:8" ht="12.75">
      <c r="A23" s="17" t="s">
        <v>21</v>
      </c>
      <c r="B23" s="14">
        <v>1672</v>
      </c>
      <c r="C23" s="15">
        <v>233</v>
      </c>
      <c r="D23" s="15">
        <v>23</v>
      </c>
      <c r="E23" s="15">
        <v>10</v>
      </c>
      <c r="F23" s="15">
        <v>306</v>
      </c>
      <c r="G23" s="15">
        <v>26700</v>
      </c>
      <c r="H23" s="16">
        <v>1938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30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3070</v>
      </c>
      <c r="C30" s="11">
        <f t="shared" si="0"/>
        <v>413</v>
      </c>
      <c r="D30" s="11">
        <f t="shared" si="0"/>
        <v>40</v>
      </c>
      <c r="E30" s="11">
        <f t="shared" si="0"/>
        <v>2.5</v>
      </c>
      <c r="F30" s="11">
        <f t="shared" si="0"/>
        <v>1366.5</v>
      </c>
      <c r="G30" s="11">
        <f t="shared" si="0"/>
        <v>74700</v>
      </c>
      <c r="H30" s="12">
        <f>SUM(B30:E30)</f>
        <v>3525.5</v>
      </c>
      <c r="J30" s="21"/>
    </row>
    <row r="31" spans="1:10" ht="12.75">
      <c r="A31" s="13">
        <f>A9</f>
        <v>1937</v>
      </c>
      <c r="B31" s="14">
        <f t="shared" si="0"/>
        <v>3053</v>
      </c>
      <c r="C31" s="15">
        <f t="shared" si="0"/>
        <v>448</v>
      </c>
      <c r="D31" s="15">
        <f t="shared" si="0"/>
        <v>79</v>
      </c>
      <c r="E31" s="15">
        <f t="shared" si="0"/>
        <v>0</v>
      </c>
      <c r="F31" s="15">
        <f t="shared" si="0"/>
        <v>1310</v>
      </c>
      <c r="G31" s="15">
        <f t="shared" si="0"/>
        <v>58700</v>
      </c>
      <c r="H31" s="16">
        <f>SUM(B31:E31)</f>
        <v>3580</v>
      </c>
      <c r="J31" s="21"/>
    </row>
    <row r="32" spans="1:10" ht="12.75">
      <c r="A32" s="13">
        <f>A10</f>
        <v>1975</v>
      </c>
      <c r="B32" s="14">
        <f t="shared" si="0"/>
        <v>3185</v>
      </c>
      <c r="C32" s="15">
        <f t="shared" si="0"/>
        <v>393</v>
      </c>
      <c r="D32" s="15">
        <f t="shared" si="0"/>
        <v>65.5</v>
      </c>
      <c r="E32" s="15">
        <f t="shared" si="0"/>
        <v>15.3</v>
      </c>
      <c r="F32" s="15">
        <f t="shared" si="0"/>
        <v>1395.1</v>
      </c>
      <c r="G32" s="15">
        <f t="shared" si="0"/>
        <v>74600</v>
      </c>
      <c r="H32" s="16">
        <f>SUM(B32:E32)</f>
        <v>3658.8</v>
      </c>
      <c r="J32" s="21"/>
    </row>
    <row r="33" spans="1:10" ht="12.75">
      <c r="A33" s="13">
        <f>A11</f>
        <v>1989</v>
      </c>
      <c r="B33" s="14">
        <f t="shared" si="0"/>
        <v>3005</v>
      </c>
      <c r="C33" s="15">
        <f t="shared" si="0"/>
        <v>398</v>
      </c>
      <c r="D33" s="15">
        <f t="shared" si="0"/>
        <v>84</v>
      </c>
      <c r="E33" s="15">
        <f t="shared" si="0"/>
        <v>16</v>
      </c>
      <c r="F33" s="15">
        <f t="shared" si="0"/>
        <v>1259</v>
      </c>
      <c r="G33" s="15">
        <f t="shared" si="0"/>
        <v>76400</v>
      </c>
      <c r="H33" s="16">
        <f>SUM(B33:E33)</f>
        <v>3503</v>
      </c>
      <c r="J33" s="21"/>
    </row>
    <row r="34" spans="1:10" ht="12.75">
      <c r="A34" s="17" t="s">
        <v>21</v>
      </c>
      <c r="B34" s="14">
        <f t="shared" si="0"/>
        <v>3005</v>
      </c>
      <c r="C34" s="15">
        <f t="shared" si="0"/>
        <v>398</v>
      </c>
      <c r="D34" s="15">
        <f t="shared" si="0"/>
        <v>84</v>
      </c>
      <c r="E34" s="15">
        <f t="shared" si="0"/>
        <v>16</v>
      </c>
      <c r="F34" s="15">
        <f t="shared" si="0"/>
        <v>1259</v>
      </c>
      <c r="G34" s="15">
        <f t="shared" si="0"/>
        <v>76400</v>
      </c>
      <c r="H34" s="16">
        <f>SUM(B34:E34)</f>
        <v>3503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87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88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2160</v>
      </c>
      <c r="C8" s="11">
        <v>1618.3</v>
      </c>
      <c r="D8" s="11">
        <v>260.7</v>
      </c>
      <c r="E8" s="11">
        <v>33.7</v>
      </c>
      <c r="F8" s="11">
        <v>3114.6</v>
      </c>
      <c r="G8" s="11">
        <v>306100</v>
      </c>
      <c r="H8" s="12">
        <v>4072.7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>
        <v>2434</v>
      </c>
      <c r="C10" s="15">
        <v>2181</v>
      </c>
      <c r="D10" s="15">
        <v>876</v>
      </c>
      <c r="E10" s="15">
        <v>79</v>
      </c>
      <c r="F10" s="15">
        <v>1999</v>
      </c>
      <c r="G10" s="15">
        <v>338900</v>
      </c>
      <c r="H10" s="16">
        <v>5570</v>
      </c>
    </row>
    <row r="11" spans="1:8" ht="12.75">
      <c r="A11" s="13">
        <f>'[1]Calc'!C66</f>
        <v>1989</v>
      </c>
      <c r="B11" s="14">
        <v>2515</v>
      </c>
      <c r="C11" s="15">
        <v>2419</v>
      </c>
      <c r="D11" s="15">
        <v>718</v>
      </c>
      <c r="E11" s="15">
        <v>56</v>
      </c>
      <c r="F11" s="15">
        <v>1991</v>
      </c>
      <c r="G11" s="15">
        <v>400700</v>
      </c>
      <c r="H11" s="16">
        <v>5708</v>
      </c>
    </row>
    <row r="12" spans="1:8" ht="12.75">
      <c r="A12" s="17" t="s">
        <v>21</v>
      </c>
      <c r="B12" s="14">
        <v>2707</v>
      </c>
      <c r="C12" s="15">
        <v>2685</v>
      </c>
      <c r="D12" s="15">
        <v>574</v>
      </c>
      <c r="E12" s="15">
        <v>6</v>
      </c>
      <c r="F12" s="15">
        <v>1991</v>
      </c>
      <c r="G12" s="15">
        <v>440770</v>
      </c>
      <c r="H12" s="16">
        <v>5972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89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2160</v>
      </c>
      <c r="C19" s="11">
        <v>1618.3</v>
      </c>
      <c r="D19" s="11">
        <v>260.7</v>
      </c>
      <c r="E19" s="11">
        <v>33.7</v>
      </c>
      <c r="F19" s="11">
        <v>3114.6</v>
      </c>
      <c r="G19" s="11">
        <v>306100</v>
      </c>
      <c r="H19" s="12">
        <v>4072.7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>
        <v>3207</v>
      </c>
      <c r="C21" s="15">
        <v>1328</v>
      </c>
      <c r="D21" s="15">
        <v>332.5</v>
      </c>
      <c r="E21" s="15">
        <v>329</v>
      </c>
      <c r="F21" s="15">
        <v>1337</v>
      </c>
      <c r="G21" s="15">
        <v>185700</v>
      </c>
      <c r="H21" s="16">
        <v>5196.5</v>
      </c>
    </row>
    <row r="22" spans="1:8" ht="12.75">
      <c r="A22" s="13">
        <f>A11</f>
        <v>1989</v>
      </c>
      <c r="B22" s="14">
        <v>3272</v>
      </c>
      <c r="C22" s="15">
        <v>1386</v>
      </c>
      <c r="D22" s="15">
        <v>255</v>
      </c>
      <c r="E22" s="15">
        <v>369</v>
      </c>
      <c r="F22" s="15">
        <v>1442</v>
      </c>
      <c r="G22" s="15">
        <v>187600</v>
      </c>
      <c r="H22" s="16">
        <v>5282</v>
      </c>
    </row>
    <row r="23" spans="1:8" ht="12.75">
      <c r="A23" s="17" t="s">
        <v>21</v>
      </c>
      <c r="B23" s="14">
        <v>3272</v>
      </c>
      <c r="C23" s="15">
        <v>1386</v>
      </c>
      <c r="D23" s="15">
        <v>393</v>
      </c>
      <c r="E23" s="15">
        <v>332</v>
      </c>
      <c r="F23" s="15">
        <v>1442</v>
      </c>
      <c r="G23" s="15">
        <v>187600</v>
      </c>
      <c r="H23" s="16">
        <v>5383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90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4320</v>
      </c>
      <c r="C30" s="11">
        <f t="shared" si="0"/>
        <v>3236.6</v>
      </c>
      <c r="D30" s="11">
        <f t="shared" si="0"/>
        <v>521.4</v>
      </c>
      <c r="E30" s="11">
        <f t="shared" si="0"/>
        <v>67.4</v>
      </c>
      <c r="F30" s="11">
        <f t="shared" si="0"/>
        <v>6229.2</v>
      </c>
      <c r="G30" s="11">
        <f t="shared" si="0"/>
        <v>612200</v>
      </c>
      <c r="H30" s="12">
        <f>SUM(B30:E30)</f>
        <v>8145.4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>
        <f t="shared" si="0"/>
        <v>5641</v>
      </c>
      <c r="C32" s="15">
        <f t="shared" si="0"/>
        <v>3509</v>
      </c>
      <c r="D32" s="15">
        <f t="shared" si="0"/>
        <v>1208.5</v>
      </c>
      <c r="E32" s="15">
        <f t="shared" si="0"/>
        <v>408</v>
      </c>
      <c r="F32" s="15">
        <f t="shared" si="0"/>
        <v>3336</v>
      </c>
      <c r="G32" s="15">
        <f t="shared" si="0"/>
        <v>524600</v>
      </c>
      <c r="H32" s="16">
        <f>SUM(B32:E32)</f>
        <v>10766.5</v>
      </c>
      <c r="J32" s="21"/>
    </row>
    <row r="33" spans="1:10" ht="12.75">
      <c r="A33" s="13">
        <f>A11</f>
        <v>1989</v>
      </c>
      <c r="B33" s="14">
        <f t="shared" si="0"/>
        <v>5787</v>
      </c>
      <c r="C33" s="15">
        <f t="shared" si="0"/>
        <v>3805</v>
      </c>
      <c r="D33" s="15">
        <f t="shared" si="0"/>
        <v>973</v>
      </c>
      <c r="E33" s="15">
        <f t="shared" si="0"/>
        <v>425</v>
      </c>
      <c r="F33" s="15">
        <f t="shared" si="0"/>
        <v>3433</v>
      </c>
      <c r="G33" s="15">
        <f t="shared" si="0"/>
        <v>588300</v>
      </c>
      <c r="H33" s="16">
        <f>SUM(B33:E33)</f>
        <v>10990</v>
      </c>
      <c r="J33" s="21"/>
    </row>
    <row r="34" spans="1:10" ht="12.75">
      <c r="A34" s="17" t="s">
        <v>21</v>
      </c>
      <c r="B34" s="14">
        <f t="shared" si="0"/>
        <v>5979</v>
      </c>
      <c r="C34" s="15">
        <f t="shared" si="0"/>
        <v>4071</v>
      </c>
      <c r="D34" s="15">
        <f t="shared" si="0"/>
        <v>967</v>
      </c>
      <c r="E34" s="15">
        <f t="shared" si="0"/>
        <v>338</v>
      </c>
      <c r="F34" s="15">
        <f t="shared" si="0"/>
        <v>3433</v>
      </c>
      <c r="G34" s="15">
        <f t="shared" si="0"/>
        <v>628370</v>
      </c>
      <c r="H34" s="16">
        <f>SUM(B34:E34)</f>
        <v>11355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91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54" t="s">
        <v>92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15280</v>
      </c>
      <c r="C8" s="11">
        <v>344.4</v>
      </c>
      <c r="D8" s="11">
        <v>287.5</v>
      </c>
      <c r="E8" s="11">
        <v>74.4</v>
      </c>
      <c r="F8" s="11">
        <v>135.2</v>
      </c>
      <c r="G8" s="11">
        <v>26100</v>
      </c>
      <c r="H8" s="12">
        <v>15986.3</v>
      </c>
    </row>
    <row r="9" spans="1:8" ht="12.75">
      <c r="A9" s="13">
        <f>'[1]Calc'!C24</f>
        <v>1940</v>
      </c>
      <c r="B9" s="14">
        <v>2039</v>
      </c>
      <c r="C9" s="15">
        <v>1150</v>
      </c>
      <c r="D9" s="15">
        <v>509</v>
      </c>
      <c r="E9" s="15">
        <v>298</v>
      </c>
      <c r="F9" s="15">
        <v>1508.1</v>
      </c>
      <c r="G9" s="15">
        <v>185500</v>
      </c>
      <c r="H9" s="16">
        <v>3996</v>
      </c>
    </row>
    <row r="10" spans="1:8" ht="12.75">
      <c r="A10" s="13">
        <f>'[1]Calc'!C45</f>
        <v>1975</v>
      </c>
      <c r="B10" s="14">
        <v>1758</v>
      </c>
      <c r="C10" s="15">
        <v>981</v>
      </c>
      <c r="D10" s="15">
        <v>518.1</v>
      </c>
      <c r="E10" s="15">
        <v>105.5</v>
      </c>
      <c r="F10" s="15">
        <v>1649.9</v>
      </c>
      <c r="G10" s="15">
        <v>215800</v>
      </c>
      <c r="H10" s="16">
        <v>3362.6</v>
      </c>
    </row>
    <row r="11" spans="1:8" ht="12.75">
      <c r="A11" s="13">
        <f>'[1]Calc'!C66</f>
        <v>1989</v>
      </c>
      <c r="B11" s="14">
        <v>1864</v>
      </c>
      <c r="C11" s="15">
        <v>932</v>
      </c>
      <c r="D11" s="15">
        <v>512</v>
      </c>
      <c r="E11" s="15">
        <v>50</v>
      </c>
      <c r="F11" s="15">
        <v>1660</v>
      </c>
      <c r="G11" s="15">
        <v>221100</v>
      </c>
      <c r="H11" s="16">
        <v>3358</v>
      </c>
    </row>
    <row r="12" spans="1:8" ht="12.75">
      <c r="A12" s="17" t="s">
        <v>21</v>
      </c>
      <c r="B12" s="14">
        <v>1864</v>
      </c>
      <c r="C12" s="15">
        <v>863</v>
      </c>
      <c r="D12" s="15">
        <v>512</v>
      </c>
      <c r="E12" s="15">
        <v>5</v>
      </c>
      <c r="F12" s="15">
        <v>1660</v>
      </c>
      <c r="G12" s="15">
        <v>221100</v>
      </c>
      <c r="H12" s="16">
        <v>3244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54" t="s">
        <v>93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2462</v>
      </c>
      <c r="C19" s="11">
        <v>922</v>
      </c>
      <c r="D19" s="11">
        <v>13</v>
      </c>
      <c r="E19" s="11">
        <v>16.5</v>
      </c>
      <c r="F19" s="11">
        <v>865</v>
      </c>
      <c r="G19" s="11">
        <v>89700</v>
      </c>
      <c r="H19" s="12">
        <v>3413.5</v>
      </c>
    </row>
    <row r="20" spans="1:8" ht="12.75">
      <c r="A20" s="13">
        <f>A9</f>
        <v>1940</v>
      </c>
      <c r="B20" s="14">
        <v>2284</v>
      </c>
      <c r="C20" s="15">
        <v>810</v>
      </c>
      <c r="D20" s="15">
        <v>165.5</v>
      </c>
      <c r="E20" s="15">
        <v>37.5</v>
      </c>
      <c r="F20" s="15">
        <v>1045.5</v>
      </c>
      <c r="G20" s="15">
        <v>142400</v>
      </c>
      <c r="H20" s="16">
        <v>3297</v>
      </c>
    </row>
    <row r="21" spans="1:8" ht="12.75">
      <c r="A21" s="13">
        <f>A10</f>
        <v>1975</v>
      </c>
      <c r="B21" s="14">
        <v>2108</v>
      </c>
      <c r="C21" s="15">
        <v>724.3</v>
      </c>
      <c r="D21" s="15">
        <v>75.8</v>
      </c>
      <c r="E21" s="15">
        <v>30.2</v>
      </c>
      <c r="F21" s="15">
        <v>1210.8</v>
      </c>
      <c r="G21" s="15">
        <v>132900</v>
      </c>
      <c r="H21" s="16">
        <v>2938.3</v>
      </c>
    </row>
    <row r="22" spans="1:8" ht="12.75">
      <c r="A22" s="13">
        <f>A11</f>
        <v>1989</v>
      </c>
      <c r="B22" s="14">
        <v>2063</v>
      </c>
      <c r="C22" s="15">
        <v>962</v>
      </c>
      <c r="D22" s="15">
        <v>95</v>
      </c>
      <c r="E22" s="15">
        <v>9</v>
      </c>
      <c r="F22" s="15">
        <v>1262</v>
      </c>
      <c r="G22" s="15">
        <v>142150</v>
      </c>
      <c r="H22" s="16">
        <v>3129</v>
      </c>
    </row>
    <row r="23" spans="1:8" ht="12.75">
      <c r="A23" s="17" t="s">
        <v>21</v>
      </c>
      <c r="B23" s="14">
        <v>2063</v>
      </c>
      <c r="C23" s="15">
        <v>962</v>
      </c>
      <c r="D23" s="15">
        <v>95</v>
      </c>
      <c r="E23" s="15">
        <v>1</v>
      </c>
      <c r="F23" s="15">
        <v>1339</v>
      </c>
      <c r="G23" s="15">
        <v>146350</v>
      </c>
      <c r="H23" s="16">
        <v>3121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54" t="s">
        <v>94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17742</v>
      </c>
      <c r="C30" s="11">
        <f t="shared" si="0"/>
        <v>1266.4</v>
      </c>
      <c r="D30" s="11">
        <f t="shared" si="0"/>
        <v>300.5</v>
      </c>
      <c r="E30" s="11">
        <f t="shared" si="0"/>
        <v>90.9</v>
      </c>
      <c r="F30" s="11">
        <f t="shared" si="0"/>
        <v>1000.2</v>
      </c>
      <c r="G30" s="11">
        <f t="shared" si="0"/>
        <v>115800</v>
      </c>
      <c r="H30" s="12">
        <f>SUM(B30:E30)</f>
        <v>19399.800000000003</v>
      </c>
      <c r="J30" s="21"/>
    </row>
    <row r="31" spans="1:10" ht="12.75">
      <c r="A31" s="13">
        <f>A9</f>
        <v>1940</v>
      </c>
      <c r="B31" s="14">
        <f t="shared" si="0"/>
        <v>4323</v>
      </c>
      <c r="C31" s="15">
        <f t="shared" si="0"/>
        <v>1960</v>
      </c>
      <c r="D31" s="15">
        <f t="shared" si="0"/>
        <v>674.5</v>
      </c>
      <c r="E31" s="15">
        <f t="shared" si="0"/>
        <v>335.5</v>
      </c>
      <c r="F31" s="15">
        <f t="shared" si="0"/>
        <v>2553.6</v>
      </c>
      <c r="G31" s="15">
        <f t="shared" si="0"/>
        <v>327900</v>
      </c>
      <c r="H31" s="16">
        <f>SUM(B31:E31)</f>
        <v>7293</v>
      </c>
      <c r="J31" s="21"/>
    </row>
    <row r="32" spans="1:10" ht="12.75">
      <c r="A32" s="13">
        <f>A10</f>
        <v>1975</v>
      </c>
      <c r="B32" s="14">
        <f t="shared" si="0"/>
        <v>3866</v>
      </c>
      <c r="C32" s="15">
        <f t="shared" si="0"/>
        <v>1705.3</v>
      </c>
      <c r="D32" s="15">
        <f t="shared" si="0"/>
        <v>593.9</v>
      </c>
      <c r="E32" s="15">
        <f t="shared" si="0"/>
        <v>135.7</v>
      </c>
      <c r="F32" s="15">
        <f t="shared" si="0"/>
        <v>2860.7</v>
      </c>
      <c r="G32" s="15">
        <f t="shared" si="0"/>
        <v>348700</v>
      </c>
      <c r="H32" s="16">
        <f>SUM(B32:E32)</f>
        <v>6300.9</v>
      </c>
      <c r="J32" s="21"/>
    </row>
    <row r="33" spans="1:10" ht="12.75">
      <c r="A33" s="13">
        <f>A11</f>
        <v>1989</v>
      </c>
      <c r="B33" s="14">
        <f t="shared" si="0"/>
        <v>3927</v>
      </c>
      <c r="C33" s="15">
        <f t="shared" si="0"/>
        <v>1894</v>
      </c>
      <c r="D33" s="15">
        <f t="shared" si="0"/>
        <v>607</v>
      </c>
      <c r="E33" s="15">
        <f t="shared" si="0"/>
        <v>59</v>
      </c>
      <c r="F33" s="15">
        <f t="shared" si="0"/>
        <v>2922</v>
      </c>
      <c r="G33" s="15">
        <f t="shared" si="0"/>
        <v>363250</v>
      </c>
      <c r="H33" s="16">
        <f>SUM(B33:E33)</f>
        <v>6487</v>
      </c>
      <c r="J33" s="21"/>
    </row>
    <row r="34" spans="1:10" ht="12.75">
      <c r="A34" s="17" t="s">
        <v>21</v>
      </c>
      <c r="B34" s="14">
        <f t="shared" si="0"/>
        <v>3927</v>
      </c>
      <c r="C34" s="15">
        <f t="shared" si="0"/>
        <v>1825</v>
      </c>
      <c r="D34" s="15">
        <f t="shared" si="0"/>
        <v>607</v>
      </c>
      <c r="E34" s="15">
        <f t="shared" si="0"/>
        <v>6</v>
      </c>
      <c r="F34" s="15">
        <f t="shared" si="0"/>
        <v>2999</v>
      </c>
      <c r="G34" s="15">
        <f t="shared" si="0"/>
        <v>367450</v>
      </c>
      <c r="H34" s="16">
        <f>SUM(B34:E34)</f>
        <v>6365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95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96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1856</v>
      </c>
      <c r="C8" s="11">
        <v>907.9</v>
      </c>
      <c r="D8" s="11">
        <v>62.3</v>
      </c>
      <c r="E8" s="11">
        <v>6.8</v>
      </c>
      <c r="F8" s="11">
        <v>908.2</v>
      </c>
      <c r="G8" s="11">
        <v>99200</v>
      </c>
      <c r="H8" s="12">
        <v>2833</v>
      </c>
    </row>
    <row r="9" spans="1:8" ht="12.75">
      <c r="A9" s="13">
        <f>'[1]Calc'!C24</f>
        <v>1940</v>
      </c>
      <c r="B9" s="14">
        <v>4121</v>
      </c>
      <c r="C9" s="15">
        <v>46</v>
      </c>
      <c r="D9" s="15">
        <v>131</v>
      </c>
      <c r="E9" s="15">
        <v>0</v>
      </c>
      <c r="F9" s="15">
        <v>165</v>
      </c>
      <c r="G9" s="15">
        <v>37100</v>
      </c>
      <c r="H9" s="16">
        <v>4298</v>
      </c>
    </row>
    <row r="10" spans="1:8" ht="12.75">
      <c r="A10" s="13">
        <f>'[1]Calc'!C45</f>
        <v>1975</v>
      </c>
      <c r="B10" s="14">
        <v>4043</v>
      </c>
      <c r="C10" s="15">
        <v>0</v>
      </c>
      <c r="D10" s="15">
        <v>138</v>
      </c>
      <c r="E10" s="15">
        <v>0</v>
      </c>
      <c r="F10" s="15">
        <v>115</v>
      </c>
      <c r="G10" s="15">
        <v>48300</v>
      </c>
      <c r="H10" s="16">
        <v>4181</v>
      </c>
    </row>
    <row r="11" spans="1:8" ht="12.75">
      <c r="A11" s="13">
        <f>'[1]Calc'!C66</f>
        <v>1989</v>
      </c>
      <c r="B11" s="14">
        <v>3819</v>
      </c>
      <c r="C11" s="15">
        <v>24</v>
      </c>
      <c r="D11" s="15">
        <v>162</v>
      </c>
      <c r="E11" s="15">
        <v>3</v>
      </c>
      <c r="F11" s="15">
        <v>243</v>
      </c>
      <c r="G11" s="15">
        <v>71950</v>
      </c>
      <c r="H11" s="16">
        <v>4008</v>
      </c>
    </row>
    <row r="12" spans="1:8" ht="12.75">
      <c r="A12" s="17" t="s">
        <v>21</v>
      </c>
      <c r="B12" s="14">
        <v>3704</v>
      </c>
      <c r="C12" s="15">
        <v>24</v>
      </c>
      <c r="D12" s="15">
        <v>162</v>
      </c>
      <c r="E12" s="15">
        <v>3</v>
      </c>
      <c r="F12" s="15">
        <v>386</v>
      </c>
      <c r="G12" s="15">
        <v>90657</v>
      </c>
      <c r="H12" s="16">
        <v>3893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97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5057</v>
      </c>
      <c r="C19" s="11">
        <v>1662.2</v>
      </c>
      <c r="D19" s="11">
        <v>283.9</v>
      </c>
      <c r="E19" s="11">
        <v>110.1</v>
      </c>
      <c r="F19" s="11">
        <v>4408.3</v>
      </c>
      <c r="G19" s="11">
        <v>280000</v>
      </c>
      <c r="H19" s="12">
        <v>7113.2</v>
      </c>
    </row>
    <row r="20" spans="1:8" ht="12.75">
      <c r="A20" s="13">
        <f>A9</f>
        <v>1940</v>
      </c>
      <c r="B20" s="14">
        <v>5508</v>
      </c>
      <c r="C20" s="15">
        <v>1689</v>
      </c>
      <c r="D20" s="15">
        <v>1765.5</v>
      </c>
      <c r="E20" s="15">
        <v>221.5</v>
      </c>
      <c r="F20" s="15">
        <v>3302.5</v>
      </c>
      <c r="G20" s="15">
        <v>402500</v>
      </c>
      <c r="H20" s="16">
        <v>9184</v>
      </c>
    </row>
    <row r="21" spans="1:8" ht="12.75">
      <c r="A21" s="13">
        <f>A10</f>
        <v>1975</v>
      </c>
      <c r="B21" s="14">
        <v>4240</v>
      </c>
      <c r="C21" s="15">
        <v>1769.8</v>
      </c>
      <c r="D21" s="15">
        <v>1061.1</v>
      </c>
      <c r="E21" s="15">
        <v>151.6</v>
      </c>
      <c r="F21" s="15">
        <v>4680</v>
      </c>
      <c r="G21" s="15">
        <v>474500</v>
      </c>
      <c r="H21" s="16">
        <v>7222.5</v>
      </c>
    </row>
    <row r="22" spans="1:8" ht="12.75">
      <c r="A22" s="13">
        <f>A11</f>
        <v>1989</v>
      </c>
      <c r="B22" s="14">
        <v>4104</v>
      </c>
      <c r="C22" s="15">
        <v>1910</v>
      </c>
      <c r="D22" s="15">
        <v>905</v>
      </c>
      <c r="E22" s="15">
        <v>164</v>
      </c>
      <c r="F22" s="15">
        <v>4804</v>
      </c>
      <c r="G22" s="15">
        <v>628850</v>
      </c>
      <c r="H22" s="16">
        <v>7083</v>
      </c>
    </row>
    <row r="23" spans="1:8" ht="12.75">
      <c r="A23" s="17" t="s">
        <v>21</v>
      </c>
      <c r="B23" s="14">
        <v>3858</v>
      </c>
      <c r="C23" s="15">
        <v>1910</v>
      </c>
      <c r="D23" s="15">
        <v>499</v>
      </c>
      <c r="E23" s="15">
        <v>126</v>
      </c>
      <c r="F23" s="15">
        <v>4948</v>
      </c>
      <c r="G23" s="15">
        <v>638213</v>
      </c>
      <c r="H23" s="16">
        <v>6393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98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6913</v>
      </c>
      <c r="C30" s="11">
        <f t="shared" si="0"/>
        <v>2570.1</v>
      </c>
      <c r="D30" s="11">
        <f t="shared" si="0"/>
        <v>346.2</v>
      </c>
      <c r="E30" s="11">
        <f t="shared" si="0"/>
        <v>116.89999999999999</v>
      </c>
      <c r="F30" s="11">
        <f t="shared" si="0"/>
        <v>5316.5</v>
      </c>
      <c r="G30" s="11">
        <f t="shared" si="0"/>
        <v>379200</v>
      </c>
      <c r="H30" s="12">
        <f>SUM(B30:E30)</f>
        <v>9946.2</v>
      </c>
      <c r="J30" s="21"/>
    </row>
    <row r="31" spans="1:10" ht="12.75">
      <c r="A31" s="13">
        <f>A9</f>
        <v>1940</v>
      </c>
      <c r="B31" s="14">
        <f t="shared" si="0"/>
        <v>9629</v>
      </c>
      <c r="C31" s="15">
        <f t="shared" si="0"/>
        <v>1735</v>
      </c>
      <c r="D31" s="15">
        <f t="shared" si="0"/>
        <v>1896.5</v>
      </c>
      <c r="E31" s="15">
        <f t="shared" si="0"/>
        <v>221.5</v>
      </c>
      <c r="F31" s="15">
        <f t="shared" si="0"/>
        <v>3467.5</v>
      </c>
      <c r="G31" s="15">
        <f t="shared" si="0"/>
        <v>439600</v>
      </c>
      <c r="H31" s="16">
        <f>SUM(B31:E31)</f>
        <v>13482</v>
      </c>
      <c r="J31" s="21"/>
    </row>
    <row r="32" spans="1:10" ht="12.75">
      <c r="A32" s="13">
        <f>A10</f>
        <v>1975</v>
      </c>
      <c r="B32" s="14">
        <f t="shared" si="0"/>
        <v>8283</v>
      </c>
      <c r="C32" s="15">
        <f t="shared" si="0"/>
        <v>1769.8</v>
      </c>
      <c r="D32" s="15">
        <f t="shared" si="0"/>
        <v>1199.1</v>
      </c>
      <c r="E32" s="15">
        <f t="shared" si="0"/>
        <v>151.6</v>
      </c>
      <c r="F32" s="15">
        <f t="shared" si="0"/>
        <v>4795</v>
      </c>
      <c r="G32" s="15">
        <f t="shared" si="0"/>
        <v>522800</v>
      </c>
      <c r="H32" s="16">
        <f>SUM(B32:E32)</f>
        <v>11403.5</v>
      </c>
      <c r="J32" s="21"/>
    </row>
    <row r="33" spans="1:10" ht="12.75">
      <c r="A33" s="13">
        <f>A11</f>
        <v>1989</v>
      </c>
      <c r="B33" s="14">
        <f t="shared" si="0"/>
        <v>7923</v>
      </c>
      <c r="C33" s="15">
        <f t="shared" si="0"/>
        <v>1934</v>
      </c>
      <c r="D33" s="15">
        <f t="shared" si="0"/>
        <v>1067</v>
      </c>
      <c r="E33" s="15">
        <f t="shared" si="0"/>
        <v>167</v>
      </c>
      <c r="F33" s="15">
        <f t="shared" si="0"/>
        <v>5047</v>
      </c>
      <c r="G33" s="15">
        <f t="shared" si="0"/>
        <v>700800</v>
      </c>
      <c r="H33" s="16">
        <f>SUM(B33:E33)</f>
        <v>11091</v>
      </c>
      <c r="J33" s="21"/>
    </row>
    <row r="34" spans="1:10" ht="12.75">
      <c r="A34" s="17" t="s">
        <v>21</v>
      </c>
      <c r="B34" s="14">
        <f t="shared" si="0"/>
        <v>7562</v>
      </c>
      <c r="C34" s="15">
        <f t="shared" si="0"/>
        <v>1934</v>
      </c>
      <c r="D34" s="15">
        <f t="shared" si="0"/>
        <v>661</v>
      </c>
      <c r="E34" s="15">
        <f t="shared" si="0"/>
        <v>129</v>
      </c>
      <c r="F34" s="15">
        <f t="shared" si="0"/>
        <v>5334</v>
      </c>
      <c r="G34" s="15">
        <f t="shared" si="0"/>
        <v>728870</v>
      </c>
      <c r="H34" s="16">
        <f>SUM(B34:E34)</f>
        <v>10286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99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100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15280</v>
      </c>
      <c r="C8" s="11">
        <v>344.4</v>
      </c>
      <c r="D8" s="11">
        <v>287.5</v>
      </c>
      <c r="E8" s="11">
        <v>74.4</v>
      </c>
      <c r="F8" s="11">
        <v>135.2</v>
      </c>
      <c r="G8" s="11">
        <v>26100</v>
      </c>
      <c r="H8" s="12">
        <v>15986.3</v>
      </c>
    </row>
    <row r="9" spans="1:8" ht="12.75">
      <c r="A9" s="13">
        <f>'[1]Calc'!C24</f>
        <v>1940</v>
      </c>
      <c r="B9" s="14">
        <v>14365</v>
      </c>
      <c r="C9" s="15">
        <v>0</v>
      </c>
      <c r="D9" s="15">
        <v>258</v>
      </c>
      <c r="E9" s="15">
        <v>85</v>
      </c>
      <c r="F9" s="15">
        <v>94</v>
      </c>
      <c r="G9" s="15">
        <v>19800</v>
      </c>
      <c r="H9" s="16">
        <v>14708</v>
      </c>
    </row>
    <row r="10" spans="1:8" ht="12.75">
      <c r="A10" s="13">
        <f>'[1]Calc'!C45</f>
        <v>1975</v>
      </c>
      <c r="B10" s="14">
        <v>14667</v>
      </c>
      <c r="C10" s="15">
        <v>0</v>
      </c>
      <c r="D10" s="15">
        <v>571.2</v>
      </c>
      <c r="E10" s="15">
        <v>118.8</v>
      </c>
      <c r="F10" s="15">
        <v>74.5</v>
      </c>
      <c r="G10" s="15">
        <v>14600</v>
      </c>
      <c r="H10" s="16">
        <v>15357</v>
      </c>
    </row>
    <row r="11" spans="1:8" ht="12.75">
      <c r="A11" s="13">
        <f>'[1]Calc'!C66</f>
        <v>1989</v>
      </c>
      <c r="B11" s="14">
        <v>14263</v>
      </c>
      <c r="C11" s="15">
        <v>0</v>
      </c>
      <c r="D11" s="15">
        <v>889</v>
      </c>
      <c r="E11" s="15">
        <v>109</v>
      </c>
      <c r="F11" s="15">
        <v>25</v>
      </c>
      <c r="G11" s="15">
        <v>12600</v>
      </c>
      <c r="H11" s="16">
        <v>15261</v>
      </c>
    </row>
    <row r="12" spans="1:8" ht="12.75">
      <c r="A12" s="17" t="s">
        <v>21</v>
      </c>
      <c r="B12" s="14">
        <v>14263</v>
      </c>
      <c r="C12" s="15">
        <v>0</v>
      </c>
      <c r="D12" s="15">
        <v>889</v>
      </c>
      <c r="E12" s="15">
        <v>109</v>
      </c>
      <c r="F12" s="15">
        <v>3</v>
      </c>
      <c r="G12" s="15">
        <v>1260</v>
      </c>
      <c r="H12" s="16">
        <v>15261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101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9460</v>
      </c>
      <c r="C19" s="11">
        <v>3870</v>
      </c>
      <c r="D19" s="11">
        <v>2978</v>
      </c>
      <c r="E19" s="11">
        <v>224</v>
      </c>
      <c r="F19" s="11">
        <v>3779.5</v>
      </c>
      <c r="G19" s="11">
        <v>613000</v>
      </c>
      <c r="H19" s="12">
        <v>16532</v>
      </c>
    </row>
    <row r="20" spans="1:8" ht="12.75">
      <c r="A20" s="13">
        <f>A9</f>
        <v>1940</v>
      </c>
      <c r="B20" s="14">
        <v>7522</v>
      </c>
      <c r="C20" s="15">
        <v>4370</v>
      </c>
      <c r="D20" s="15">
        <v>2487</v>
      </c>
      <c r="E20" s="15">
        <v>543</v>
      </c>
      <c r="F20" s="15">
        <v>3564</v>
      </c>
      <c r="G20" s="15">
        <v>687480</v>
      </c>
      <c r="H20" s="16">
        <v>14922</v>
      </c>
    </row>
    <row r="21" spans="1:8" ht="12.75">
      <c r="A21" s="13">
        <f>A10</f>
        <v>1975</v>
      </c>
      <c r="B21" s="14">
        <v>8445</v>
      </c>
      <c r="C21" s="15">
        <v>3514</v>
      </c>
      <c r="D21" s="15">
        <v>1005</v>
      </c>
      <c r="E21" s="15">
        <v>399.5</v>
      </c>
      <c r="F21" s="15">
        <v>5700</v>
      </c>
      <c r="G21" s="15">
        <v>685200</v>
      </c>
      <c r="H21" s="16">
        <v>13363.5</v>
      </c>
    </row>
    <row r="22" spans="1:8" ht="12.75">
      <c r="A22" s="13">
        <f>A11</f>
        <v>1989</v>
      </c>
      <c r="B22" s="14">
        <v>8153</v>
      </c>
      <c r="C22" s="15">
        <v>3249</v>
      </c>
      <c r="D22" s="15">
        <v>605</v>
      </c>
      <c r="E22" s="15">
        <v>106</v>
      </c>
      <c r="F22" s="15">
        <v>6170</v>
      </c>
      <c r="G22" s="15">
        <v>588500</v>
      </c>
      <c r="H22" s="16">
        <v>12113</v>
      </c>
    </row>
    <row r="23" spans="1:8" ht="12.75">
      <c r="A23" s="17" t="s">
        <v>21</v>
      </c>
      <c r="B23" s="14">
        <v>6988</v>
      </c>
      <c r="C23" s="15">
        <v>2710</v>
      </c>
      <c r="D23" s="15">
        <v>355</v>
      </c>
      <c r="E23" s="15">
        <v>11</v>
      </c>
      <c r="F23" s="15">
        <v>7281</v>
      </c>
      <c r="G23" s="15">
        <v>529650</v>
      </c>
      <c r="H23" s="16">
        <v>10064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102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24740</v>
      </c>
      <c r="C30" s="11">
        <f t="shared" si="0"/>
        <v>4214.4</v>
      </c>
      <c r="D30" s="11">
        <f t="shared" si="0"/>
        <v>3265.5</v>
      </c>
      <c r="E30" s="11">
        <f t="shared" si="0"/>
        <v>298.4</v>
      </c>
      <c r="F30" s="11">
        <f t="shared" si="0"/>
        <v>3914.7</v>
      </c>
      <c r="G30" s="11">
        <f t="shared" si="0"/>
        <v>639100</v>
      </c>
      <c r="H30" s="12">
        <f>SUM(B30:E30)</f>
        <v>32518.300000000003</v>
      </c>
      <c r="J30" s="21"/>
    </row>
    <row r="31" spans="1:10" ht="12.75">
      <c r="A31" s="13">
        <f>A9</f>
        <v>1940</v>
      </c>
      <c r="B31" s="14">
        <f t="shared" si="0"/>
        <v>21887</v>
      </c>
      <c r="C31" s="15">
        <f t="shared" si="0"/>
        <v>4370</v>
      </c>
      <c r="D31" s="15">
        <f t="shared" si="0"/>
        <v>2745</v>
      </c>
      <c r="E31" s="15">
        <f t="shared" si="0"/>
        <v>628</v>
      </c>
      <c r="F31" s="15">
        <f t="shared" si="0"/>
        <v>3658</v>
      </c>
      <c r="G31" s="15">
        <f t="shared" si="0"/>
        <v>707280</v>
      </c>
      <c r="H31" s="16">
        <f>SUM(B31:E31)</f>
        <v>29630</v>
      </c>
      <c r="J31" s="21"/>
    </row>
    <row r="32" spans="1:10" ht="12.75">
      <c r="A32" s="13">
        <f>A10</f>
        <v>1975</v>
      </c>
      <c r="B32" s="14">
        <f t="shared" si="0"/>
        <v>23112</v>
      </c>
      <c r="C32" s="15">
        <f t="shared" si="0"/>
        <v>3514</v>
      </c>
      <c r="D32" s="15">
        <f t="shared" si="0"/>
        <v>1576.2</v>
      </c>
      <c r="E32" s="15">
        <f t="shared" si="0"/>
        <v>518.3</v>
      </c>
      <c r="F32" s="15">
        <f t="shared" si="0"/>
        <v>5774.5</v>
      </c>
      <c r="G32" s="15">
        <f t="shared" si="0"/>
        <v>699800</v>
      </c>
      <c r="H32" s="16">
        <f>SUM(B32:E32)</f>
        <v>28720.5</v>
      </c>
      <c r="J32" s="21"/>
    </row>
    <row r="33" spans="1:10" ht="12.75">
      <c r="A33" s="13">
        <f>A11</f>
        <v>1989</v>
      </c>
      <c r="B33" s="14">
        <f t="shared" si="0"/>
        <v>22416</v>
      </c>
      <c r="C33" s="15">
        <f t="shared" si="0"/>
        <v>3249</v>
      </c>
      <c r="D33" s="15">
        <f t="shared" si="0"/>
        <v>1494</v>
      </c>
      <c r="E33" s="15">
        <f t="shared" si="0"/>
        <v>215</v>
      </c>
      <c r="F33" s="15">
        <f t="shared" si="0"/>
        <v>6195</v>
      </c>
      <c r="G33" s="15">
        <f t="shared" si="0"/>
        <v>601100</v>
      </c>
      <c r="H33" s="16">
        <f>SUM(B33:E33)</f>
        <v>27374</v>
      </c>
      <c r="J33" s="21"/>
    </row>
    <row r="34" spans="1:10" ht="12.75">
      <c r="A34" s="17" t="s">
        <v>21</v>
      </c>
      <c r="B34" s="14">
        <f t="shared" si="0"/>
        <v>21251</v>
      </c>
      <c r="C34" s="15">
        <f t="shared" si="0"/>
        <v>2710</v>
      </c>
      <c r="D34" s="15">
        <f t="shared" si="0"/>
        <v>1244</v>
      </c>
      <c r="E34" s="15">
        <f t="shared" si="0"/>
        <v>120</v>
      </c>
      <c r="F34" s="15">
        <f t="shared" si="0"/>
        <v>7284</v>
      </c>
      <c r="G34" s="15">
        <f t="shared" si="0"/>
        <v>530910</v>
      </c>
      <c r="H34" s="16">
        <f>SUM(B34:E34)</f>
        <v>25325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103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104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2313.3</v>
      </c>
      <c r="C8" s="11">
        <v>754.6</v>
      </c>
      <c r="D8" s="11">
        <v>22.5</v>
      </c>
      <c r="E8" s="11">
        <v>7.1</v>
      </c>
      <c r="F8" s="11">
        <v>760.4</v>
      </c>
      <c r="G8" s="11">
        <v>89800</v>
      </c>
      <c r="H8" s="12">
        <v>3097.5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>
        <v>1983</v>
      </c>
      <c r="C10" s="15">
        <v>874</v>
      </c>
      <c r="D10" s="15">
        <v>28.5</v>
      </c>
      <c r="E10" s="15">
        <v>18</v>
      </c>
      <c r="F10" s="15">
        <v>904</v>
      </c>
      <c r="G10" s="15">
        <v>98500</v>
      </c>
      <c r="H10" s="16">
        <v>2903.5</v>
      </c>
    </row>
    <row r="11" spans="1:8" ht="12.75">
      <c r="A11" s="13">
        <f>'[1]Calc'!C66</f>
        <v>1989</v>
      </c>
      <c r="B11" s="14">
        <v>2113</v>
      </c>
      <c r="C11" s="15">
        <v>943</v>
      </c>
      <c r="D11" s="15">
        <v>10</v>
      </c>
      <c r="E11" s="15">
        <v>13</v>
      </c>
      <c r="F11" s="15">
        <v>927</v>
      </c>
      <c r="G11" s="15">
        <v>88000</v>
      </c>
      <c r="H11" s="16">
        <v>3079</v>
      </c>
    </row>
    <row r="12" spans="1:8" ht="12.75">
      <c r="A12" s="17" t="s">
        <v>21</v>
      </c>
      <c r="B12" s="14">
        <v>2113</v>
      </c>
      <c r="C12" s="15">
        <v>943</v>
      </c>
      <c r="D12" s="15">
        <v>10</v>
      </c>
      <c r="E12" s="15">
        <v>7</v>
      </c>
      <c r="F12" s="15">
        <v>927</v>
      </c>
      <c r="G12" s="15">
        <v>88000</v>
      </c>
      <c r="H12" s="16">
        <v>3073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105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3922.3</v>
      </c>
      <c r="C19" s="11">
        <v>528.1</v>
      </c>
      <c r="D19" s="11">
        <v>77.3</v>
      </c>
      <c r="E19" s="11">
        <v>0</v>
      </c>
      <c r="F19" s="11">
        <v>1148.2</v>
      </c>
      <c r="G19" s="11">
        <v>151100</v>
      </c>
      <c r="H19" s="12">
        <v>4527.7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>
        <v>3382</v>
      </c>
      <c r="C21" s="15">
        <v>604</v>
      </c>
      <c r="D21" s="15">
        <v>59</v>
      </c>
      <c r="E21" s="15">
        <v>20</v>
      </c>
      <c r="F21" s="15">
        <v>1042.5</v>
      </c>
      <c r="G21" s="15">
        <v>138750</v>
      </c>
      <c r="H21" s="16">
        <v>4065</v>
      </c>
    </row>
    <row r="22" spans="1:8" ht="12.75">
      <c r="A22" s="13">
        <f>A11</f>
        <v>1989</v>
      </c>
      <c r="B22" s="14">
        <v>3543</v>
      </c>
      <c r="C22" s="15">
        <v>459</v>
      </c>
      <c r="D22" s="15">
        <v>89</v>
      </c>
      <c r="E22" s="15">
        <v>26</v>
      </c>
      <c r="F22" s="15">
        <v>980</v>
      </c>
      <c r="G22" s="15">
        <v>124900</v>
      </c>
      <c r="H22" s="16">
        <v>4117</v>
      </c>
    </row>
    <row r="23" spans="1:8" ht="12.75">
      <c r="A23" s="17" t="s">
        <v>21</v>
      </c>
      <c r="B23" s="14">
        <v>3543</v>
      </c>
      <c r="C23" s="15">
        <v>404</v>
      </c>
      <c r="D23" s="15">
        <v>89</v>
      </c>
      <c r="E23" s="15">
        <v>20</v>
      </c>
      <c r="F23" s="15">
        <v>980</v>
      </c>
      <c r="G23" s="15">
        <v>124900</v>
      </c>
      <c r="H23" s="16">
        <v>4056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106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0">B8+B19</f>
        <v>6235.6</v>
      </c>
      <c r="C30" s="11">
        <f t="shared" si="0"/>
        <v>1282.7</v>
      </c>
      <c r="D30" s="11">
        <f t="shared" si="0"/>
        <v>99.8</v>
      </c>
      <c r="E30" s="11">
        <f t="shared" si="0"/>
        <v>7.1</v>
      </c>
      <c r="F30" s="11">
        <f t="shared" si="0"/>
        <v>1908.6</v>
      </c>
      <c r="G30" s="11">
        <f t="shared" si="0"/>
        <v>240900</v>
      </c>
      <c r="H30" s="12">
        <f>SUM(B30:E30)</f>
        <v>7625.200000000001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>
        <f aca="true" t="shared" si="1" ref="B32:G34">B10+B21</f>
        <v>5365</v>
      </c>
      <c r="C32" s="15">
        <f t="shared" si="1"/>
        <v>1478</v>
      </c>
      <c r="D32" s="15">
        <f t="shared" si="1"/>
        <v>87.5</v>
      </c>
      <c r="E32" s="15">
        <f t="shared" si="1"/>
        <v>38</v>
      </c>
      <c r="F32" s="15">
        <f t="shared" si="1"/>
        <v>1946.5</v>
      </c>
      <c r="G32" s="15">
        <f t="shared" si="1"/>
        <v>237250</v>
      </c>
      <c r="H32" s="16">
        <f>SUM(B32:E32)</f>
        <v>6968.5</v>
      </c>
      <c r="J32" s="21"/>
    </row>
    <row r="33" spans="1:10" ht="12.75">
      <c r="A33" s="13">
        <f>A11</f>
        <v>1989</v>
      </c>
      <c r="B33" s="14">
        <f t="shared" si="1"/>
        <v>5656</v>
      </c>
      <c r="C33" s="15">
        <f t="shared" si="1"/>
        <v>1402</v>
      </c>
      <c r="D33" s="15">
        <f t="shared" si="1"/>
        <v>99</v>
      </c>
      <c r="E33" s="15">
        <f t="shared" si="1"/>
        <v>39</v>
      </c>
      <c r="F33" s="15">
        <f t="shared" si="1"/>
        <v>1907</v>
      </c>
      <c r="G33" s="15">
        <f t="shared" si="1"/>
        <v>212900</v>
      </c>
      <c r="H33" s="16">
        <f>SUM(B33:E33)</f>
        <v>7196</v>
      </c>
      <c r="J33" s="21"/>
    </row>
    <row r="34" spans="1:10" ht="12.75">
      <c r="A34" s="17" t="s">
        <v>21</v>
      </c>
      <c r="B34" s="14">
        <f t="shared" si="1"/>
        <v>5656</v>
      </c>
      <c r="C34" s="15">
        <f t="shared" si="1"/>
        <v>1347</v>
      </c>
      <c r="D34" s="15">
        <f t="shared" si="1"/>
        <v>99</v>
      </c>
      <c r="E34" s="15">
        <f t="shared" si="1"/>
        <v>27</v>
      </c>
      <c r="F34" s="15">
        <f t="shared" si="1"/>
        <v>1907</v>
      </c>
      <c r="G34" s="15">
        <f t="shared" si="1"/>
        <v>212900</v>
      </c>
      <c r="H34" s="16">
        <f>SUM(B34:E34)</f>
        <v>7129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107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108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1980.2</v>
      </c>
      <c r="C8" s="11">
        <v>26</v>
      </c>
      <c r="D8" s="11">
        <v>307.4</v>
      </c>
      <c r="E8" s="11">
        <v>109.5</v>
      </c>
      <c r="F8" s="11">
        <v>297.5</v>
      </c>
      <c r="G8" s="11">
        <v>25300</v>
      </c>
      <c r="H8" s="12">
        <v>2423.1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>
        <v>1909</v>
      </c>
      <c r="C10" s="15">
        <v>0</v>
      </c>
      <c r="D10" s="15">
        <v>671</v>
      </c>
      <c r="E10" s="15">
        <v>23.5</v>
      </c>
      <c r="F10" s="15">
        <v>538.5</v>
      </c>
      <c r="G10" s="15">
        <v>76200</v>
      </c>
      <c r="H10" s="16">
        <v>2603.5</v>
      </c>
    </row>
    <row r="11" spans="1:8" ht="12.75">
      <c r="A11" s="13">
        <f>'[1]Calc'!C66</f>
        <v>1989</v>
      </c>
      <c r="B11" s="14">
        <v>1923</v>
      </c>
      <c r="C11" s="15">
        <v>40</v>
      </c>
      <c r="D11" s="15">
        <v>658</v>
      </c>
      <c r="E11" s="15">
        <v>24</v>
      </c>
      <c r="F11" s="15">
        <v>338</v>
      </c>
      <c r="G11" s="15">
        <v>56500</v>
      </c>
      <c r="H11" s="16">
        <v>2645</v>
      </c>
    </row>
    <row r="12" spans="1:8" ht="12.75">
      <c r="A12" s="17" t="s">
        <v>21</v>
      </c>
      <c r="B12" s="14">
        <v>1923</v>
      </c>
      <c r="C12" s="15">
        <v>40</v>
      </c>
      <c r="D12" s="15">
        <v>632</v>
      </c>
      <c r="E12" s="15">
        <v>23</v>
      </c>
      <c r="F12" s="15">
        <v>338</v>
      </c>
      <c r="G12" s="15">
        <v>56500</v>
      </c>
      <c r="H12" s="16">
        <v>2618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109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2876</v>
      </c>
      <c r="C19" s="11">
        <v>2242.4</v>
      </c>
      <c r="D19" s="11">
        <v>53.1</v>
      </c>
      <c r="E19" s="11">
        <v>65.5</v>
      </c>
      <c r="F19" s="11">
        <v>4720.1</v>
      </c>
      <c r="G19" s="11">
        <v>227600</v>
      </c>
      <c r="H19" s="12">
        <v>5237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>
        <v>2513</v>
      </c>
      <c r="C21" s="15">
        <v>1779</v>
      </c>
      <c r="D21" s="15">
        <v>283.5</v>
      </c>
      <c r="E21" s="15">
        <v>51</v>
      </c>
      <c r="F21" s="15">
        <v>4403.1</v>
      </c>
      <c r="G21" s="15">
        <v>200980</v>
      </c>
      <c r="H21" s="16">
        <v>4626.5</v>
      </c>
    </row>
    <row r="22" spans="1:8" ht="12.75">
      <c r="A22" s="13">
        <f>A11</f>
        <v>1989</v>
      </c>
      <c r="B22" s="14">
        <v>2475</v>
      </c>
      <c r="C22" s="15">
        <v>1614</v>
      </c>
      <c r="D22" s="15">
        <v>226</v>
      </c>
      <c r="E22" s="15">
        <v>158</v>
      </c>
      <c r="F22" s="15">
        <v>5856</v>
      </c>
      <c r="G22" s="15">
        <v>299100</v>
      </c>
      <c r="H22" s="16">
        <v>4473</v>
      </c>
    </row>
    <row r="23" spans="1:8" ht="12.75">
      <c r="A23" s="17" t="s">
        <v>21</v>
      </c>
      <c r="B23" s="14">
        <v>2401</v>
      </c>
      <c r="C23" s="15">
        <v>1291</v>
      </c>
      <c r="D23" s="15">
        <v>26</v>
      </c>
      <c r="E23" s="15">
        <v>148</v>
      </c>
      <c r="F23" s="15">
        <v>5856</v>
      </c>
      <c r="G23" s="15">
        <v>299100</v>
      </c>
      <c r="H23" s="16">
        <v>3866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110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0">B8+B19</f>
        <v>4856.2</v>
      </c>
      <c r="C30" s="11">
        <f t="shared" si="0"/>
        <v>2268.4</v>
      </c>
      <c r="D30" s="11">
        <f t="shared" si="0"/>
        <v>360.5</v>
      </c>
      <c r="E30" s="11">
        <f t="shared" si="0"/>
        <v>175</v>
      </c>
      <c r="F30" s="11">
        <f t="shared" si="0"/>
        <v>5017.6</v>
      </c>
      <c r="G30" s="11">
        <f t="shared" si="0"/>
        <v>252900</v>
      </c>
      <c r="H30" s="12">
        <f>SUM(B30:E30)</f>
        <v>7660.1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>
        <f aca="true" t="shared" si="1" ref="B32:G34">B10+B21</f>
        <v>4422</v>
      </c>
      <c r="C32" s="15">
        <f t="shared" si="1"/>
        <v>1779</v>
      </c>
      <c r="D32" s="15">
        <f t="shared" si="1"/>
        <v>954.5</v>
      </c>
      <c r="E32" s="15">
        <f t="shared" si="1"/>
        <v>74.5</v>
      </c>
      <c r="F32" s="15">
        <f t="shared" si="1"/>
        <v>4941.6</v>
      </c>
      <c r="G32" s="15">
        <f t="shared" si="1"/>
        <v>277180</v>
      </c>
      <c r="H32" s="16">
        <f>SUM(B32:E32)</f>
        <v>7230</v>
      </c>
      <c r="J32" s="21"/>
    </row>
    <row r="33" spans="1:10" ht="12.75">
      <c r="A33" s="13">
        <f>A11</f>
        <v>1989</v>
      </c>
      <c r="B33" s="14">
        <f t="shared" si="1"/>
        <v>4398</v>
      </c>
      <c r="C33" s="15">
        <f t="shared" si="1"/>
        <v>1654</v>
      </c>
      <c r="D33" s="15">
        <f t="shared" si="1"/>
        <v>884</v>
      </c>
      <c r="E33" s="15">
        <f t="shared" si="1"/>
        <v>182</v>
      </c>
      <c r="F33" s="15">
        <f t="shared" si="1"/>
        <v>6194</v>
      </c>
      <c r="G33" s="15">
        <f t="shared" si="1"/>
        <v>355600</v>
      </c>
      <c r="H33" s="16">
        <f>SUM(B33:E33)</f>
        <v>7118</v>
      </c>
      <c r="J33" s="21"/>
    </row>
    <row r="34" spans="1:10" ht="12.75">
      <c r="A34" s="17" t="s">
        <v>21</v>
      </c>
      <c r="B34" s="14">
        <f t="shared" si="1"/>
        <v>4324</v>
      </c>
      <c r="C34" s="15">
        <f t="shared" si="1"/>
        <v>1331</v>
      </c>
      <c r="D34" s="15">
        <f t="shared" si="1"/>
        <v>658</v>
      </c>
      <c r="E34" s="15">
        <f t="shared" si="1"/>
        <v>171</v>
      </c>
      <c r="F34" s="15">
        <f t="shared" si="1"/>
        <v>6194</v>
      </c>
      <c r="G34" s="15">
        <f t="shared" si="1"/>
        <v>355600</v>
      </c>
      <c r="H34" s="16">
        <f>SUM(B34:E34)</f>
        <v>6484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8" ht="12.75">
      <c r="A38" s="28" t="s">
        <v>11</v>
      </c>
      <c r="B38" s="1" t="s">
        <v>0</v>
      </c>
      <c r="F38" s="28" t="s">
        <v>19</v>
      </c>
      <c r="G38" s="1" t="s">
        <v>20</v>
      </c>
      <c r="H38" s="23"/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13.5" thickBot="1">
      <c r="H42" s="1"/>
    </row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B43:H43"/>
    <mergeCell ref="A3:H4"/>
    <mergeCell ref="B27:H27"/>
    <mergeCell ref="A5:A7"/>
    <mergeCell ref="B5:H5"/>
    <mergeCell ref="A16:A18"/>
    <mergeCell ref="B16:H16"/>
    <mergeCell ref="A27:A29"/>
    <mergeCell ref="A1:H1"/>
    <mergeCell ref="A2:H2"/>
    <mergeCell ref="A43:A50"/>
    <mergeCell ref="B48:H48"/>
    <mergeCell ref="B49:H49"/>
    <mergeCell ref="B50:H50"/>
    <mergeCell ref="B44:H44"/>
    <mergeCell ref="B45:H45"/>
    <mergeCell ref="B46:H46"/>
    <mergeCell ref="B47:H47"/>
  </mergeCells>
  <printOptions horizont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H1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50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35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710</v>
      </c>
      <c r="C8" s="11">
        <v>327</v>
      </c>
      <c r="D8" s="11">
        <v>186.9</v>
      </c>
      <c r="E8" s="11">
        <v>4</v>
      </c>
      <c r="F8" s="11">
        <v>899</v>
      </c>
      <c r="G8" s="11">
        <v>126500</v>
      </c>
      <c r="H8" s="12">
        <v>1227.9</v>
      </c>
    </row>
    <row r="9" spans="1:8" ht="12.75">
      <c r="A9" s="13">
        <v>1949</v>
      </c>
      <c r="B9" s="14"/>
      <c r="C9" s="15"/>
      <c r="D9" s="15"/>
      <c r="E9" s="15"/>
      <c r="F9" s="15"/>
      <c r="G9" s="15"/>
      <c r="H9" s="16"/>
    </row>
    <row r="10" spans="1:8" ht="12.75">
      <c r="A10" s="13">
        <v>1973</v>
      </c>
      <c r="B10" s="14">
        <v>1887</v>
      </c>
      <c r="C10" s="15">
        <v>308</v>
      </c>
      <c r="D10" s="15">
        <v>543</v>
      </c>
      <c r="E10" s="15">
        <v>0</v>
      </c>
      <c r="F10" s="15">
        <v>136</v>
      </c>
      <c r="G10" s="15">
        <v>65500</v>
      </c>
      <c r="H10" s="16">
        <v>2738</v>
      </c>
    </row>
    <row r="11" spans="1:8" ht="12.75">
      <c r="A11" s="13">
        <f>'[1]Calc'!C66</f>
        <v>1989</v>
      </c>
      <c r="B11" s="14">
        <v>1927</v>
      </c>
      <c r="C11" s="15">
        <v>860</v>
      </c>
      <c r="D11" s="15">
        <v>82</v>
      </c>
      <c r="E11" s="15">
        <v>0</v>
      </c>
      <c r="F11" s="15">
        <v>43</v>
      </c>
      <c r="G11" s="15">
        <v>28300</v>
      </c>
      <c r="H11" s="16">
        <v>2869</v>
      </c>
    </row>
    <row r="12" spans="1:8" ht="12.75">
      <c r="A12" s="17" t="s">
        <v>21</v>
      </c>
      <c r="B12" s="14">
        <v>2040</v>
      </c>
      <c r="C12" s="15">
        <v>860</v>
      </c>
      <c r="D12" s="15">
        <v>8</v>
      </c>
      <c r="E12" s="15">
        <v>0</v>
      </c>
      <c r="F12" s="15">
        <v>4</v>
      </c>
      <c r="G12" s="15">
        <v>8949</v>
      </c>
      <c r="H12" s="16">
        <v>2908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36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1332</v>
      </c>
      <c r="C19" s="11">
        <v>585</v>
      </c>
      <c r="D19" s="11">
        <v>318.2</v>
      </c>
      <c r="E19" s="11">
        <v>264.5</v>
      </c>
      <c r="F19" s="11">
        <v>3481.2</v>
      </c>
      <c r="G19" s="11">
        <v>300600</v>
      </c>
      <c r="H19" s="12">
        <v>2499.7</v>
      </c>
    </row>
    <row r="20" spans="1:8" ht="12.75">
      <c r="A20" s="13">
        <f>A9</f>
        <v>1949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1159</v>
      </c>
      <c r="C21" s="15">
        <v>1515</v>
      </c>
      <c r="D21" s="15">
        <v>3591</v>
      </c>
      <c r="E21" s="15">
        <v>339</v>
      </c>
      <c r="F21" s="15">
        <v>2606</v>
      </c>
      <c r="G21" s="15">
        <v>556500.1</v>
      </c>
      <c r="H21" s="16">
        <v>6604</v>
      </c>
    </row>
    <row r="22" spans="1:8" ht="12.75">
      <c r="A22" s="13">
        <f>A11</f>
        <v>1989</v>
      </c>
      <c r="B22" s="14">
        <v>1221</v>
      </c>
      <c r="C22" s="15">
        <v>1294</v>
      </c>
      <c r="D22" s="15">
        <v>4377</v>
      </c>
      <c r="E22" s="15">
        <v>452</v>
      </c>
      <c r="F22" s="15">
        <v>2234</v>
      </c>
      <c r="G22" s="15">
        <v>692500</v>
      </c>
      <c r="H22" s="16">
        <v>7344</v>
      </c>
    </row>
    <row r="23" spans="1:8" ht="12.75">
      <c r="A23" s="17" t="s">
        <v>21</v>
      </c>
      <c r="B23" s="14">
        <v>1470</v>
      </c>
      <c r="C23" s="15">
        <v>934</v>
      </c>
      <c r="D23" s="15">
        <v>5559</v>
      </c>
      <c r="E23" s="15">
        <v>452</v>
      </c>
      <c r="F23" s="15">
        <v>1626</v>
      </c>
      <c r="G23" s="15">
        <v>588625</v>
      </c>
      <c r="H23" s="16">
        <v>8415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37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2042</v>
      </c>
      <c r="C30" s="11">
        <f t="shared" si="0"/>
        <v>912</v>
      </c>
      <c r="D30" s="11">
        <f t="shared" si="0"/>
        <v>505.1</v>
      </c>
      <c r="E30" s="11">
        <f t="shared" si="0"/>
        <v>268.5</v>
      </c>
      <c r="F30" s="11">
        <f t="shared" si="0"/>
        <v>4380.2</v>
      </c>
      <c r="G30" s="11">
        <f t="shared" si="0"/>
        <v>427100</v>
      </c>
      <c r="H30" s="12">
        <f>SUM(B30:E30)</f>
        <v>3727.6</v>
      </c>
      <c r="J30" s="21"/>
    </row>
    <row r="31" spans="1:10" ht="12.75">
      <c r="A31" s="13">
        <f>A9</f>
        <v>1949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1973</v>
      </c>
      <c r="B32" s="14">
        <f t="shared" si="0"/>
        <v>3046</v>
      </c>
      <c r="C32" s="15">
        <f t="shared" si="0"/>
        <v>1823</v>
      </c>
      <c r="D32" s="15">
        <f t="shared" si="0"/>
        <v>4134</v>
      </c>
      <c r="E32" s="15">
        <f t="shared" si="0"/>
        <v>339</v>
      </c>
      <c r="F32" s="15">
        <f t="shared" si="0"/>
        <v>2742</v>
      </c>
      <c r="G32" s="15">
        <f t="shared" si="0"/>
        <v>622000.1</v>
      </c>
      <c r="H32" s="16">
        <f>SUM(B32:E32)</f>
        <v>9342</v>
      </c>
      <c r="J32" s="21"/>
    </row>
    <row r="33" spans="1:10" ht="12.75">
      <c r="A33" s="13">
        <f>A11</f>
        <v>1989</v>
      </c>
      <c r="B33" s="14">
        <f t="shared" si="0"/>
        <v>3148</v>
      </c>
      <c r="C33" s="15">
        <f t="shared" si="0"/>
        <v>2154</v>
      </c>
      <c r="D33" s="15">
        <f t="shared" si="0"/>
        <v>4459</v>
      </c>
      <c r="E33" s="15">
        <f t="shared" si="0"/>
        <v>452</v>
      </c>
      <c r="F33" s="15">
        <f t="shared" si="0"/>
        <v>2277</v>
      </c>
      <c r="G33" s="15">
        <f t="shared" si="0"/>
        <v>720800</v>
      </c>
      <c r="H33" s="16">
        <f>SUM(B33:E33)</f>
        <v>10213</v>
      </c>
      <c r="J33" s="21"/>
    </row>
    <row r="34" spans="1:10" ht="12.75">
      <c r="A34" s="17" t="s">
        <v>21</v>
      </c>
      <c r="B34" s="14">
        <f t="shared" si="0"/>
        <v>3510</v>
      </c>
      <c r="C34" s="15">
        <f t="shared" si="0"/>
        <v>1794</v>
      </c>
      <c r="D34" s="15">
        <f t="shared" si="0"/>
        <v>5567</v>
      </c>
      <c r="E34" s="15">
        <f t="shared" si="0"/>
        <v>452</v>
      </c>
      <c r="F34" s="15">
        <f t="shared" si="0"/>
        <v>1630</v>
      </c>
      <c r="G34" s="15">
        <f t="shared" si="0"/>
        <v>597574</v>
      </c>
      <c r="H34" s="16">
        <f>SUM(B34:E34)</f>
        <v>11323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F30" sqref="F30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111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72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112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2368</v>
      </c>
      <c r="C8" s="11">
        <v>408</v>
      </c>
      <c r="D8" s="11">
        <v>0</v>
      </c>
      <c r="E8" s="11">
        <v>0</v>
      </c>
      <c r="F8" s="11">
        <v>248</v>
      </c>
      <c r="G8" s="11">
        <v>42750</v>
      </c>
      <c r="H8" s="12">
        <v>2776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>
        <v>2701</v>
      </c>
      <c r="C10" s="15">
        <v>257</v>
      </c>
      <c r="D10" s="15">
        <v>105.3</v>
      </c>
      <c r="E10" s="15">
        <v>8</v>
      </c>
      <c r="F10" s="15">
        <v>293.4</v>
      </c>
      <c r="G10" s="15">
        <v>60000</v>
      </c>
      <c r="H10" s="16">
        <v>3071.3</v>
      </c>
    </row>
    <row r="11" spans="1:8" ht="12.75">
      <c r="A11" s="13">
        <f>'[1]Calc'!C66</f>
        <v>1989</v>
      </c>
      <c r="B11" s="14">
        <v>2466</v>
      </c>
      <c r="C11" s="15">
        <v>425</v>
      </c>
      <c r="D11" s="15">
        <v>135</v>
      </c>
      <c r="E11" s="15">
        <v>26</v>
      </c>
      <c r="F11" s="15">
        <v>294</v>
      </c>
      <c r="G11" s="15">
        <v>76700</v>
      </c>
      <c r="H11" s="16">
        <v>3052</v>
      </c>
    </row>
    <row r="12" spans="1:8" ht="12.75">
      <c r="A12" s="17" t="s">
        <v>21</v>
      </c>
      <c r="B12" s="14">
        <v>2466</v>
      </c>
      <c r="C12" s="15">
        <v>425</v>
      </c>
      <c r="D12" s="15">
        <v>122</v>
      </c>
      <c r="E12" s="15">
        <v>23</v>
      </c>
      <c r="F12" s="15">
        <v>294</v>
      </c>
      <c r="G12" s="15">
        <v>76700</v>
      </c>
      <c r="H12" s="16">
        <v>3036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113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4040</v>
      </c>
      <c r="C19" s="11">
        <v>1223</v>
      </c>
      <c r="D19" s="11">
        <v>113.5</v>
      </c>
      <c r="E19" s="11">
        <v>9</v>
      </c>
      <c r="F19" s="11">
        <v>2287</v>
      </c>
      <c r="G19" s="11">
        <v>202500</v>
      </c>
      <c r="H19" s="12">
        <v>5385.5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>
        <v>3646</v>
      </c>
      <c r="C21" s="15">
        <v>894.9</v>
      </c>
      <c r="D21" s="15">
        <v>159.2</v>
      </c>
      <c r="E21" s="15">
        <v>19</v>
      </c>
      <c r="F21" s="15">
        <v>1896.7</v>
      </c>
      <c r="G21" s="15">
        <v>200750</v>
      </c>
      <c r="H21" s="16">
        <v>4719.1</v>
      </c>
    </row>
    <row r="22" spans="1:8" ht="12.75">
      <c r="A22" s="13">
        <f>A11</f>
        <v>1989</v>
      </c>
      <c r="B22" s="14">
        <v>3607</v>
      </c>
      <c r="C22" s="15">
        <v>610</v>
      </c>
      <c r="D22" s="15">
        <v>205</v>
      </c>
      <c r="E22" s="15">
        <v>56</v>
      </c>
      <c r="F22" s="15">
        <v>1630</v>
      </c>
      <c r="G22" s="15">
        <v>168200</v>
      </c>
      <c r="H22" s="16">
        <v>4478</v>
      </c>
    </row>
    <row r="23" spans="1:8" ht="12.75">
      <c r="A23" s="17" t="s">
        <v>21</v>
      </c>
      <c r="B23" s="14">
        <v>3607</v>
      </c>
      <c r="C23" s="15">
        <v>519</v>
      </c>
      <c r="D23" s="15">
        <v>164</v>
      </c>
      <c r="E23" s="15">
        <v>45</v>
      </c>
      <c r="F23" s="15">
        <v>1630</v>
      </c>
      <c r="G23" s="15">
        <v>168200</v>
      </c>
      <c r="H23" s="16">
        <v>4335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114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0">B8+B19</f>
        <v>6408</v>
      </c>
      <c r="C30" s="11">
        <f t="shared" si="0"/>
        <v>1631</v>
      </c>
      <c r="D30" s="11">
        <f t="shared" si="0"/>
        <v>113.5</v>
      </c>
      <c r="E30" s="11">
        <f t="shared" si="0"/>
        <v>9</v>
      </c>
      <c r="F30" s="11">
        <f t="shared" si="0"/>
        <v>2535</v>
      </c>
      <c r="G30" s="11">
        <f t="shared" si="0"/>
        <v>245250</v>
      </c>
      <c r="H30" s="12">
        <f>SUM(B30:E30)</f>
        <v>8161.5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>
        <f aca="true" t="shared" si="1" ref="B32:G34">B10+B21</f>
        <v>6347</v>
      </c>
      <c r="C32" s="15">
        <f t="shared" si="1"/>
        <v>1151.9</v>
      </c>
      <c r="D32" s="15">
        <f t="shared" si="1"/>
        <v>264.5</v>
      </c>
      <c r="E32" s="15">
        <f t="shared" si="1"/>
        <v>27</v>
      </c>
      <c r="F32" s="15">
        <f t="shared" si="1"/>
        <v>2190.1</v>
      </c>
      <c r="G32" s="15">
        <f t="shared" si="1"/>
        <v>260750</v>
      </c>
      <c r="H32" s="16">
        <f>SUM(B32:E32)</f>
        <v>7790.4</v>
      </c>
      <c r="J32" s="21"/>
    </row>
    <row r="33" spans="1:10" ht="12.75">
      <c r="A33" s="13">
        <f>A11</f>
        <v>1989</v>
      </c>
      <c r="B33" s="14">
        <f t="shared" si="1"/>
        <v>6073</v>
      </c>
      <c r="C33" s="15">
        <f t="shared" si="1"/>
        <v>1035</v>
      </c>
      <c r="D33" s="15">
        <f t="shared" si="1"/>
        <v>340</v>
      </c>
      <c r="E33" s="15">
        <f t="shared" si="1"/>
        <v>82</v>
      </c>
      <c r="F33" s="15">
        <f t="shared" si="1"/>
        <v>1924</v>
      </c>
      <c r="G33" s="15">
        <f t="shared" si="1"/>
        <v>244900</v>
      </c>
      <c r="H33" s="16">
        <f>SUM(B33:E33)</f>
        <v>7530</v>
      </c>
      <c r="J33" s="21"/>
    </row>
    <row r="34" spans="1:10" ht="12.75">
      <c r="A34" s="17" t="s">
        <v>21</v>
      </c>
      <c r="B34" s="14">
        <f t="shared" si="1"/>
        <v>6073</v>
      </c>
      <c r="C34" s="15">
        <f t="shared" si="1"/>
        <v>944</v>
      </c>
      <c r="D34" s="15">
        <f t="shared" si="1"/>
        <v>286</v>
      </c>
      <c r="E34" s="15">
        <f t="shared" si="1"/>
        <v>68</v>
      </c>
      <c r="F34" s="15">
        <f t="shared" si="1"/>
        <v>1924</v>
      </c>
      <c r="G34" s="15">
        <f t="shared" si="1"/>
        <v>244900</v>
      </c>
      <c r="H34" s="16">
        <f>SUM(B34:E34)</f>
        <v>7371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115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116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2184</v>
      </c>
      <c r="C8" s="11">
        <v>1130</v>
      </c>
      <c r="D8" s="11">
        <v>38</v>
      </c>
      <c r="E8" s="11">
        <v>28.5</v>
      </c>
      <c r="F8" s="11">
        <v>875.5</v>
      </c>
      <c r="G8" s="11">
        <v>93800</v>
      </c>
      <c r="H8" s="12">
        <v>3380.5</v>
      </c>
    </row>
    <row r="9" spans="1:8" ht="12.75">
      <c r="A9" s="13">
        <v>1949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/>
      <c r="C10" s="15"/>
      <c r="D10" s="15"/>
      <c r="E10" s="15"/>
      <c r="F10" s="15"/>
      <c r="G10" s="15"/>
      <c r="H10" s="16"/>
    </row>
    <row r="11" spans="1:8" ht="12.75">
      <c r="A11" s="13">
        <f>'[1]Calc'!C66</f>
        <v>1989</v>
      </c>
      <c r="B11" s="14">
        <v>2322</v>
      </c>
      <c r="C11" s="15">
        <v>1440</v>
      </c>
      <c r="D11" s="15">
        <v>323</v>
      </c>
      <c r="E11" s="15">
        <v>76</v>
      </c>
      <c r="F11" s="15">
        <v>766</v>
      </c>
      <c r="G11" s="15">
        <v>174750</v>
      </c>
      <c r="H11" s="16">
        <v>4161</v>
      </c>
    </row>
    <row r="12" spans="1:8" ht="12.75">
      <c r="A12" s="17" t="s">
        <v>21</v>
      </c>
      <c r="B12" s="14">
        <v>2299</v>
      </c>
      <c r="C12" s="15">
        <v>1411</v>
      </c>
      <c r="D12" s="15">
        <v>307</v>
      </c>
      <c r="E12" s="15">
        <v>72</v>
      </c>
      <c r="F12" s="15">
        <v>728</v>
      </c>
      <c r="G12" s="15">
        <v>178245</v>
      </c>
      <c r="H12" s="16">
        <v>4089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117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4264</v>
      </c>
      <c r="C19" s="11">
        <v>2529</v>
      </c>
      <c r="D19" s="11">
        <v>187</v>
      </c>
      <c r="E19" s="11">
        <v>16</v>
      </c>
      <c r="F19" s="11">
        <v>2612</v>
      </c>
      <c r="G19" s="11">
        <v>265900</v>
      </c>
      <c r="H19" s="12">
        <v>6996</v>
      </c>
    </row>
    <row r="20" spans="1:8" ht="12.75">
      <c r="A20" s="13">
        <f>A9</f>
        <v>1949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/>
      <c r="C21" s="15"/>
      <c r="D21" s="15"/>
      <c r="E21" s="15"/>
      <c r="F21" s="15"/>
      <c r="G21" s="15"/>
      <c r="H21" s="16"/>
    </row>
    <row r="22" spans="1:8" ht="12.75">
      <c r="A22" s="13">
        <f>A11</f>
        <v>1989</v>
      </c>
      <c r="B22" s="14">
        <v>4098</v>
      </c>
      <c r="C22" s="15">
        <v>1667</v>
      </c>
      <c r="D22" s="15">
        <v>340</v>
      </c>
      <c r="E22" s="15">
        <v>348</v>
      </c>
      <c r="F22" s="15">
        <v>3089</v>
      </c>
      <c r="G22" s="15">
        <v>269200</v>
      </c>
      <c r="H22" s="16">
        <v>6453</v>
      </c>
    </row>
    <row r="23" spans="1:8" ht="12.75">
      <c r="A23" s="17" t="s">
        <v>21</v>
      </c>
      <c r="B23" s="14">
        <v>4016</v>
      </c>
      <c r="C23" s="15">
        <v>1634</v>
      </c>
      <c r="D23" s="15">
        <v>323</v>
      </c>
      <c r="E23" s="15">
        <v>331</v>
      </c>
      <c r="F23" s="15">
        <v>3027</v>
      </c>
      <c r="G23" s="15">
        <v>266508</v>
      </c>
      <c r="H23" s="16">
        <v>6304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118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6448</v>
      </c>
      <c r="C30" s="11">
        <f t="shared" si="0"/>
        <v>3659</v>
      </c>
      <c r="D30" s="11">
        <f t="shared" si="0"/>
        <v>225</v>
      </c>
      <c r="E30" s="11">
        <f t="shared" si="0"/>
        <v>44.5</v>
      </c>
      <c r="F30" s="11">
        <f t="shared" si="0"/>
        <v>3487.5</v>
      </c>
      <c r="G30" s="11">
        <f t="shared" si="0"/>
        <v>359700</v>
      </c>
      <c r="H30" s="12">
        <f>SUM(B30:E30)</f>
        <v>10376.5</v>
      </c>
      <c r="J30" s="21"/>
    </row>
    <row r="31" spans="1:10" ht="12.75">
      <c r="A31" s="13">
        <f>A9</f>
        <v>1949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/>
      <c r="C32" s="15"/>
      <c r="D32" s="15"/>
      <c r="E32" s="15"/>
      <c r="F32" s="15"/>
      <c r="G32" s="15"/>
      <c r="H32" s="16"/>
      <c r="J32" s="21"/>
    </row>
    <row r="33" spans="1:10" ht="12.75">
      <c r="A33" s="13">
        <f>A11</f>
        <v>1989</v>
      </c>
      <c r="B33" s="14">
        <f t="shared" si="0"/>
        <v>6420</v>
      </c>
      <c r="C33" s="15">
        <f t="shared" si="0"/>
        <v>3107</v>
      </c>
      <c r="D33" s="15">
        <f t="shared" si="0"/>
        <v>663</v>
      </c>
      <c r="E33" s="15">
        <f t="shared" si="0"/>
        <v>424</v>
      </c>
      <c r="F33" s="15">
        <f t="shared" si="0"/>
        <v>3855</v>
      </c>
      <c r="G33" s="15">
        <f t="shared" si="0"/>
        <v>443950</v>
      </c>
      <c r="H33" s="16">
        <f>SUM(B33:E33)</f>
        <v>10614</v>
      </c>
      <c r="J33" s="21"/>
    </row>
    <row r="34" spans="1:10" ht="12.75">
      <c r="A34" s="17" t="s">
        <v>21</v>
      </c>
      <c r="B34" s="14">
        <f t="shared" si="0"/>
        <v>6315</v>
      </c>
      <c r="C34" s="15">
        <f t="shared" si="0"/>
        <v>3045</v>
      </c>
      <c r="D34" s="15">
        <f t="shared" si="0"/>
        <v>630</v>
      </c>
      <c r="E34" s="15">
        <f t="shared" si="0"/>
        <v>403</v>
      </c>
      <c r="F34" s="15">
        <f t="shared" si="0"/>
        <v>3755</v>
      </c>
      <c r="G34" s="15">
        <f t="shared" si="0"/>
        <v>444753</v>
      </c>
      <c r="H34" s="16">
        <f>SUM(B34:E34)</f>
        <v>10393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2" sqref="A2:H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119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120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2674</v>
      </c>
      <c r="C8" s="11">
        <v>712</v>
      </c>
      <c r="D8" s="11">
        <v>57.2</v>
      </c>
      <c r="E8" s="11">
        <v>148</v>
      </c>
      <c r="F8" s="11">
        <v>1249</v>
      </c>
      <c r="G8" s="11">
        <v>113500</v>
      </c>
      <c r="H8" s="12">
        <v>3591.2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/>
      <c r="C10" s="15"/>
      <c r="D10" s="15"/>
      <c r="E10" s="15"/>
      <c r="F10" s="15"/>
      <c r="G10" s="15"/>
      <c r="H10" s="16"/>
    </row>
    <row r="11" spans="1:8" ht="12.75">
      <c r="A11" s="13">
        <f>'[1]Calc'!C66</f>
        <v>1989</v>
      </c>
      <c r="B11" s="14">
        <v>3415</v>
      </c>
      <c r="C11" s="15">
        <v>548</v>
      </c>
      <c r="D11" s="15">
        <v>1721</v>
      </c>
      <c r="E11" s="15">
        <v>60</v>
      </c>
      <c r="F11" s="15">
        <v>1373</v>
      </c>
      <c r="G11" s="15">
        <v>306160</v>
      </c>
      <c r="H11" s="16">
        <v>5744</v>
      </c>
    </row>
    <row r="12" spans="1:8" ht="12.75">
      <c r="A12" s="17" t="s">
        <v>21</v>
      </c>
      <c r="B12" s="14">
        <v>3347</v>
      </c>
      <c r="C12" s="15">
        <v>537</v>
      </c>
      <c r="D12" s="15">
        <v>1687</v>
      </c>
      <c r="E12" s="15">
        <v>57</v>
      </c>
      <c r="F12" s="15">
        <v>1400</v>
      </c>
      <c r="G12" s="15">
        <v>309222</v>
      </c>
      <c r="H12" s="16">
        <v>5628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121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5958</v>
      </c>
      <c r="C19" s="11">
        <v>3155</v>
      </c>
      <c r="D19" s="11">
        <v>173.7</v>
      </c>
      <c r="E19" s="11">
        <v>219.9</v>
      </c>
      <c r="F19" s="11">
        <v>4785.6</v>
      </c>
      <c r="G19" s="11">
        <v>374500</v>
      </c>
      <c r="H19" s="12">
        <v>9506.6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/>
      <c r="C21" s="15"/>
      <c r="D21" s="15"/>
      <c r="E21" s="15"/>
      <c r="F21" s="15"/>
      <c r="G21" s="15"/>
      <c r="H21" s="16"/>
    </row>
    <row r="22" spans="1:8" ht="12.75">
      <c r="A22" s="13">
        <f>A11</f>
        <v>1989</v>
      </c>
      <c r="B22" s="14">
        <v>5278</v>
      </c>
      <c r="C22" s="15">
        <v>2869</v>
      </c>
      <c r="D22" s="15">
        <v>423</v>
      </c>
      <c r="E22" s="15">
        <v>399</v>
      </c>
      <c r="F22" s="15">
        <v>5638</v>
      </c>
      <c r="G22" s="15">
        <v>464300</v>
      </c>
      <c r="H22" s="16">
        <v>8969</v>
      </c>
    </row>
    <row r="23" spans="1:8" ht="12.75">
      <c r="A23" s="17" t="s">
        <v>21</v>
      </c>
      <c r="B23" s="14">
        <v>5172</v>
      </c>
      <c r="C23" s="15">
        <v>2811</v>
      </c>
      <c r="D23" s="15">
        <v>415</v>
      </c>
      <c r="E23" s="15">
        <v>379</v>
      </c>
      <c r="F23" s="15">
        <v>5751</v>
      </c>
      <c r="G23" s="15">
        <v>468943</v>
      </c>
      <c r="H23" s="16">
        <v>8777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122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8632</v>
      </c>
      <c r="C30" s="11">
        <f t="shared" si="0"/>
        <v>3867</v>
      </c>
      <c r="D30" s="11">
        <f t="shared" si="0"/>
        <v>230.89999999999998</v>
      </c>
      <c r="E30" s="11">
        <f t="shared" si="0"/>
        <v>367.9</v>
      </c>
      <c r="F30" s="11">
        <f t="shared" si="0"/>
        <v>6034.6</v>
      </c>
      <c r="G30" s="11">
        <f t="shared" si="0"/>
        <v>488000</v>
      </c>
      <c r="H30" s="12">
        <f>SUM(B30:E30)</f>
        <v>13097.8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/>
      <c r="C32" s="15"/>
      <c r="D32" s="15"/>
      <c r="E32" s="15"/>
      <c r="F32" s="15"/>
      <c r="G32" s="15"/>
      <c r="H32" s="16"/>
      <c r="J32" s="21"/>
    </row>
    <row r="33" spans="1:10" ht="12.75">
      <c r="A33" s="13">
        <f>A11</f>
        <v>1989</v>
      </c>
      <c r="B33" s="14">
        <f t="shared" si="0"/>
        <v>8693</v>
      </c>
      <c r="C33" s="15">
        <f t="shared" si="0"/>
        <v>3417</v>
      </c>
      <c r="D33" s="15">
        <f t="shared" si="0"/>
        <v>2144</v>
      </c>
      <c r="E33" s="15">
        <f t="shared" si="0"/>
        <v>459</v>
      </c>
      <c r="F33" s="15">
        <f t="shared" si="0"/>
        <v>7011</v>
      </c>
      <c r="G33" s="15">
        <f t="shared" si="0"/>
        <v>770460</v>
      </c>
      <c r="H33" s="16">
        <f>SUM(B33:E33)</f>
        <v>14713</v>
      </c>
      <c r="J33" s="21"/>
    </row>
    <row r="34" spans="1:10" ht="12.75">
      <c r="A34" s="17" t="s">
        <v>21</v>
      </c>
      <c r="B34" s="14">
        <f t="shared" si="0"/>
        <v>8519</v>
      </c>
      <c r="C34" s="15">
        <f t="shared" si="0"/>
        <v>3348</v>
      </c>
      <c r="D34" s="15">
        <f t="shared" si="0"/>
        <v>2102</v>
      </c>
      <c r="E34" s="15">
        <f t="shared" si="0"/>
        <v>436</v>
      </c>
      <c r="F34" s="15">
        <f t="shared" si="0"/>
        <v>7151</v>
      </c>
      <c r="G34" s="15">
        <f t="shared" si="0"/>
        <v>778165</v>
      </c>
      <c r="H34" s="16">
        <f>SUM(B34:E34)</f>
        <v>14405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2" sqref="A2:H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123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124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f>'[1]Calc'!C45</f>
        <v>1975</v>
      </c>
      <c r="B10" s="14">
        <v>5631</v>
      </c>
      <c r="C10" s="15">
        <v>787</v>
      </c>
      <c r="D10" s="15">
        <v>730.5</v>
      </c>
      <c r="E10" s="15">
        <v>643.5</v>
      </c>
      <c r="F10" s="15">
        <v>1303</v>
      </c>
      <c r="G10" s="15">
        <v>181600</v>
      </c>
      <c r="H10" s="16">
        <v>7792</v>
      </c>
    </row>
    <row r="11" spans="1:8" ht="12.75">
      <c r="A11" s="13">
        <f>'[1]Calc'!C66</f>
        <v>1989</v>
      </c>
      <c r="B11" s="14">
        <v>5422</v>
      </c>
      <c r="C11" s="15">
        <v>894</v>
      </c>
      <c r="D11" s="15">
        <v>1038</v>
      </c>
      <c r="E11" s="15">
        <v>305</v>
      </c>
      <c r="F11" s="15">
        <v>1118</v>
      </c>
      <c r="G11" s="15">
        <v>208000</v>
      </c>
      <c r="H11" s="16">
        <v>7659</v>
      </c>
    </row>
    <row r="12" spans="1:8" ht="12.75">
      <c r="A12" s="17" t="s">
        <v>21</v>
      </c>
      <c r="B12" s="14">
        <v>5422</v>
      </c>
      <c r="C12" s="15">
        <v>894</v>
      </c>
      <c r="D12" s="15">
        <v>830</v>
      </c>
      <c r="E12" s="15">
        <v>162</v>
      </c>
      <c r="F12" s="15">
        <v>1118</v>
      </c>
      <c r="G12" s="15">
        <v>208000</v>
      </c>
      <c r="H12" s="16">
        <v>7308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125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5722</v>
      </c>
      <c r="C19" s="11">
        <v>2962</v>
      </c>
      <c r="D19" s="11">
        <v>124</v>
      </c>
      <c r="E19" s="11">
        <v>18</v>
      </c>
      <c r="F19" s="11">
        <v>4908</v>
      </c>
      <c r="G19" s="11">
        <v>350900</v>
      </c>
      <c r="H19" s="12">
        <v>8826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1975</v>
      </c>
      <c r="B21" s="14">
        <v>5587</v>
      </c>
      <c r="C21" s="15">
        <v>2890</v>
      </c>
      <c r="D21" s="15">
        <v>349.5</v>
      </c>
      <c r="E21" s="15">
        <v>653.5</v>
      </c>
      <c r="F21" s="15">
        <v>5103.5</v>
      </c>
      <c r="G21" s="15">
        <v>422300</v>
      </c>
      <c r="H21" s="16">
        <v>9480</v>
      </c>
    </row>
    <row r="22" spans="1:8" ht="12.75">
      <c r="A22" s="13">
        <f>A11</f>
        <v>1989</v>
      </c>
      <c r="B22" s="14">
        <v>5245</v>
      </c>
      <c r="C22" s="15">
        <v>2695</v>
      </c>
      <c r="D22" s="15">
        <v>402</v>
      </c>
      <c r="E22" s="15">
        <v>514</v>
      </c>
      <c r="F22" s="15">
        <v>5268</v>
      </c>
      <c r="G22" s="15">
        <v>385500</v>
      </c>
      <c r="H22" s="16">
        <v>8856</v>
      </c>
    </row>
    <row r="23" spans="1:8" ht="12.75">
      <c r="A23" s="17" t="s">
        <v>21</v>
      </c>
      <c r="B23" s="14">
        <v>5140</v>
      </c>
      <c r="C23" s="15">
        <v>2291</v>
      </c>
      <c r="D23" s="15">
        <v>362</v>
      </c>
      <c r="E23" s="15">
        <v>272</v>
      </c>
      <c r="F23" s="15">
        <v>5268</v>
      </c>
      <c r="G23" s="15">
        <v>385500</v>
      </c>
      <c r="H23" s="16">
        <v>8065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126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5722</v>
      </c>
      <c r="C30" s="11">
        <f t="shared" si="0"/>
        <v>2962</v>
      </c>
      <c r="D30" s="11">
        <f t="shared" si="0"/>
        <v>124</v>
      </c>
      <c r="E30" s="11">
        <f t="shared" si="0"/>
        <v>18</v>
      </c>
      <c r="F30" s="11">
        <f t="shared" si="0"/>
        <v>4908</v>
      </c>
      <c r="G30" s="11">
        <f t="shared" si="0"/>
        <v>350900</v>
      </c>
      <c r="H30" s="12">
        <f>SUM(B30:E30)</f>
        <v>8826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1975</v>
      </c>
      <c r="B32" s="14">
        <f t="shared" si="0"/>
        <v>11218</v>
      </c>
      <c r="C32" s="15">
        <f t="shared" si="0"/>
        <v>3677</v>
      </c>
      <c r="D32" s="15">
        <f t="shared" si="0"/>
        <v>1080</v>
      </c>
      <c r="E32" s="15">
        <f t="shared" si="0"/>
        <v>1297</v>
      </c>
      <c r="F32" s="15">
        <f t="shared" si="0"/>
        <v>6406.5</v>
      </c>
      <c r="G32" s="15">
        <f t="shared" si="0"/>
        <v>603900</v>
      </c>
      <c r="H32" s="16">
        <f>SUM(B32:E32)</f>
        <v>17272</v>
      </c>
      <c r="J32" s="21"/>
    </row>
    <row r="33" spans="1:10" ht="12.75">
      <c r="A33" s="13">
        <f>A11</f>
        <v>1989</v>
      </c>
      <c r="B33" s="14">
        <f t="shared" si="0"/>
        <v>10667</v>
      </c>
      <c r="C33" s="15">
        <f t="shared" si="0"/>
        <v>3589</v>
      </c>
      <c r="D33" s="15">
        <f t="shared" si="0"/>
        <v>1440</v>
      </c>
      <c r="E33" s="15">
        <f t="shared" si="0"/>
        <v>819</v>
      </c>
      <c r="F33" s="15">
        <f t="shared" si="0"/>
        <v>6386</v>
      </c>
      <c r="G33" s="15">
        <f t="shared" si="0"/>
        <v>593500</v>
      </c>
      <c r="H33" s="16">
        <f>SUM(B33:E33)</f>
        <v>16515</v>
      </c>
      <c r="J33" s="21"/>
    </row>
    <row r="34" spans="1:10" ht="12.75">
      <c r="A34" s="17" t="s">
        <v>21</v>
      </c>
      <c r="B34" s="14">
        <f t="shared" si="0"/>
        <v>10562</v>
      </c>
      <c r="C34" s="15">
        <f t="shared" si="0"/>
        <v>3185</v>
      </c>
      <c r="D34" s="15">
        <f t="shared" si="0"/>
        <v>1192</v>
      </c>
      <c r="E34" s="15">
        <f t="shared" si="0"/>
        <v>434</v>
      </c>
      <c r="F34" s="15">
        <f t="shared" si="0"/>
        <v>6386</v>
      </c>
      <c r="G34" s="15">
        <f t="shared" si="0"/>
        <v>593500</v>
      </c>
      <c r="H34" s="16">
        <f>SUM(B34:E34)</f>
        <v>15373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H1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51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38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30">
        <v>333</v>
      </c>
      <c r="C8" s="30">
        <v>326</v>
      </c>
      <c r="D8" s="30">
        <v>204</v>
      </c>
      <c r="E8" s="30">
        <v>133</v>
      </c>
      <c r="F8" s="30">
        <v>2362</v>
      </c>
      <c r="G8" s="30">
        <v>169500</v>
      </c>
      <c r="H8" s="31">
        <v>996</v>
      </c>
    </row>
    <row r="9" spans="1:8" ht="12.75">
      <c r="A9" s="13">
        <f>'[1]Calc'!C24</f>
        <v>1940</v>
      </c>
      <c r="B9" s="30"/>
      <c r="C9" s="30"/>
      <c r="D9" s="30"/>
      <c r="E9" s="30"/>
      <c r="F9" s="30"/>
      <c r="G9" s="30"/>
      <c r="H9" s="31"/>
    </row>
    <row r="10" spans="1:8" ht="13.5" thickBot="1">
      <c r="A10" s="13">
        <v>1973</v>
      </c>
      <c r="B10" s="32">
        <v>341</v>
      </c>
      <c r="C10" s="32">
        <v>945</v>
      </c>
      <c r="D10" s="32">
        <v>529</v>
      </c>
      <c r="E10" s="32">
        <v>27</v>
      </c>
      <c r="F10" s="32">
        <v>526</v>
      </c>
      <c r="G10" s="32">
        <v>159600</v>
      </c>
      <c r="H10" s="33">
        <v>1842</v>
      </c>
    </row>
    <row r="11" spans="1:8" ht="12.75">
      <c r="A11" s="13">
        <f>'[1]Calc'!C66</f>
        <v>1989</v>
      </c>
      <c r="B11" s="14">
        <v>396</v>
      </c>
      <c r="C11" s="15">
        <v>682</v>
      </c>
      <c r="D11" s="15">
        <v>922</v>
      </c>
      <c r="E11" s="15">
        <v>31</v>
      </c>
      <c r="F11" s="15">
        <v>596</v>
      </c>
      <c r="G11" s="15">
        <v>204600</v>
      </c>
      <c r="H11" s="16">
        <v>2031</v>
      </c>
    </row>
    <row r="12" spans="1:8" ht="12.75">
      <c r="A12" s="17" t="s">
        <v>21</v>
      </c>
      <c r="B12" s="14">
        <v>396</v>
      </c>
      <c r="C12" s="15">
        <v>614</v>
      </c>
      <c r="D12" s="15">
        <v>1041</v>
      </c>
      <c r="E12" s="15">
        <v>28</v>
      </c>
      <c r="F12" s="15">
        <v>477</v>
      </c>
      <c r="G12" s="15">
        <v>182094</v>
      </c>
      <c r="H12" s="16">
        <v>2079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39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989</v>
      </c>
      <c r="C19" s="11">
        <v>527</v>
      </c>
      <c r="D19" s="11">
        <v>337</v>
      </c>
      <c r="E19" s="11">
        <v>9</v>
      </c>
      <c r="F19" s="11">
        <v>4866</v>
      </c>
      <c r="G19" s="11">
        <v>262200</v>
      </c>
      <c r="H19" s="12">
        <v>1862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773</v>
      </c>
      <c r="C21" s="15">
        <v>412</v>
      </c>
      <c r="D21" s="15">
        <v>1591</v>
      </c>
      <c r="E21" s="15">
        <v>347</v>
      </c>
      <c r="F21" s="15">
        <v>2733</v>
      </c>
      <c r="G21" s="15">
        <v>391250</v>
      </c>
      <c r="H21" s="16">
        <v>3123</v>
      </c>
    </row>
    <row r="22" spans="1:8" ht="12.75">
      <c r="A22" s="13">
        <f>A11</f>
        <v>1989</v>
      </c>
      <c r="B22" s="14">
        <v>839</v>
      </c>
      <c r="C22" s="15">
        <v>391</v>
      </c>
      <c r="D22" s="15">
        <v>1889</v>
      </c>
      <c r="E22" s="15">
        <v>472</v>
      </c>
      <c r="F22" s="15">
        <v>3620</v>
      </c>
      <c r="G22" s="15">
        <v>673350</v>
      </c>
      <c r="H22" s="16">
        <v>3591</v>
      </c>
    </row>
    <row r="23" spans="1:8" ht="12.75">
      <c r="A23" s="17" t="s">
        <v>21</v>
      </c>
      <c r="B23" s="14">
        <v>923</v>
      </c>
      <c r="C23" s="15">
        <v>391</v>
      </c>
      <c r="D23" s="15">
        <v>2229</v>
      </c>
      <c r="E23" s="15">
        <v>472</v>
      </c>
      <c r="F23" s="15">
        <v>4272</v>
      </c>
      <c r="G23" s="15">
        <v>731445</v>
      </c>
      <c r="H23" s="16">
        <v>4015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40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1322</v>
      </c>
      <c r="C30" s="11">
        <f t="shared" si="0"/>
        <v>853</v>
      </c>
      <c r="D30" s="11">
        <f t="shared" si="0"/>
        <v>541</v>
      </c>
      <c r="E30" s="11">
        <f t="shared" si="0"/>
        <v>142</v>
      </c>
      <c r="F30" s="11">
        <f t="shared" si="0"/>
        <v>7228</v>
      </c>
      <c r="G30" s="11">
        <f t="shared" si="0"/>
        <v>431700</v>
      </c>
      <c r="H30" s="12">
        <f>SUM(B30:E30)</f>
        <v>2858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1973</v>
      </c>
      <c r="B32" s="14">
        <f t="shared" si="0"/>
        <v>1114</v>
      </c>
      <c r="C32" s="15">
        <f t="shared" si="0"/>
        <v>1357</v>
      </c>
      <c r="D32" s="15">
        <f t="shared" si="0"/>
        <v>2120</v>
      </c>
      <c r="E32" s="15">
        <f t="shared" si="0"/>
        <v>374</v>
      </c>
      <c r="F32" s="15">
        <f t="shared" si="0"/>
        <v>3259</v>
      </c>
      <c r="G32" s="15">
        <f t="shared" si="0"/>
        <v>550850</v>
      </c>
      <c r="H32" s="16">
        <f>SUM(B32:E32)</f>
        <v>4965</v>
      </c>
      <c r="J32" s="21"/>
    </row>
    <row r="33" spans="1:10" ht="12.75">
      <c r="A33" s="13">
        <f>A11</f>
        <v>1989</v>
      </c>
      <c r="B33" s="14">
        <f t="shared" si="0"/>
        <v>1235</v>
      </c>
      <c r="C33" s="15">
        <f t="shared" si="0"/>
        <v>1073</v>
      </c>
      <c r="D33" s="15">
        <f t="shared" si="0"/>
        <v>2811</v>
      </c>
      <c r="E33" s="15">
        <f t="shared" si="0"/>
        <v>503</v>
      </c>
      <c r="F33" s="15">
        <f t="shared" si="0"/>
        <v>4216</v>
      </c>
      <c r="G33" s="15">
        <f t="shared" si="0"/>
        <v>877950</v>
      </c>
      <c r="H33" s="16">
        <f>SUM(B33:E33)</f>
        <v>5622</v>
      </c>
      <c r="J33" s="21"/>
    </row>
    <row r="34" spans="1:10" ht="12.75">
      <c r="A34" s="17" t="s">
        <v>21</v>
      </c>
      <c r="B34" s="14">
        <f t="shared" si="0"/>
        <v>1319</v>
      </c>
      <c r="C34" s="15">
        <f t="shared" si="0"/>
        <v>1005</v>
      </c>
      <c r="D34" s="15">
        <f t="shared" si="0"/>
        <v>3270</v>
      </c>
      <c r="E34" s="15">
        <f t="shared" si="0"/>
        <v>500</v>
      </c>
      <c r="F34" s="15">
        <f t="shared" si="0"/>
        <v>4749</v>
      </c>
      <c r="G34" s="15">
        <f t="shared" si="0"/>
        <v>913539</v>
      </c>
      <c r="H34" s="16">
        <f>SUM(B34:E34)</f>
        <v>6094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H1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52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42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1605</v>
      </c>
      <c r="C8" s="11">
        <v>441</v>
      </c>
      <c r="D8" s="11">
        <v>138.5</v>
      </c>
      <c r="E8" s="11">
        <v>1019</v>
      </c>
      <c r="F8" s="11">
        <v>1655.2</v>
      </c>
      <c r="G8" s="11">
        <v>265500</v>
      </c>
      <c r="H8" s="12">
        <v>3203.5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v>1973</v>
      </c>
      <c r="B10" s="14">
        <v>1565</v>
      </c>
      <c r="C10" s="15">
        <v>1044</v>
      </c>
      <c r="D10" s="15">
        <v>517</v>
      </c>
      <c r="E10" s="15">
        <v>1956</v>
      </c>
      <c r="F10" s="15">
        <v>746</v>
      </c>
      <c r="G10" s="15">
        <v>236400</v>
      </c>
      <c r="H10" s="16">
        <v>5082</v>
      </c>
    </row>
    <row r="11" spans="1:8" ht="12.75">
      <c r="A11" s="13">
        <f>'[1]Calc'!C66</f>
        <v>1989</v>
      </c>
      <c r="B11" s="14">
        <v>1704</v>
      </c>
      <c r="C11" s="15">
        <v>1050</v>
      </c>
      <c r="D11" s="15">
        <v>644</v>
      </c>
      <c r="E11" s="15">
        <v>3030</v>
      </c>
      <c r="F11" s="15">
        <v>1022</v>
      </c>
      <c r="G11" s="15">
        <v>382050</v>
      </c>
      <c r="H11" s="16">
        <v>6428</v>
      </c>
    </row>
    <row r="12" spans="1:8" ht="12.75">
      <c r="A12" s="17" t="s">
        <v>21</v>
      </c>
      <c r="B12" s="14">
        <v>1874</v>
      </c>
      <c r="C12" s="15">
        <v>1050</v>
      </c>
      <c r="D12" s="15">
        <v>708</v>
      </c>
      <c r="E12" s="15">
        <v>3333</v>
      </c>
      <c r="F12" s="15">
        <v>1022</v>
      </c>
      <c r="G12" s="15">
        <v>382050</v>
      </c>
      <c r="H12" s="16">
        <v>6965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41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655</v>
      </c>
      <c r="C19" s="11">
        <v>326</v>
      </c>
      <c r="D19" s="11">
        <v>257.5</v>
      </c>
      <c r="E19" s="11">
        <v>418</v>
      </c>
      <c r="F19" s="11">
        <v>736.6</v>
      </c>
      <c r="G19" s="11">
        <v>109600</v>
      </c>
      <c r="H19" s="12">
        <v>1656.5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485</v>
      </c>
      <c r="C21" s="15">
        <v>137</v>
      </c>
      <c r="D21" s="15">
        <v>513</v>
      </c>
      <c r="E21" s="15">
        <v>696</v>
      </c>
      <c r="F21" s="15">
        <v>539</v>
      </c>
      <c r="G21" s="15">
        <v>136500</v>
      </c>
      <c r="H21" s="16">
        <v>1831</v>
      </c>
    </row>
    <row r="22" spans="1:8" ht="12.75">
      <c r="A22" s="13">
        <f>A11</f>
        <v>1989</v>
      </c>
      <c r="B22" s="14">
        <v>612</v>
      </c>
      <c r="C22" s="15">
        <v>278</v>
      </c>
      <c r="D22" s="15">
        <v>548</v>
      </c>
      <c r="E22" s="15">
        <v>847</v>
      </c>
      <c r="F22" s="15">
        <v>661</v>
      </c>
      <c r="G22" s="15">
        <v>180800</v>
      </c>
      <c r="H22" s="16">
        <v>2285</v>
      </c>
    </row>
    <row r="23" spans="1:8" ht="12.75">
      <c r="A23" s="17" t="s">
        <v>21</v>
      </c>
      <c r="B23" s="14">
        <v>673</v>
      </c>
      <c r="C23" s="15">
        <v>334</v>
      </c>
      <c r="D23" s="15">
        <v>603</v>
      </c>
      <c r="E23" s="15">
        <v>932</v>
      </c>
      <c r="F23" s="15">
        <v>661</v>
      </c>
      <c r="G23" s="15">
        <v>180800</v>
      </c>
      <c r="H23" s="16">
        <v>2542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43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2260</v>
      </c>
      <c r="C30" s="11">
        <f t="shared" si="0"/>
        <v>767</v>
      </c>
      <c r="D30" s="11">
        <f t="shared" si="0"/>
        <v>396</v>
      </c>
      <c r="E30" s="11">
        <f t="shared" si="0"/>
        <v>1437</v>
      </c>
      <c r="F30" s="11">
        <f t="shared" si="0"/>
        <v>2391.8</v>
      </c>
      <c r="G30" s="11">
        <f t="shared" si="0"/>
        <v>375100</v>
      </c>
      <c r="H30" s="12">
        <f>SUM(B30:E30)</f>
        <v>4860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1973</v>
      </c>
      <c r="B32" s="14">
        <f t="shared" si="0"/>
        <v>2050</v>
      </c>
      <c r="C32" s="15">
        <f t="shared" si="0"/>
        <v>1181</v>
      </c>
      <c r="D32" s="15">
        <f t="shared" si="0"/>
        <v>1030</v>
      </c>
      <c r="E32" s="15">
        <f t="shared" si="0"/>
        <v>2652</v>
      </c>
      <c r="F32" s="15">
        <f t="shared" si="0"/>
        <v>1285</v>
      </c>
      <c r="G32" s="15">
        <f t="shared" si="0"/>
        <v>372900</v>
      </c>
      <c r="H32" s="16">
        <f>SUM(B32:E32)</f>
        <v>6913</v>
      </c>
      <c r="J32" s="21"/>
    </row>
    <row r="33" spans="1:10" ht="12.75">
      <c r="A33" s="13">
        <f>A11</f>
        <v>1989</v>
      </c>
      <c r="B33" s="14">
        <f t="shared" si="0"/>
        <v>2316</v>
      </c>
      <c r="C33" s="15">
        <f t="shared" si="0"/>
        <v>1328</v>
      </c>
      <c r="D33" s="15">
        <f t="shared" si="0"/>
        <v>1192</v>
      </c>
      <c r="E33" s="15">
        <f t="shared" si="0"/>
        <v>3877</v>
      </c>
      <c r="F33" s="15">
        <f t="shared" si="0"/>
        <v>1683</v>
      </c>
      <c r="G33" s="15">
        <f t="shared" si="0"/>
        <v>562850</v>
      </c>
      <c r="H33" s="16">
        <f>SUM(B33:E33)</f>
        <v>8713</v>
      </c>
      <c r="J33" s="21"/>
    </row>
    <row r="34" spans="1:10" ht="12.75">
      <c r="A34" s="17" t="s">
        <v>21</v>
      </c>
      <c r="B34" s="14">
        <f t="shared" si="0"/>
        <v>2547</v>
      </c>
      <c r="C34" s="15">
        <f t="shared" si="0"/>
        <v>1384</v>
      </c>
      <c r="D34" s="15">
        <f t="shared" si="0"/>
        <v>1311</v>
      </c>
      <c r="E34" s="15">
        <f t="shared" si="0"/>
        <v>4265</v>
      </c>
      <c r="F34" s="15">
        <f t="shared" si="0"/>
        <v>1683</v>
      </c>
      <c r="G34" s="15">
        <f t="shared" si="0"/>
        <v>562850</v>
      </c>
      <c r="H34" s="16">
        <f>SUM(B34:E34)</f>
        <v>9507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H1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53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44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580</v>
      </c>
      <c r="C8" s="11">
        <v>213</v>
      </c>
      <c r="D8" s="11">
        <v>279</v>
      </c>
      <c r="E8" s="11">
        <v>42</v>
      </c>
      <c r="F8" s="11">
        <v>7965</v>
      </c>
      <c r="G8" s="11">
        <v>208100</v>
      </c>
      <c r="H8" s="12">
        <v>1114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v>1973</v>
      </c>
      <c r="B10" s="14">
        <v>758</v>
      </c>
      <c r="C10" s="15">
        <v>5246</v>
      </c>
      <c r="D10" s="15">
        <v>931</v>
      </c>
      <c r="E10" s="15">
        <v>9</v>
      </c>
      <c r="F10" s="15">
        <v>1145</v>
      </c>
      <c r="G10" s="15">
        <v>202850</v>
      </c>
      <c r="H10" s="16">
        <v>6944</v>
      </c>
    </row>
    <row r="11" spans="1:8" ht="12.75">
      <c r="A11" s="13">
        <f>'[1]Calc'!C66</f>
        <v>1989</v>
      </c>
      <c r="B11" s="14">
        <v>881</v>
      </c>
      <c r="C11" s="15">
        <v>6542</v>
      </c>
      <c r="D11" s="15">
        <v>984</v>
      </c>
      <c r="E11" s="15">
        <v>49</v>
      </c>
      <c r="F11" s="15">
        <v>1888</v>
      </c>
      <c r="G11" s="15">
        <v>356200</v>
      </c>
      <c r="H11" s="16">
        <v>8456</v>
      </c>
    </row>
    <row r="12" spans="1:8" ht="12.75">
      <c r="A12" s="17" t="s">
        <v>21</v>
      </c>
      <c r="B12" s="14">
        <v>969</v>
      </c>
      <c r="C12" s="15">
        <v>6210</v>
      </c>
      <c r="D12" s="15">
        <v>1033</v>
      </c>
      <c r="E12" s="15">
        <v>49</v>
      </c>
      <c r="F12" s="15">
        <v>2171</v>
      </c>
      <c r="G12" s="15">
        <v>381134</v>
      </c>
      <c r="H12" s="16">
        <v>8261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45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1525</v>
      </c>
      <c r="C19" s="11">
        <v>322</v>
      </c>
      <c r="D19" s="11">
        <v>438</v>
      </c>
      <c r="E19" s="11">
        <v>89</v>
      </c>
      <c r="F19" s="11">
        <v>2888</v>
      </c>
      <c r="G19" s="11">
        <v>210700</v>
      </c>
      <c r="H19" s="12">
        <v>2374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1430</v>
      </c>
      <c r="C21" s="15">
        <v>474</v>
      </c>
      <c r="D21" s="15">
        <v>1162</v>
      </c>
      <c r="E21" s="15">
        <v>251</v>
      </c>
      <c r="F21" s="15">
        <v>1902</v>
      </c>
      <c r="G21" s="15">
        <v>323900</v>
      </c>
      <c r="H21" s="16">
        <v>3317</v>
      </c>
    </row>
    <row r="22" spans="1:8" ht="12.75">
      <c r="A22" s="13">
        <f>A11</f>
        <v>1989</v>
      </c>
      <c r="B22" s="14">
        <v>1481</v>
      </c>
      <c r="C22" s="15">
        <v>410</v>
      </c>
      <c r="D22" s="15">
        <v>2122</v>
      </c>
      <c r="E22" s="15">
        <v>160</v>
      </c>
      <c r="F22" s="15">
        <v>2107</v>
      </c>
      <c r="G22" s="15">
        <v>570000</v>
      </c>
      <c r="H22" s="16">
        <v>4173</v>
      </c>
    </row>
    <row r="23" spans="1:8" ht="12.75">
      <c r="A23" s="17" t="s">
        <v>21</v>
      </c>
      <c r="B23" s="14">
        <v>1481</v>
      </c>
      <c r="C23" s="15">
        <v>369</v>
      </c>
      <c r="D23" s="15">
        <v>2228</v>
      </c>
      <c r="E23" s="15">
        <v>192</v>
      </c>
      <c r="F23" s="15">
        <v>2107</v>
      </c>
      <c r="G23" s="15">
        <v>570000</v>
      </c>
      <c r="H23" s="16">
        <v>4270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46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2105</v>
      </c>
      <c r="C30" s="11">
        <f t="shared" si="0"/>
        <v>535</v>
      </c>
      <c r="D30" s="11">
        <f t="shared" si="0"/>
        <v>717</v>
      </c>
      <c r="E30" s="11">
        <f t="shared" si="0"/>
        <v>131</v>
      </c>
      <c r="F30" s="11">
        <f t="shared" si="0"/>
        <v>10853</v>
      </c>
      <c r="G30" s="11">
        <f t="shared" si="0"/>
        <v>418800</v>
      </c>
      <c r="H30" s="12">
        <f>SUM(B30:E30)</f>
        <v>3488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1973</v>
      </c>
      <c r="B32" s="14">
        <f t="shared" si="0"/>
        <v>2188</v>
      </c>
      <c r="C32" s="15">
        <f t="shared" si="0"/>
        <v>5720</v>
      </c>
      <c r="D32" s="15">
        <f t="shared" si="0"/>
        <v>2093</v>
      </c>
      <c r="E32" s="15">
        <f t="shared" si="0"/>
        <v>260</v>
      </c>
      <c r="F32" s="15">
        <f t="shared" si="0"/>
        <v>3047</v>
      </c>
      <c r="G32" s="15">
        <f t="shared" si="0"/>
        <v>526750</v>
      </c>
      <c r="H32" s="16">
        <f>SUM(B32:E32)</f>
        <v>10261</v>
      </c>
      <c r="J32" s="21"/>
    </row>
    <row r="33" spans="1:10" ht="12.75">
      <c r="A33" s="13">
        <f>A11</f>
        <v>1989</v>
      </c>
      <c r="B33" s="14">
        <f t="shared" si="0"/>
        <v>2362</v>
      </c>
      <c r="C33" s="15">
        <f t="shared" si="0"/>
        <v>6952</v>
      </c>
      <c r="D33" s="15">
        <f t="shared" si="0"/>
        <v>3106</v>
      </c>
      <c r="E33" s="15">
        <f t="shared" si="0"/>
        <v>209</v>
      </c>
      <c r="F33" s="15">
        <f t="shared" si="0"/>
        <v>3995</v>
      </c>
      <c r="G33" s="15">
        <f t="shared" si="0"/>
        <v>926200</v>
      </c>
      <c r="H33" s="16">
        <f>SUM(B33:E33)</f>
        <v>12629</v>
      </c>
      <c r="J33" s="21"/>
    </row>
    <row r="34" spans="1:10" ht="12.75">
      <c r="A34" s="17" t="s">
        <v>21</v>
      </c>
      <c r="B34" s="14">
        <f t="shared" si="0"/>
        <v>2450</v>
      </c>
      <c r="C34" s="15">
        <f t="shared" si="0"/>
        <v>6579</v>
      </c>
      <c r="D34" s="15">
        <f t="shared" si="0"/>
        <v>3261</v>
      </c>
      <c r="E34" s="15">
        <f t="shared" si="0"/>
        <v>241</v>
      </c>
      <c r="F34" s="15">
        <f t="shared" si="0"/>
        <v>4278</v>
      </c>
      <c r="G34" s="15">
        <f t="shared" si="0"/>
        <v>951134</v>
      </c>
      <c r="H34" s="16">
        <f>SUM(B34:E34)</f>
        <v>12531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H1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54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55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47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1172</v>
      </c>
      <c r="C8" s="11">
        <v>664</v>
      </c>
      <c r="D8" s="11">
        <v>863.1</v>
      </c>
      <c r="E8" s="11">
        <v>30.5</v>
      </c>
      <c r="F8" s="11">
        <v>8111.3</v>
      </c>
      <c r="G8" s="11">
        <v>458900</v>
      </c>
      <c r="H8" s="12">
        <v>2729.6</v>
      </c>
    </row>
    <row r="9" spans="1:8" ht="12.75">
      <c r="A9" s="13">
        <v>1937</v>
      </c>
      <c r="B9" s="14"/>
      <c r="C9" s="15"/>
      <c r="D9" s="15"/>
      <c r="E9" s="15"/>
      <c r="F9" s="15"/>
      <c r="G9" s="15"/>
      <c r="H9" s="16"/>
    </row>
    <row r="10" spans="1:8" ht="12.75">
      <c r="A10" s="13">
        <v>1973</v>
      </c>
      <c r="B10" s="14">
        <v>3456.3827210989975</v>
      </c>
      <c r="C10" s="15">
        <v>3020.713963763019</v>
      </c>
      <c r="D10" s="15">
        <v>4173.613999798387</v>
      </c>
      <c r="E10" s="15">
        <v>44.03035313501907</v>
      </c>
      <c r="F10" s="15">
        <v>2462.223695050408</v>
      </c>
      <c r="G10" s="15">
        <v>735037.6749192681</v>
      </c>
      <c r="H10" s="16">
        <v>10694.741037795422</v>
      </c>
    </row>
    <row r="11" spans="1:8" ht="12.75">
      <c r="A11" s="13">
        <f>'[1]Calc'!C66</f>
        <v>1989</v>
      </c>
      <c r="B11" s="14">
        <v>7554</v>
      </c>
      <c r="C11" s="15">
        <v>519</v>
      </c>
      <c r="D11" s="15">
        <v>4134</v>
      </c>
      <c r="E11" s="15">
        <v>18</v>
      </c>
      <c r="F11" s="15">
        <v>777</v>
      </c>
      <c r="G11" s="15">
        <v>307400</v>
      </c>
      <c r="H11" s="16">
        <v>12225</v>
      </c>
    </row>
    <row r="12" spans="1:8" ht="12.75">
      <c r="A12" s="17" t="s">
        <v>21</v>
      </c>
      <c r="B12" s="14">
        <v>8293</v>
      </c>
      <c r="C12" s="15">
        <v>52</v>
      </c>
      <c r="D12" s="15">
        <v>4406</v>
      </c>
      <c r="E12" s="15">
        <v>18</v>
      </c>
      <c r="F12" s="15">
        <v>233</v>
      </c>
      <c r="G12" s="15">
        <v>168370</v>
      </c>
      <c r="H12" s="16">
        <v>12769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48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2063</v>
      </c>
      <c r="C19" s="11">
        <v>808</v>
      </c>
      <c r="D19" s="11">
        <v>980.5</v>
      </c>
      <c r="E19" s="11">
        <v>191.2</v>
      </c>
      <c r="F19" s="11">
        <v>6844.5</v>
      </c>
      <c r="G19" s="11">
        <v>403100</v>
      </c>
      <c r="H19" s="12">
        <v>4042.7</v>
      </c>
    </row>
    <row r="20" spans="1:8" ht="12.75">
      <c r="A20" s="13">
        <f>A9</f>
        <v>1937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1809.8792525499946</v>
      </c>
      <c r="C21" s="15">
        <v>1009.2220415947793</v>
      </c>
      <c r="D21" s="15">
        <v>4438.9548121120515</v>
      </c>
      <c r="E21" s="15">
        <v>392.7970977045122</v>
      </c>
      <c r="F21" s="15">
        <v>7755.135619281123</v>
      </c>
      <c r="G21" s="15">
        <v>1053606.027987083</v>
      </c>
      <c r="H21" s="16">
        <v>7650.853203961337</v>
      </c>
    </row>
    <row r="22" spans="1:8" ht="12.75">
      <c r="A22" s="13">
        <f>A11</f>
        <v>1989</v>
      </c>
      <c r="B22" s="14">
        <v>1875</v>
      </c>
      <c r="C22" s="15">
        <v>1175</v>
      </c>
      <c r="D22" s="15">
        <v>4339</v>
      </c>
      <c r="E22" s="15">
        <v>637</v>
      </c>
      <c r="F22" s="15">
        <v>6657</v>
      </c>
      <c r="G22" s="15">
        <v>1189700</v>
      </c>
      <c r="H22" s="16">
        <v>8026</v>
      </c>
    </row>
    <row r="23" spans="1:8" ht="12.75">
      <c r="A23" s="17" t="s">
        <v>21</v>
      </c>
      <c r="B23" s="14">
        <v>2025</v>
      </c>
      <c r="C23" s="15">
        <v>1175</v>
      </c>
      <c r="D23" s="15">
        <v>4122</v>
      </c>
      <c r="E23" s="15">
        <v>701</v>
      </c>
      <c r="F23" s="15">
        <v>4660</v>
      </c>
      <c r="G23" s="15">
        <v>999348</v>
      </c>
      <c r="H23" s="16">
        <v>8023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30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3235</v>
      </c>
      <c r="C30" s="11">
        <f t="shared" si="0"/>
        <v>1472</v>
      </c>
      <c r="D30" s="11">
        <f t="shared" si="0"/>
        <v>1843.6</v>
      </c>
      <c r="E30" s="11">
        <f t="shared" si="0"/>
        <v>221.7</v>
      </c>
      <c r="F30" s="11">
        <f t="shared" si="0"/>
        <v>14955.8</v>
      </c>
      <c r="G30" s="11">
        <f t="shared" si="0"/>
        <v>862000</v>
      </c>
      <c r="H30" s="12">
        <f>SUM(B30:E30)</f>
        <v>6772.3</v>
      </c>
      <c r="J30" s="21"/>
    </row>
    <row r="31" spans="1:10" ht="12.75">
      <c r="A31" s="13">
        <f>A9</f>
        <v>1937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1973</v>
      </c>
      <c r="B32" s="14">
        <f t="shared" si="0"/>
        <v>5266.261973648992</v>
      </c>
      <c r="C32" s="15">
        <f t="shared" si="0"/>
        <v>4029.9360053577984</v>
      </c>
      <c r="D32" s="15">
        <f t="shared" si="0"/>
        <v>8612.568811910438</v>
      </c>
      <c r="E32" s="15">
        <f t="shared" si="0"/>
        <v>436.8274508395313</v>
      </c>
      <c r="F32" s="15">
        <f t="shared" si="0"/>
        <v>10217.35931433153</v>
      </c>
      <c r="G32" s="15">
        <f t="shared" si="0"/>
        <v>1788643.702906351</v>
      </c>
      <c r="H32" s="16">
        <f>SUM(B32:E32)</f>
        <v>18345.59424175676</v>
      </c>
      <c r="J32" s="21"/>
    </row>
    <row r="33" spans="1:10" ht="12.75">
      <c r="A33" s="13">
        <f>A11</f>
        <v>1989</v>
      </c>
      <c r="B33" s="14">
        <f t="shared" si="0"/>
        <v>9429</v>
      </c>
      <c r="C33" s="15">
        <f t="shared" si="0"/>
        <v>1694</v>
      </c>
      <c r="D33" s="15">
        <f t="shared" si="0"/>
        <v>8473</v>
      </c>
      <c r="E33" s="15">
        <f t="shared" si="0"/>
        <v>655</v>
      </c>
      <c r="F33" s="15">
        <f t="shared" si="0"/>
        <v>7434</v>
      </c>
      <c r="G33" s="15">
        <f t="shared" si="0"/>
        <v>1497100</v>
      </c>
      <c r="H33" s="16">
        <f>SUM(B33:E33)</f>
        <v>20251</v>
      </c>
      <c r="J33" s="21"/>
    </row>
    <row r="34" spans="1:10" ht="12.75">
      <c r="A34" s="17" t="s">
        <v>21</v>
      </c>
      <c r="B34" s="14">
        <f t="shared" si="0"/>
        <v>10318</v>
      </c>
      <c r="C34" s="15">
        <f t="shared" si="0"/>
        <v>1227</v>
      </c>
      <c r="D34" s="15">
        <f t="shared" si="0"/>
        <v>8528</v>
      </c>
      <c r="E34" s="15">
        <f t="shared" si="0"/>
        <v>719</v>
      </c>
      <c r="F34" s="15">
        <f t="shared" si="0"/>
        <v>4893</v>
      </c>
      <c r="G34" s="15">
        <f t="shared" si="0"/>
        <v>1167718</v>
      </c>
      <c r="H34" s="16">
        <f>SUM(B34:E34)</f>
        <v>20792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2">
      <selection activeCell="B27" sqref="B27:H27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56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57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58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1474</v>
      </c>
      <c r="C8" s="11">
        <v>510</v>
      </c>
      <c r="D8" s="11">
        <v>2433.5</v>
      </c>
      <c r="E8" s="11">
        <v>234.5</v>
      </c>
      <c r="F8" s="11">
        <v>9952.5</v>
      </c>
      <c r="G8" s="11">
        <v>1129600</v>
      </c>
      <c r="H8" s="12">
        <v>4652</v>
      </c>
    </row>
    <row r="9" spans="1:8" ht="12.75">
      <c r="A9" s="13">
        <v>1949</v>
      </c>
      <c r="B9" s="14"/>
      <c r="C9" s="15"/>
      <c r="D9" s="15"/>
      <c r="E9" s="15"/>
      <c r="F9" s="15"/>
      <c r="G9" s="15"/>
      <c r="H9" s="16"/>
    </row>
    <row r="10" spans="1:8" ht="12.75">
      <c r="A10" s="13">
        <v>1973</v>
      </c>
      <c r="B10" s="14">
        <v>2007.3117878119629</v>
      </c>
      <c r="C10" s="15">
        <v>9970.21081834222</v>
      </c>
      <c r="D10" s="15">
        <v>1907.2273345261</v>
      </c>
      <c r="E10" s="15">
        <v>40.48359908192194</v>
      </c>
      <c r="F10" s="15">
        <v>1877.4269074241304</v>
      </c>
      <c r="G10" s="15">
        <v>568610.8165429482</v>
      </c>
      <c r="H10" s="16">
        <v>13925.233539762205</v>
      </c>
    </row>
    <row r="11" spans="1:8" ht="12.75">
      <c r="A11" s="13">
        <f>'[1]Calc'!C66</f>
        <v>1989</v>
      </c>
      <c r="B11" s="14">
        <v>10081</v>
      </c>
      <c r="C11" s="15">
        <v>5067</v>
      </c>
      <c r="D11" s="15">
        <v>281</v>
      </c>
      <c r="E11" s="15">
        <v>3</v>
      </c>
      <c r="F11" s="15">
        <v>474</v>
      </c>
      <c r="G11" s="15">
        <v>231850</v>
      </c>
      <c r="H11" s="16">
        <v>15432</v>
      </c>
    </row>
    <row r="12" spans="1:8" ht="12.75">
      <c r="A12" s="17" t="s">
        <v>21</v>
      </c>
      <c r="B12" s="14">
        <v>10421</v>
      </c>
      <c r="C12" s="15">
        <v>5407</v>
      </c>
      <c r="D12" s="15">
        <v>28</v>
      </c>
      <c r="E12" s="15">
        <v>3</v>
      </c>
      <c r="F12" s="15">
        <v>47</v>
      </c>
      <c r="G12" s="15">
        <v>74192</v>
      </c>
      <c r="H12" s="16">
        <v>15859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59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2419</v>
      </c>
      <c r="C19" s="11">
        <v>319</v>
      </c>
      <c r="D19" s="11">
        <v>2862</v>
      </c>
      <c r="E19" s="11">
        <v>513</v>
      </c>
      <c r="F19" s="11">
        <v>17152</v>
      </c>
      <c r="G19" s="11">
        <v>1257800</v>
      </c>
      <c r="H19" s="12">
        <v>6113</v>
      </c>
    </row>
    <row r="20" spans="1:8" ht="12.75">
      <c r="A20" s="13">
        <f>A9</f>
        <v>1949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2348.0487467514727</v>
      </c>
      <c r="C21" s="15">
        <v>302.50244869547225</v>
      </c>
      <c r="D21" s="15">
        <v>7222.948802866248</v>
      </c>
      <c r="E21" s="15">
        <v>748.9465830155548</v>
      </c>
      <c r="F21" s="15">
        <v>10053.989377553422</v>
      </c>
      <c r="G21" s="15">
        <v>1903499.4697773056</v>
      </c>
      <c r="H21" s="16">
        <v>10622.446581328748</v>
      </c>
    </row>
    <row r="22" spans="1:8" ht="12.75">
      <c r="A22" s="13">
        <f>A11</f>
        <v>1989</v>
      </c>
      <c r="B22" s="14">
        <v>2390</v>
      </c>
      <c r="C22" s="15">
        <v>943</v>
      </c>
      <c r="D22" s="15">
        <v>7722</v>
      </c>
      <c r="E22" s="15">
        <v>779</v>
      </c>
      <c r="F22" s="15">
        <v>10655</v>
      </c>
      <c r="G22" s="15">
        <v>2037921</v>
      </c>
      <c r="H22" s="16">
        <v>11834</v>
      </c>
    </row>
    <row r="23" spans="1:8" ht="12.75">
      <c r="A23" s="17" t="s">
        <v>21</v>
      </c>
      <c r="B23" s="14">
        <v>2390</v>
      </c>
      <c r="C23" s="15">
        <v>1535</v>
      </c>
      <c r="D23" s="15">
        <v>9057</v>
      </c>
      <c r="E23" s="15">
        <v>779</v>
      </c>
      <c r="F23" s="15">
        <v>9057</v>
      </c>
      <c r="G23" s="15">
        <v>2037921</v>
      </c>
      <c r="H23" s="16">
        <v>13761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60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4">B8+B19</f>
        <v>3893</v>
      </c>
      <c r="C30" s="11">
        <f t="shared" si="0"/>
        <v>829</v>
      </c>
      <c r="D30" s="11">
        <f t="shared" si="0"/>
        <v>5295.5</v>
      </c>
      <c r="E30" s="11">
        <f t="shared" si="0"/>
        <v>747.5</v>
      </c>
      <c r="F30" s="11">
        <f t="shared" si="0"/>
        <v>27104.5</v>
      </c>
      <c r="G30" s="11">
        <f t="shared" si="0"/>
        <v>2387400</v>
      </c>
      <c r="H30" s="12">
        <f>SUM(B30:E30)</f>
        <v>10765</v>
      </c>
      <c r="J30" s="21"/>
    </row>
    <row r="31" spans="1:10" ht="12.75">
      <c r="A31" s="13">
        <f>A9</f>
        <v>1949</v>
      </c>
      <c r="B31" s="14">
        <f t="shared" si="0"/>
        <v>0</v>
      </c>
      <c r="C31" s="15">
        <f t="shared" si="0"/>
        <v>0</v>
      </c>
      <c r="D31" s="15">
        <f t="shared" si="0"/>
        <v>0</v>
      </c>
      <c r="E31" s="15">
        <f t="shared" si="0"/>
        <v>0</v>
      </c>
      <c r="F31" s="15">
        <f t="shared" si="0"/>
        <v>0</v>
      </c>
      <c r="G31" s="15">
        <f t="shared" si="0"/>
        <v>0</v>
      </c>
      <c r="H31" s="16">
        <f>SUM(B31:E31)</f>
        <v>0</v>
      </c>
      <c r="J31" s="21"/>
    </row>
    <row r="32" spans="1:10" ht="12.75">
      <c r="A32" s="13">
        <f>A10</f>
        <v>1973</v>
      </c>
      <c r="B32" s="14">
        <f t="shared" si="0"/>
        <v>4355.360534563435</v>
      </c>
      <c r="C32" s="15">
        <f t="shared" si="0"/>
        <v>10272.713267037692</v>
      </c>
      <c r="D32" s="15">
        <f t="shared" si="0"/>
        <v>9130.176137392347</v>
      </c>
      <c r="E32" s="15">
        <f t="shared" si="0"/>
        <v>789.4301820974767</v>
      </c>
      <c r="F32" s="15">
        <f t="shared" si="0"/>
        <v>11931.416284977553</v>
      </c>
      <c r="G32" s="15">
        <f t="shared" si="0"/>
        <v>2472110.2863202537</v>
      </c>
      <c r="H32" s="16">
        <f>SUM(B32:E32)</f>
        <v>24547.68012109095</v>
      </c>
      <c r="J32" s="21"/>
    </row>
    <row r="33" spans="1:10" ht="12.75">
      <c r="A33" s="13">
        <f>A11</f>
        <v>1989</v>
      </c>
      <c r="B33" s="14">
        <f t="shared" si="0"/>
        <v>12471</v>
      </c>
      <c r="C33" s="15">
        <f t="shared" si="0"/>
        <v>6010</v>
      </c>
      <c r="D33" s="15">
        <f t="shared" si="0"/>
        <v>8003</v>
      </c>
      <c r="E33" s="15">
        <f t="shared" si="0"/>
        <v>782</v>
      </c>
      <c r="F33" s="15">
        <f t="shared" si="0"/>
        <v>11129</v>
      </c>
      <c r="G33" s="15">
        <f t="shared" si="0"/>
        <v>2269771</v>
      </c>
      <c r="H33" s="16">
        <f>SUM(B33:E33)</f>
        <v>27266</v>
      </c>
      <c r="J33" s="21"/>
    </row>
    <row r="34" spans="1:10" ht="12.75">
      <c r="A34" s="17" t="s">
        <v>21</v>
      </c>
      <c r="B34" s="14">
        <f t="shared" si="0"/>
        <v>12811</v>
      </c>
      <c r="C34" s="15">
        <f t="shared" si="0"/>
        <v>6942</v>
      </c>
      <c r="D34" s="15">
        <f t="shared" si="0"/>
        <v>9085</v>
      </c>
      <c r="E34" s="15">
        <f t="shared" si="0"/>
        <v>782</v>
      </c>
      <c r="F34" s="15">
        <f t="shared" si="0"/>
        <v>9104</v>
      </c>
      <c r="G34" s="15">
        <f t="shared" si="0"/>
        <v>2112113</v>
      </c>
      <c r="H34" s="16">
        <f>SUM(B34:E34)</f>
        <v>29620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1:H1"/>
    <mergeCell ref="B16:H16"/>
    <mergeCell ref="B5:H5"/>
    <mergeCell ref="B27:H27"/>
    <mergeCell ref="A27:A29"/>
    <mergeCell ref="A16:A18"/>
    <mergeCell ref="A5:A7"/>
    <mergeCell ref="A2:H2"/>
    <mergeCell ref="A3:H4"/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8">
      <selection activeCell="B27" sqref="B27:H27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61</v>
      </c>
      <c r="B1" s="44"/>
      <c r="C1" s="44"/>
      <c r="D1" s="44"/>
      <c r="E1" s="44"/>
      <c r="F1" s="44"/>
      <c r="G1" s="44"/>
      <c r="H1" s="44"/>
      <c r="J1" s="2"/>
    </row>
    <row r="2" spans="1:10" ht="20.25">
      <c r="A2" s="50" t="s">
        <v>57</v>
      </c>
      <c r="B2" s="50"/>
      <c r="C2" s="50"/>
      <c r="D2" s="50"/>
      <c r="E2" s="50"/>
      <c r="F2" s="50"/>
      <c r="G2" s="50"/>
      <c r="H2" s="50"/>
      <c r="J2" s="2"/>
    </row>
    <row r="3" spans="1:8" ht="12.75">
      <c r="A3" s="51" t="s">
        <v>31</v>
      </c>
      <c r="B3" s="51"/>
      <c r="C3" s="51"/>
      <c r="D3" s="51"/>
      <c r="E3" s="51"/>
      <c r="F3" s="51"/>
      <c r="G3" s="51"/>
      <c r="H3" s="51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8" ht="14.25" thickBot="1" thickTop="1">
      <c r="A5" s="47" t="s">
        <v>24</v>
      </c>
      <c r="B5" s="45" t="s">
        <v>62</v>
      </c>
      <c r="C5" s="45"/>
      <c r="D5" s="45"/>
      <c r="E5" s="45"/>
      <c r="F5" s="45"/>
      <c r="G5" s="45"/>
      <c r="H5" s="46"/>
    </row>
    <row r="6" spans="1:8" ht="12.75">
      <c r="A6" s="48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</row>
    <row r="7" spans="1:8" ht="13.5" thickBot="1">
      <c r="A7" s="49"/>
      <c r="B7" s="6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26</v>
      </c>
      <c r="H7" s="8" t="s">
        <v>25</v>
      </c>
    </row>
    <row r="8" spans="1:8" ht="12.75">
      <c r="A8" s="9">
        <f>'[1]Calc'!C3</f>
        <v>1930</v>
      </c>
      <c r="B8" s="10">
        <v>1410</v>
      </c>
      <c r="C8" s="11">
        <v>825</v>
      </c>
      <c r="D8" s="11">
        <v>574</v>
      </c>
      <c r="E8" s="11">
        <v>187</v>
      </c>
      <c r="F8" s="11">
        <v>2502</v>
      </c>
      <c r="G8" s="11">
        <v>274450</v>
      </c>
      <c r="H8" s="12">
        <v>2996</v>
      </c>
    </row>
    <row r="9" spans="1:8" ht="12.75">
      <c r="A9" s="13">
        <f>'[1]Calc'!C24</f>
        <v>1940</v>
      </c>
      <c r="B9" s="14"/>
      <c r="C9" s="15"/>
      <c r="D9" s="15"/>
      <c r="E9" s="15"/>
      <c r="F9" s="15"/>
      <c r="G9" s="15"/>
      <c r="H9" s="16"/>
    </row>
    <row r="10" spans="1:8" ht="12.75">
      <c r="A10" s="13">
        <v>1973</v>
      </c>
      <c r="B10" s="14">
        <v>1788.782968324917</v>
      </c>
      <c r="C10" s="15">
        <v>1677.8081035824007</v>
      </c>
      <c r="D10" s="15">
        <v>1471.2410286161316</v>
      </c>
      <c r="E10" s="15">
        <v>113.17238681662558</v>
      </c>
      <c r="F10" s="15">
        <v>1727.2523502498582</v>
      </c>
      <c r="G10" s="15">
        <v>447851.1530398323</v>
      </c>
      <c r="H10" s="16">
        <v>5051.004487340075</v>
      </c>
    </row>
    <row r="11" spans="1:8" ht="12.75">
      <c r="A11" s="13">
        <f>'[1]Calc'!C66</f>
        <v>1989</v>
      </c>
      <c r="B11" s="14">
        <v>1726</v>
      </c>
      <c r="C11" s="15">
        <v>1859</v>
      </c>
      <c r="D11" s="15">
        <v>1915</v>
      </c>
      <c r="E11" s="15">
        <v>167</v>
      </c>
      <c r="F11" s="15">
        <v>1556</v>
      </c>
      <c r="G11" s="15">
        <v>565300</v>
      </c>
      <c r="H11" s="16">
        <v>5667</v>
      </c>
    </row>
    <row r="12" spans="1:8" ht="12.75">
      <c r="A12" s="17" t="s">
        <v>21</v>
      </c>
      <c r="B12" s="14">
        <v>1847</v>
      </c>
      <c r="C12" s="15">
        <v>1989</v>
      </c>
      <c r="D12" s="15">
        <v>2215</v>
      </c>
      <c r="E12" s="15">
        <v>217</v>
      </c>
      <c r="F12" s="15">
        <v>1245</v>
      </c>
      <c r="G12" s="15">
        <v>503117</v>
      </c>
      <c r="H12" s="16">
        <v>6268</v>
      </c>
    </row>
    <row r="13" spans="1:8" ht="13.5" thickBot="1">
      <c r="A13" s="24" t="s">
        <v>22</v>
      </c>
      <c r="B13" s="18"/>
      <c r="C13" s="19"/>
      <c r="D13" s="19"/>
      <c r="E13" s="19"/>
      <c r="F13" s="19"/>
      <c r="G13" s="19"/>
      <c r="H13" s="20"/>
    </row>
    <row r="14" spans="1:8" ht="14.25" thickBot="1" thickTop="1">
      <c r="A14" s="25" t="s">
        <v>23</v>
      </c>
      <c r="B14" s="26"/>
      <c r="C14" s="26"/>
      <c r="D14" s="26"/>
      <c r="E14" s="26"/>
      <c r="F14" s="26"/>
      <c r="G14" s="26"/>
      <c r="H14" s="27"/>
    </row>
    <row r="15" ht="14.25" thickBot="1" thickTop="1"/>
    <row r="16" spans="1:8" ht="14.25" thickBot="1" thickTop="1">
      <c r="A16" s="47" t="s">
        <v>24</v>
      </c>
      <c r="B16" s="45" t="s">
        <v>63</v>
      </c>
      <c r="C16" s="45"/>
      <c r="D16" s="45"/>
      <c r="E16" s="45"/>
      <c r="F16" s="45"/>
      <c r="G16" s="45"/>
      <c r="H16" s="46"/>
    </row>
    <row r="17" spans="1:8" ht="12.75">
      <c r="A17" s="48"/>
      <c r="B17" s="3" t="s">
        <v>4</v>
      </c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5" t="s">
        <v>10</v>
      </c>
    </row>
    <row r="18" spans="1:8" ht="13.5" thickBot="1">
      <c r="A18" s="49"/>
      <c r="B18" s="6" t="s">
        <v>25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26</v>
      </c>
      <c r="H18" s="8" t="s">
        <v>25</v>
      </c>
    </row>
    <row r="19" spans="1:8" ht="12.75">
      <c r="A19" s="9">
        <f>A8</f>
        <v>1930</v>
      </c>
      <c r="B19" s="10">
        <v>3967</v>
      </c>
      <c r="C19" s="11">
        <v>1270</v>
      </c>
      <c r="D19" s="11">
        <v>2164</v>
      </c>
      <c r="E19" s="11">
        <v>507</v>
      </c>
      <c r="F19" s="11">
        <v>8921</v>
      </c>
      <c r="G19" s="11">
        <v>875300</v>
      </c>
      <c r="H19" s="12">
        <v>7908</v>
      </c>
    </row>
    <row r="20" spans="1:8" ht="12.75">
      <c r="A20" s="13">
        <f>A9</f>
        <v>1940</v>
      </c>
      <c r="B20" s="14"/>
      <c r="C20" s="15"/>
      <c r="D20" s="15"/>
      <c r="E20" s="15"/>
      <c r="F20" s="15"/>
      <c r="G20" s="15"/>
      <c r="H20" s="16"/>
    </row>
    <row r="21" spans="1:8" ht="12.75">
      <c r="A21" s="13">
        <f>A10</f>
        <v>1973</v>
      </c>
      <c r="B21" s="14">
        <v>3758.861507763846</v>
      </c>
      <c r="C21" s="15">
        <v>1743.7337658056779</v>
      </c>
      <c r="D21" s="15">
        <v>5360.8550997894845</v>
      </c>
      <c r="E21" s="15">
        <v>485.6523783781409</v>
      </c>
      <c r="F21" s="15">
        <v>7186.995943374254</v>
      </c>
      <c r="G21" s="15">
        <v>1215828.0922431867</v>
      </c>
      <c r="H21" s="16">
        <v>11349.10275173715</v>
      </c>
    </row>
    <row r="22" spans="1:8" ht="12.75">
      <c r="A22" s="13">
        <f>A11</f>
        <v>1989</v>
      </c>
      <c r="B22" s="14">
        <v>3832</v>
      </c>
      <c r="C22" s="15">
        <v>2129</v>
      </c>
      <c r="D22" s="15">
        <v>3233</v>
      </c>
      <c r="E22" s="15">
        <v>521</v>
      </c>
      <c r="F22" s="15">
        <v>8854</v>
      </c>
      <c r="G22" s="15">
        <v>1162100</v>
      </c>
      <c r="H22" s="16">
        <v>9715</v>
      </c>
    </row>
    <row r="23" spans="1:8" ht="12.75">
      <c r="A23" s="17" t="s">
        <v>21</v>
      </c>
      <c r="B23" s="14">
        <v>4100</v>
      </c>
      <c r="C23" s="15">
        <v>2278</v>
      </c>
      <c r="D23" s="15">
        <v>1617</v>
      </c>
      <c r="E23" s="15">
        <v>594</v>
      </c>
      <c r="F23" s="15">
        <v>8854</v>
      </c>
      <c r="G23" s="15">
        <v>1045890</v>
      </c>
      <c r="H23" s="16">
        <v>8589</v>
      </c>
    </row>
    <row r="24" spans="1:8" ht="13.5" thickBot="1">
      <c r="A24" s="17" t="s">
        <v>22</v>
      </c>
      <c r="B24" s="14"/>
      <c r="C24" s="15"/>
      <c r="D24" s="15"/>
      <c r="E24" s="15"/>
      <c r="F24" s="15"/>
      <c r="G24" s="15"/>
      <c r="H24" s="16"/>
    </row>
    <row r="25" spans="1:8" ht="14.25" thickBot="1" thickTop="1">
      <c r="A25" s="25" t="s">
        <v>23</v>
      </c>
      <c r="B25" s="26"/>
      <c r="C25" s="26"/>
      <c r="D25" s="26"/>
      <c r="E25" s="26"/>
      <c r="F25" s="26"/>
      <c r="G25" s="26"/>
      <c r="H25" s="27"/>
    </row>
    <row r="26" ht="14.25" thickBot="1" thickTop="1"/>
    <row r="27" spans="1:8" ht="14.25" thickBot="1" thickTop="1">
      <c r="A27" s="47" t="s">
        <v>24</v>
      </c>
      <c r="B27" s="45" t="s">
        <v>64</v>
      </c>
      <c r="C27" s="45"/>
      <c r="D27" s="45"/>
      <c r="E27" s="45"/>
      <c r="F27" s="45"/>
      <c r="G27" s="45"/>
      <c r="H27" s="46"/>
    </row>
    <row r="28" spans="1:8" ht="12.75">
      <c r="A28" s="48"/>
      <c r="B28" s="3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5" t="s">
        <v>10</v>
      </c>
    </row>
    <row r="29" spans="1:10" ht="13.5" thickBot="1">
      <c r="A29" s="49"/>
      <c r="B29" s="6" t="s">
        <v>25</v>
      </c>
      <c r="C29" s="7" t="s">
        <v>25</v>
      </c>
      <c r="D29" s="7" t="s">
        <v>25</v>
      </c>
      <c r="E29" s="7" t="s">
        <v>25</v>
      </c>
      <c r="F29" s="7" t="s">
        <v>25</v>
      </c>
      <c r="G29" s="7" t="s">
        <v>26</v>
      </c>
      <c r="H29" s="8" t="s">
        <v>25</v>
      </c>
      <c r="J29" s="21"/>
    </row>
    <row r="30" spans="1:10" ht="12.75">
      <c r="A30" s="9">
        <f>A8</f>
        <v>1930</v>
      </c>
      <c r="B30" s="10">
        <f aca="true" t="shared" si="0" ref="B30:G30">B8+B19</f>
        <v>5377</v>
      </c>
      <c r="C30" s="11">
        <f t="shared" si="0"/>
        <v>2095</v>
      </c>
      <c r="D30" s="11">
        <f t="shared" si="0"/>
        <v>2738</v>
      </c>
      <c r="E30" s="11">
        <f t="shared" si="0"/>
        <v>694</v>
      </c>
      <c r="F30" s="11">
        <f t="shared" si="0"/>
        <v>11423</v>
      </c>
      <c r="G30" s="11">
        <f t="shared" si="0"/>
        <v>1149750</v>
      </c>
      <c r="H30" s="12">
        <f>SUM(B30:E30)</f>
        <v>10904</v>
      </c>
      <c r="J30" s="21"/>
    </row>
    <row r="31" spans="1:10" ht="12.75">
      <c r="A31" s="13">
        <f>A9</f>
        <v>1940</v>
      </c>
      <c r="B31" s="14"/>
      <c r="C31" s="15"/>
      <c r="D31" s="15"/>
      <c r="E31" s="15"/>
      <c r="F31" s="15"/>
      <c r="G31" s="15"/>
      <c r="H31" s="16"/>
      <c r="J31" s="21"/>
    </row>
    <row r="32" spans="1:10" ht="12.75">
      <c r="A32" s="13">
        <f>A10</f>
        <v>1973</v>
      </c>
      <c r="B32" s="14">
        <f aca="true" t="shared" si="1" ref="B32:G34">B10+B21</f>
        <v>5547.6444760887625</v>
      </c>
      <c r="C32" s="15">
        <f t="shared" si="1"/>
        <v>3421.5418693880783</v>
      </c>
      <c r="D32" s="15">
        <f t="shared" si="1"/>
        <v>6832.096128405616</v>
      </c>
      <c r="E32" s="15">
        <f t="shared" si="1"/>
        <v>598.8247651947664</v>
      </c>
      <c r="F32" s="15">
        <f t="shared" si="1"/>
        <v>8914.248293624112</v>
      </c>
      <c r="G32" s="15">
        <f t="shared" si="1"/>
        <v>1663679.245283019</v>
      </c>
      <c r="H32" s="16">
        <f>SUM(B32:E32)</f>
        <v>16400.107239077224</v>
      </c>
      <c r="J32" s="21"/>
    </row>
    <row r="33" spans="1:10" ht="12.75">
      <c r="A33" s="13">
        <f>A11</f>
        <v>1989</v>
      </c>
      <c r="B33" s="14">
        <f t="shared" si="1"/>
        <v>5558</v>
      </c>
      <c r="C33" s="15">
        <f t="shared" si="1"/>
        <v>3988</v>
      </c>
      <c r="D33" s="15">
        <f t="shared" si="1"/>
        <v>5148</v>
      </c>
      <c r="E33" s="15">
        <f t="shared" si="1"/>
        <v>688</v>
      </c>
      <c r="F33" s="15">
        <f t="shared" si="1"/>
        <v>10410</v>
      </c>
      <c r="G33" s="15">
        <f t="shared" si="1"/>
        <v>1727400</v>
      </c>
      <c r="H33" s="16">
        <f>SUM(B33:E33)</f>
        <v>15382</v>
      </c>
      <c r="J33" s="21"/>
    </row>
    <row r="34" spans="1:10" ht="12.75">
      <c r="A34" s="17" t="s">
        <v>21</v>
      </c>
      <c r="B34" s="14">
        <f t="shared" si="1"/>
        <v>5947</v>
      </c>
      <c r="C34" s="15">
        <f t="shared" si="1"/>
        <v>4267</v>
      </c>
      <c r="D34" s="15">
        <f t="shared" si="1"/>
        <v>3832</v>
      </c>
      <c r="E34" s="15">
        <f t="shared" si="1"/>
        <v>811</v>
      </c>
      <c r="F34" s="15">
        <f t="shared" si="1"/>
        <v>10099</v>
      </c>
      <c r="G34" s="15">
        <f t="shared" si="1"/>
        <v>1549007</v>
      </c>
      <c r="H34" s="16">
        <f>SUM(B34:E34)</f>
        <v>14857</v>
      </c>
      <c r="J34" s="21"/>
    </row>
    <row r="35" spans="1:10" ht="13.5" thickBot="1">
      <c r="A35" s="24" t="s">
        <v>22</v>
      </c>
      <c r="B35" s="18"/>
      <c r="C35" s="19"/>
      <c r="D35" s="19"/>
      <c r="E35" s="19"/>
      <c r="F35" s="19"/>
      <c r="G35" s="19"/>
      <c r="H35" s="20"/>
      <c r="J35" s="21"/>
    </row>
    <row r="36" spans="1:10" ht="14.25" thickBot="1" thickTop="1">
      <c r="A36" s="25" t="s">
        <v>23</v>
      </c>
      <c r="B36" s="26"/>
      <c r="C36" s="26"/>
      <c r="D36" s="26"/>
      <c r="E36" s="26"/>
      <c r="F36" s="26"/>
      <c r="G36" s="26"/>
      <c r="H36" s="27"/>
      <c r="J36" s="21"/>
    </row>
    <row r="37" spans="1:10" ht="13.5" thickTop="1">
      <c r="A37" s="22"/>
      <c r="B37" s="23"/>
      <c r="C37" s="23"/>
      <c r="D37" s="23"/>
      <c r="E37" s="23"/>
      <c r="F37" s="23"/>
      <c r="G37" s="23"/>
      <c r="H37" s="23"/>
      <c r="J37" s="21"/>
    </row>
    <row r="38" spans="1:7" ht="12.75">
      <c r="A38" s="28" t="s">
        <v>11</v>
      </c>
      <c r="B38" s="1" t="s">
        <v>0</v>
      </c>
      <c r="F38" s="28" t="s">
        <v>19</v>
      </c>
      <c r="G38" s="1" t="s">
        <v>20</v>
      </c>
    </row>
    <row r="39" spans="1:7" ht="12.75">
      <c r="A39" s="28" t="s">
        <v>14</v>
      </c>
      <c r="B39" s="1" t="s">
        <v>1</v>
      </c>
      <c r="F39" s="28" t="s">
        <v>12</v>
      </c>
      <c r="G39" s="1" t="s">
        <v>13</v>
      </c>
    </row>
    <row r="40" spans="1:7" ht="12.75">
      <c r="A40" s="28" t="s">
        <v>17</v>
      </c>
      <c r="B40" s="1" t="s">
        <v>2</v>
      </c>
      <c r="F40" s="28" t="s">
        <v>15</v>
      </c>
      <c r="G40" s="1" t="s">
        <v>16</v>
      </c>
    </row>
    <row r="41" spans="1:7" ht="12.75">
      <c r="A41" s="28" t="s">
        <v>18</v>
      </c>
      <c r="B41" s="1" t="s">
        <v>3</v>
      </c>
      <c r="F41" s="28" t="s">
        <v>27</v>
      </c>
      <c r="G41" s="1" t="s">
        <v>28</v>
      </c>
    </row>
    <row r="42" s="29" customFormat="1" ht="6" thickBot="1"/>
    <row r="43" spans="1:8" ht="13.5" thickTop="1">
      <c r="A43" s="35" t="s">
        <v>29</v>
      </c>
      <c r="B43" s="42"/>
      <c r="C43" s="42"/>
      <c r="D43" s="42"/>
      <c r="E43" s="42"/>
      <c r="F43" s="42"/>
      <c r="G43" s="42"/>
      <c r="H43" s="43"/>
    </row>
    <row r="44" spans="1:8" ht="12.75">
      <c r="A44" s="36"/>
      <c r="B44" s="38"/>
      <c r="C44" s="38"/>
      <c r="D44" s="38"/>
      <c r="E44" s="38"/>
      <c r="F44" s="38"/>
      <c r="G44" s="38"/>
      <c r="H44" s="39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3.5" thickBot="1">
      <c r="A50" s="37"/>
      <c r="B50" s="40"/>
      <c r="C50" s="40"/>
      <c r="D50" s="40"/>
      <c r="E50" s="40"/>
      <c r="F50" s="40"/>
      <c r="G50" s="40"/>
      <c r="H50" s="41"/>
    </row>
    <row r="51" ht="13.5" thickTop="1"/>
  </sheetData>
  <mergeCells count="18">
    <mergeCell ref="A43:A50"/>
    <mergeCell ref="B47:H47"/>
    <mergeCell ref="B48:H48"/>
    <mergeCell ref="B49:H49"/>
    <mergeCell ref="B50:H50"/>
    <mergeCell ref="B43:H43"/>
    <mergeCell ref="B44:H44"/>
    <mergeCell ref="B45:H45"/>
    <mergeCell ref="B46:H46"/>
    <mergeCell ref="A1:H1"/>
    <mergeCell ref="B16:H16"/>
    <mergeCell ref="B5:H5"/>
    <mergeCell ref="B27:H27"/>
    <mergeCell ref="A27:A29"/>
    <mergeCell ref="A16:A18"/>
    <mergeCell ref="A5:A7"/>
    <mergeCell ref="A2:H2"/>
    <mergeCell ref="A3:H4"/>
  </mergeCells>
  <printOptions horizontalCentered="1"/>
  <pageMargins left="0.75" right="0.75" top="0.75" bottom="0.75" header="0.5" footer="0.25"/>
  <pageSetup horizontalDpi="300" verticalDpi="300" orientation="portrait" r:id="rId1"/>
  <headerFooter alignWithMargins="0">
    <oddFooter>&amp;C&amp;"Times New Roman,Bold"HNA Resource Managers Meetings
May 2000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22">
      <selection activeCell="A31" sqref="A31:H42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22" width="8.28125" style="1" customWidth="1"/>
    <col min="23" max="16384" width="9.140625" style="1" customWidth="1"/>
  </cols>
  <sheetData>
    <row r="1" spans="1:10" ht="25.5">
      <c r="A1" s="44" t="s">
        <v>65</v>
      </c>
      <c r="B1" s="44"/>
      <c r="C1" s="44"/>
      <c r="D1" s="44"/>
      <c r="E1" s="44"/>
      <c r="F1" s="44"/>
      <c r="G1" s="44"/>
      <c r="H1" s="44"/>
      <c r="J1" s="2"/>
    </row>
    <row r="2" spans="1:10" ht="22.5">
      <c r="A2" s="53" t="s">
        <v>66</v>
      </c>
      <c r="B2" s="53"/>
      <c r="C2" s="53"/>
      <c r="D2" s="53"/>
      <c r="E2" s="53"/>
      <c r="F2" s="53"/>
      <c r="G2" s="53"/>
      <c r="H2" s="53"/>
      <c r="J2" s="2"/>
    </row>
    <row r="3" spans="1:10" ht="5.25" customHeight="1">
      <c r="A3" s="34"/>
      <c r="B3" s="34"/>
      <c r="C3" s="34"/>
      <c r="D3" s="34"/>
      <c r="E3" s="34"/>
      <c r="F3" s="34"/>
      <c r="G3" s="34"/>
      <c r="H3" s="34"/>
      <c r="J3" s="2"/>
    </row>
    <row r="4" spans="1:10" ht="25.5" customHeight="1">
      <c r="A4" s="51" t="s">
        <v>67</v>
      </c>
      <c r="B4" s="51"/>
      <c r="C4" s="51"/>
      <c r="D4" s="51"/>
      <c r="E4" s="51"/>
      <c r="F4" s="51"/>
      <c r="G4" s="51"/>
      <c r="H4" s="51"/>
      <c r="J4" s="2"/>
    </row>
    <row r="5" ht="6.75" customHeight="1" thickBot="1"/>
    <row r="6" spans="1:8" ht="14.25" thickBot="1" thickTop="1">
      <c r="A6" s="47" t="s">
        <v>24</v>
      </c>
      <c r="B6" s="45" t="s">
        <v>68</v>
      </c>
      <c r="C6" s="45"/>
      <c r="D6" s="45"/>
      <c r="E6" s="45"/>
      <c r="F6" s="45"/>
      <c r="G6" s="45"/>
      <c r="H6" s="46"/>
    </row>
    <row r="7" spans="1:8" ht="12.75">
      <c r="A7" s="48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3.5" thickBot="1">
      <c r="A8" s="49"/>
      <c r="B8" s="6" t="s">
        <v>25</v>
      </c>
      <c r="C8" s="7" t="s">
        <v>25</v>
      </c>
      <c r="D8" s="7" t="s">
        <v>25</v>
      </c>
      <c r="E8" s="7" t="s">
        <v>25</v>
      </c>
      <c r="F8" s="7" t="s">
        <v>25</v>
      </c>
      <c r="G8" s="7" t="s">
        <v>26</v>
      </c>
      <c r="H8" s="8" t="s">
        <v>25</v>
      </c>
    </row>
    <row r="9" spans="1:8" ht="12.75">
      <c r="A9" s="9">
        <f>'[1]Calc'!C3</f>
        <v>1930</v>
      </c>
      <c r="B9" s="10">
        <v>2743</v>
      </c>
      <c r="C9" s="11">
        <v>1336</v>
      </c>
      <c r="D9" s="11">
        <v>756</v>
      </c>
      <c r="E9" s="11">
        <v>462.5</v>
      </c>
      <c r="F9" s="11">
        <v>3103.5</v>
      </c>
      <c r="G9" s="11">
        <v>297450</v>
      </c>
      <c r="H9" s="12">
        <v>5297.5</v>
      </c>
    </row>
    <row r="10" spans="1:8" ht="12.75">
      <c r="A10" s="13">
        <f>'[1]Calc'!C24</f>
        <v>1940</v>
      </c>
      <c r="B10" s="14">
        <v>11848</v>
      </c>
      <c r="C10" s="15">
        <v>3554</v>
      </c>
      <c r="D10" s="15">
        <v>740</v>
      </c>
      <c r="E10" s="15">
        <v>26</v>
      </c>
      <c r="F10" s="15">
        <v>623</v>
      </c>
      <c r="G10" s="15">
        <v>247800</v>
      </c>
      <c r="H10" s="16">
        <v>16168</v>
      </c>
    </row>
    <row r="11" spans="1:8" ht="12.75">
      <c r="A11" s="13">
        <f>'[1]Calc'!C45</f>
        <v>1975</v>
      </c>
      <c r="B11" s="14">
        <v>7455</v>
      </c>
      <c r="C11" s="15">
        <v>3817</v>
      </c>
      <c r="D11" s="15">
        <v>1342</v>
      </c>
      <c r="E11" s="15">
        <v>30</v>
      </c>
      <c r="F11" s="15">
        <v>1171</v>
      </c>
      <c r="G11" s="15">
        <v>317300</v>
      </c>
      <c r="H11" s="16">
        <v>12644</v>
      </c>
    </row>
    <row r="12" spans="1:8" ht="12.75">
      <c r="A12" s="13">
        <f>'[1]Calc'!C66</f>
        <v>1989</v>
      </c>
      <c r="B12" s="14">
        <v>9866</v>
      </c>
      <c r="C12" s="15">
        <v>777</v>
      </c>
      <c r="D12" s="15">
        <v>2553.6</v>
      </c>
      <c r="E12" s="15">
        <v>66.5</v>
      </c>
      <c r="F12" s="15">
        <v>1005.6</v>
      </c>
      <c r="G12" s="15">
        <v>308500</v>
      </c>
      <c r="H12" s="16">
        <v>13263.1</v>
      </c>
    </row>
    <row r="13" spans="1:8" ht="12.75">
      <c r="A13" s="17" t="s">
        <v>21</v>
      </c>
      <c r="B13" s="14">
        <v>7893</v>
      </c>
      <c r="C13" s="15">
        <v>777</v>
      </c>
      <c r="D13" s="15">
        <v>3065</v>
      </c>
      <c r="E13" s="15">
        <v>67</v>
      </c>
      <c r="F13" s="15">
        <v>1257</v>
      </c>
      <c r="G13" s="15">
        <v>308500</v>
      </c>
      <c r="H13" s="16">
        <v>11802</v>
      </c>
    </row>
    <row r="14" spans="1:8" ht="13.5" thickBot="1">
      <c r="A14" s="24" t="s">
        <v>22</v>
      </c>
      <c r="B14" s="18"/>
      <c r="C14" s="19"/>
      <c r="D14" s="19"/>
      <c r="E14" s="19"/>
      <c r="F14" s="19"/>
      <c r="G14" s="19"/>
      <c r="H14" s="20"/>
    </row>
    <row r="15" spans="1:8" ht="14.25" thickBot="1" thickTop="1">
      <c r="A15" s="25" t="s">
        <v>23</v>
      </c>
      <c r="B15" s="26"/>
      <c r="C15" s="26"/>
      <c r="D15" s="26"/>
      <c r="E15" s="26"/>
      <c r="F15" s="26"/>
      <c r="G15" s="26"/>
      <c r="H15" s="27"/>
    </row>
    <row r="16" ht="14.25" thickBot="1" thickTop="1"/>
    <row r="17" spans="1:8" ht="14.25" thickBot="1" thickTop="1">
      <c r="A17" s="47" t="s">
        <v>24</v>
      </c>
      <c r="B17" s="45" t="s">
        <v>69</v>
      </c>
      <c r="C17" s="45"/>
      <c r="D17" s="45"/>
      <c r="E17" s="45"/>
      <c r="F17" s="45"/>
      <c r="G17" s="45"/>
      <c r="H17" s="46"/>
    </row>
    <row r="18" spans="1:8" ht="12.75">
      <c r="A18" s="48"/>
      <c r="B18" s="3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4" t="s">
        <v>9</v>
      </c>
      <c r="H18" s="5" t="s">
        <v>10</v>
      </c>
    </row>
    <row r="19" spans="1:8" ht="13.5" thickBot="1">
      <c r="A19" s="49"/>
      <c r="B19" s="6" t="s">
        <v>25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26</v>
      </c>
      <c r="H19" s="8" t="s">
        <v>25</v>
      </c>
    </row>
    <row r="20" spans="1:8" ht="12.75">
      <c r="A20" s="9">
        <f>A9</f>
        <v>1930</v>
      </c>
      <c r="B20" s="10">
        <v>2744</v>
      </c>
      <c r="C20" s="11">
        <v>1012.8</v>
      </c>
      <c r="D20" s="11">
        <v>408</v>
      </c>
      <c r="E20" s="11">
        <v>589.4</v>
      </c>
      <c r="F20" s="11">
        <v>3218.6</v>
      </c>
      <c r="G20" s="11">
        <v>233750</v>
      </c>
      <c r="H20" s="12">
        <v>4754.2</v>
      </c>
    </row>
    <row r="21" spans="1:8" ht="12.75">
      <c r="A21" s="13">
        <f>A10</f>
        <v>1940</v>
      </c>
      <c r="B21" s="14">
        <v>2888</v>
      </c>
      <c r="C21" s="15">
        <v>1753</v>
      </c>
      <c r="D21" s="15">
        <v>2120.5</v>
      </c>
      <c r="E21" s="15">
        <v>335.5</v>
      </c>
      <c r="F21" s="15">
        <v>3555.5</v>
      </c>
      <c r="G21" s="15">
        <v>454900</v>
      </c>
      <c r="H21" s="16">
        <v>7097</v>
      </c>
    </row>
    <row r="22" spans="1:8" ht="12.75">
      <c r="A22" s="13">
        <f>A11</f>
        <v>1975</v>
      </c>
      <c r="B22" s="14">
        <v>2392</v>
      </c>
      <c r="C22" s="15">
        <v>1447</v>
      </c>
      <c r="D22" s="15">
        <v>1615</v>
      </c>
      <c r="E22" s="15">
        <v>246</v>
      </c>
      <c r="F22" s="15">
        <v>3856</v>
      </c>
      <c r="G22" s="15">
        <v>571600</v>
      </c>
      <c r="H22" s="16">
        <v>5700</v>
      </c>
    </row>
    <row r="23" spans="1:8" ht="12.75">
      <c r="A23" s="13">
        <f>A12</f>
        <v>1989</v>
      </c>
      <c r="B23" s="14">
        <v>2411</v>
      </c>
      <c r="C23" s="15">
        <v>1263.5</v>
      </c>
      <c r="D23" s="15">
        <v>1836</v>
      </c>
      <c r="E23" s="15">
        <v>263</v>
      </c>
      <c r="F23" s="15">
        <v>3431</v>
      </c>
      <c r="G23" s="15">
        <v>556700</v>
      </c>
      <c r="H23" s="16">
        <v>5773.5</v>
      </c>
    </row>
    <row r="24" spans="1:8" ht="12.75">
      <c r="A24" s="17" t="s">
        <v>21</v>
      </c>
      <c r="B24" s="14">
        <v>2411</v>
      </c>
      <c r="C24" s="15">
        <v>1071</v>
      </c>
      <c r="D24" s="15">
        <v>1469</v>
      </c>
      <c r="E24" s="15">
        <v>210</v>
      </c>
      <c r="F24" s="15">
        <v>3240</v>
      </c>
      <c r="G24" s="15">
        <v>528865</v>
      </c>
      <c r="H24" s="16">
        <v>5161</v>
      </c>
    </row>
    <row r="25" spans="1:8" ht="13.5" thickBot="1">
      <c r="A25" s="17" t="s">
        <v>22</v>
      </c>
      <c r="B25" s="14"/>
      <c r="C25" s="15"/>
      <c r="D25" s="15"/>
      <c r="E25" s="15"/>
      <c r="F25" s="15"/>
      <c r="G25" s="15"/>
      <c r="H25" s="16"/>
    </row>
    <row r="26" spans="1:8" ht="14.25" thickBot="1" thickTop="1">
      <c r="A26" s="25" t="s">
        <v>23</v>
      </c>
      <c r="B26" s="26"/>
      <c r="C26" s="26"/>
      <c r="D26" s="26"/>
      <c r="E26" s="26"/>
      <c r="F26" s="26"/>
      <c r="G26" s="26"/>
      <c r="H26" s="27"/>
    </row>
    <row r="27" ht="14.25" thickBot="1" thickTop="1"/>
    <row r="28" spans="1:8" ht="14.25" thickBot="1" thickTop="1">
      <c r="A28" s="47" t="s">
        <v>24</v>
      </c>
      <c r="B28" s="45" t="s">
        <v>70</v>
      </c>
      <c r="C28" s="45"/>
      <c r="D28" s="45"/>
      <c r="E28" s="45"/>
      <c r="F28" s="45"/>
      <c r="G28" s="45"/>
      <c r="H28" s="46"/>
    </row>
    <row r="29" spans="1:8" ht="12.75">
      <c r="A29" s="48"/>
      <c r="B29" s="3" t="s">
        <v>4</v>
      </c>
      <c r="C29" s="4" t="s">
        <v>5</v>
      </c>
      <c r="D29" s="4" t="s">
        <v>6</v>
      </c>
      <c r="E29" s="4" t="s">
        <v>7</v>
      </c>
      <c r="F29" s="4" t="s">
        <v>8</v>
      </c>
      <c r="G29" s="4" t="s">
        <v>9</v>
      </c>
      <c r="H29" s="5" t="s">
        <v>10</v>
      </c>
    </row>
    <row r="30" spans="1:10" ht="13.5" thickBot="1">
      <c r="A30" s="49"/>
      <c r="B30" s="6" t="s">
        <v>25</v>
      </c>
      <c r="C30" s="7" t="s">
        <v>25</v>
      </c>
      <c r="D30" s="7" t="s">
        <v>25</v>
      </c>
      <c r="E30" s="7" t="s">
        <v>25</v>
      </c>
      <c r="F30" s="7" t="s">
        <v>25</v>
      </c>
      <c r="G30" s="7" t="s">
        <v>26</v>
      </c>
      <c r="H30" s="8" t="s">
        <v>25</v>
      </c>
      <c r="J30" s="21"/>
    </row>
    <row r="31" spans="1:10" ht="12.75">
      <c r="A31" s="9">
        <f>A9</f>
        <v>1930</v>
      </c>
      <c r="B31" s="10">
        <f aca="true" t="shared" si="0" ref="B31:G35">B9+B20</f>
        <v>5487</v>
      </c>
      <c r="C31" s="11">
        <f t="shared" si="0"/>
        <v>2348.8</v>
      </c>
      <c r="D31" s="11">
        <f t="shared" si="0"/>
        <v>1164</v>
      </c>
      <c r="E31" s="11">
        <f t="shared" si="0"/>
        <v>1051.9</v>
      </c>
      <c r="F31" s="11">
        <f t="shared" si="0"/>
        <v>6322.1</v>
      </c>
      <c r="G31" s="11">
        <f t="shared" si="0"/>
        <v>531200</v>
      </c>
      <c r="H31" s="12">
        <f>SUM(B31:E31)</f>
        <v>10051.699999999999</v>
      </c>
      <c r="J31" s="21"/>
    </row>
    <row r="32" spans="1:10" ht="12.75">
      <c r="A32" s="13">
        <f>A10</f>
        <v>1940</v>
      </c>
      <c r="B32" s="14">
        <f t="shared" si="0"/>
        <v>14736</v>
      </c>
      <c r="C32" s="15">
        <f t="shared" si="0"/>
        <v>5307</v>
      </c>
      <c r="D32" s="15">
        <f t="shared" si="0"/>
        <v>2860.5</v>
      </c>
      <c r="E32" s="15">
        <f t="shared" si="0"/>
        <v>361.5</v>
      </c>
      <c r="F32" s="15">
        <f t="shared" si="0"/>
        <v>4178.5</v>
      </c>
      <c r="G32" s="15">
        <f t="shared" si="0"/>
        <v>702700</v>
      </c>
      <c r="H32" s="16">
        <f>SUM(B32:E32)</f>
        <v>23265</v>
      </c>
      <c r="J32" s="21"/>
    </row>
    <row r="33" spans="1:10" ht="12.75">
      <c r="A33" s="13">
        <f>A11</f>
        <v>1975</v>
      </c>
      <c r="B33" s="14">
        <f t="shared" si="0"/>
        <v>9847</v>
      </c>
      <c r="C33" s="15">
        <f t="shared" si="0"/>
        <v>5264</v>
      </c>
      <c r="D33" s="15">
        <f t="shared" si="0"/>
        <v>2957</v>
      </c>
      <c r="E33" s="15">
        <f t="shared" si="0"/>
        <v>276</v>
      </c>
      <c r="F33" s="15">
        <f t="shared" si="0"/>
        <v>5027</v>
      </c>
      <c r="G33" s="15">
        <f t="shared" si="0"/>
        <v>888900</v>
      </c>
      <c r="H33" s="16">
        <f>SUM(B33:E33)</f>
        <v>18344</v>
      </c>
      <c r="J33" s="21"/>
    </row>
    <row r="34" spans="1:10" ht="12.75">
      <c r="A34" s="13">
        <f>A12</f>
        <v>1989</v>
      </c>
      <c r="B34" s="14">
        <f t="shared" si="0"/>
        <v>12277</v>
      </c>
      <c r="C34" s="15">
        <f t="shared" si="0"/>
        <v>2040.5</v>
      </c>
      <c r="D34" s="15">
        <f t="shared" si="0"/>
        <v>4389.6</v>
      </c>
      <c r="E34" s="15">
        <f t="shared" si="0"/>
        <v>329.5</v>
      </c>
      <c r="F34" s="15">
        <f t="shared" si="0"/>
        <v>4436.6</v>
      </c>
      <c r="G34" s="15">
        <f t="shared" si="0"/>
        <v>865200</v>
      </c>
      <c r="H34" s="16">
        <f>SUM(B34:E34)</f>
        <v>19036.6</v>
      </c>
      <c r="J34" s="21"/>
    </row>
    <row r="35" spans="1:10" ht="12.75">
      <c r="A35" s="17" t="s">
        <v>21</v>
      </c>
      <c r="B35" s="14">
        <f t="shared" si="0"/>
        <v>10304</v>
      </c>
      <c r="C35" s="15">
        <f t="shared" si="0"/>
        <v>1848</v>
      </c>
      <c r="D35" s="15">
        <f t="shared" si="0"/>
        <v>4534</v>
      </c>
      <c r="E35" s="15">
        <f t="shared" si="0"/>
        <v>277</v>
      </c>
      <c r="F35" s="15">
        <f t="shared" si="0"/>
        <v>4497</v>
      </c>
      <c r="G35" s="15">
        <f t="shared" si="0"/>
        <v>837365</v>
      </c>
      <c r="H35" s="16">
        <f>SUM(B35:E35)</f>
        <v>16963</v>
      </c>
      <c r="J35" s="21"/>
    </row>
    <row r="36" spans="1:10" ht="13.5" thickBot="1">
      <c r="A36" s="24" t="s">
        <v>22</v>
      </c>
      <c r="B36" s="18"/>
      <c r="C36" s="19"/>
      <c r="D36" s="19"/>
      <c r="E36" s="19"/>
      <c r="F36" s="19"/>
      <c r="G36" s="19"/>
      <c r="H36" s="20"/>
      <c r="J36" s="21"/>
    </row>
    <row r="37" spans="1:10" ht="14.25" thickBot="1" thickTop="1">
      <c r="A37" s="25" t="s">
        <v>23</v>
      </c>
      <c r="B37" s="26"/>
      <c r="C37" s="26"/>
      <c r="D37" s="26"/>
      <c r="E37" s="26"/>
      <c r="F37" s="26"/>
      <c r="G37" s="26"/>
      <c r="H37" s="27"/>
      <c r="J37" s="21"/>
    </row>
    <row r="38" spans="1:10" ht="13.5" thickTop="1">
      <c r="A38" s="22"/>
      <c r="B38" s="23"/>
      <c r="C38" s="23"/>
      <c r="D38" s="23"/>
      <c r="E38" s="23"/>
      <c r="F38" s="23"/>
      <c r="G38" s="23"/>
      <c r="H38" s="23"/>
      <c r="J38" s="21"/>
    </row>
    <row r="39" spans="1:7" ht="12.75">
      <c r="A39" s="28" t="s">
        <v>11</v>
      </c>
      <c r="B39" s="1" t="s">
        <v>0</v>
      </c>
      <c r="F39" s="28" t="s">
        <v>19</v>
      </c>
      <c r="G39" s="1" t="s">
        <v>20</v>
      </c>
    </row>
    <row r="40" spans="1:7" ht="12.75">
      <c r="A40" s="28" t="s">
        <v>14</v>
      </c>
      <c r="B40" s="1" t="s">
        <v>1</v>
      </c>
      <c r="F40" s="28" t="s">
        <v>12</v>
      </c>
      <c r="G40" s="1" t="s">
        <v>13</v>
      </c>
    </row>
    <row r="41" spans="1:7" ht="12.75">
      <c r="A41" s="28" t="s">
        <v>17</v>
      </c>
      <c r="B41" s="1" t="s">
        <v>2</v>
      </c>
      <c r="F41" s="28" t="s">
        <v>15</v>
      </c>
      <c r="G41" s="1" t="s">
        <v>16</v>
      </c>
    </row>
    <row r="42" spans="1:7" ht="12.75">
      <c r="A42" s="28" t="s">
        <v>18</v>
      </c>
      <c r="B42" s="1" t="s">
        <v>3</v>
      </c>
      <c r="F42" s="28" t="s">
        <v>27</v>
      </c>
      <c r="G42" s="1" t="s">
        <v>28</v>
      </c>
    </row>
    <row r="43" s="29" customFormat="1" ht="6" thickBot="1"/>
    <row r="44" spans="1:8" ht="13.5" thickTop="1">
      <c r="A44" s="35" t="s">
        <v>29</v>
      </c>
      <c r="B44" s="42"/>
      <c r="C44" s="42"/>
      <c r="D44" s="42"/>
      <c r="E44" s="42"/>
      <c r="F44" s="42"/>
      <c r="G44" s="42"/>
      <c r="H44" s="43"/>
    </row>
    <row r="45" spans="1:8" ht="12.75">
      <c r="A45" s="36"/>
      <c r="B45" s="38"/>
      <c r="C45" s="38"/>
      <c r="D45" s="38"/>
      <c r="E45" s="38"/>
      <c r="F45" s="38"/>
      <c r="G45" s="38"/>
      <c r="H45" s="39"/>
    </row>
    <row r="46" spans="1:8" ht="12.75">
      <c r="A46" s="36"/>
      <c r="B46" s="38"/>
      <c r="C46" s="38"/>
      <c r="D46" s="38"/>
      <c r="E46" s="38"/>
      <c r="F46" s="38"/>
      <c r="G46" s="38"/>
      <c r="H46" s="39"/>
    </row>
    <row r="47" spans="1:8" ht="12.75">
      <c r="A47" s="36"/>
      <c r="B47" s="38"/>
      <c r="C47" s="38"/>
      <c r="D47" s="38"/>
      <c r="E47" s="38"/>
      <c r="F47" s="38"/>
      <c r="G47" s="38"/>
      <c r="H47" s="39"/>
    </row>
    <row r="48" spans="1:8" ht="12.75">
      <c r="A48" s="36"/>
      <c r="B48" s="38"/>
      <c r="C48" s="38"/>
      <c r="D48" s="38"/>
      <c r="E48" s="38"/>
      <c r="F48" s="38"/>
      <c r="G48" s="38"/>
      <c r="H48" s="39"/>
    </row>
    <row r="49" spans="1:8" ht="12.75">
      <c r="A49" s="36"/>
      <c r="B49" s="38"/>
      <c r="C49" s="38"/>
      <c r="D49" s="38"/>
      <c r="E49" s="38"/>
      <c r="F49" s="38"/>
      <c r="G49" s="38"/>
      <c r="H49" s="39"/>
    </row>
    <row r="50" spans="1:8" ht="12.75">
      <c r="A50" s="36"/>
      <c r="B50" s="38"/>
      <c r="C50" s="38"/>
      <c r="D50" s="38"/>
      <c r="E50" s="38"/>
      <c r="F50" s="38"/>
      <c r="G50" s="38"/>
      <c r="H50" s="39"/>
    </row>
    <row r="51" spans="1:8" ht="13.5" thickBot="1">
      <c r="A51" s="37"/>
      <c r="B51" s="40"/>
      <c r="C51" s="40"/>
      <c r="D51" s="40"/>
      <c r="E51" s="40"/>
      <c r="F51" s="40"/>
      <c r="G51" s="40"/>
      <c r="H51" s="41"/>
    </row>
    <row r="52" ht="13.5" thickTop="1"/>
  </sheetData>
  <mergeCells count="18">
    <mergeCell ref="A1:H1"/>
    <mergeCell ref="B17:H17"/>
    <mergeCell ref="B6:H6"/>
    <mergeCell ref="B28:H28"/>
    <mergeCell ref="A28:A30"/>
    <mergeCell ref="A17:A19"/>
    <mergeCell ref="A6:A8"/>
    <mergeCell ref="A2:H2"/>
    <mergeCell ref="A4:H4"/>
    <mergeCell ref="A44:A51"/>
    <mergeCell ref="B48:H48"/>
    <mergeCell ref="B49:H49"/>
    <mergeCell ref="B50:H50"/>
    <mergeCell ref="B51:H51"/>
    <mergeCell ref="B44:H44"/>
    <mergeCell ref="B45:H45"/>
    <mergeCell ref="B46:H46"/>
    <mergeCell ref="B47:H47"/>
  </mergeCells>
  <printOptions horizontalCentered="1" verticalCentered="1"/>
  <pageMargins left="0.75" right="0.75" top="0.75" bottom="0.75" header="0.5" footer="0.25"/>
  <pageSetup fitToHeight="1" fitToWidth="1" horizontalDpi="300" verticalDpi="300" orientation="portrait" r:id="rId1"/>
  <headerFooter alignWithMargins="0">
    <oddFooter>&amp;C&amp;"Times New Roman,Bold"HNA Resource Managers Meetings
May 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ARMY CORPS OF ENGINEERS</dc:creator>
  <cp:keywords/>
  <dc:description/>
  <cp:lastModifiedBy>Chuck Theiling</cp:lastModifiedBy>
  <cp:lastPrinted>2000-04-21T19:24:07Z</cp:lastPrinted>
  <dcterms:created xsi:type="dcterms:W3CDTF">2000-02-15T16:40:39Z</dcterms:created>
  <dcterms:modified xsi:type="dcterms:W3CDTF">2000-06-07T15:56:04Z</dcterms:modified>
  <cp:category/>
  <cp:version/>
  <cp:contentType/>
  <cp:contentStatus/>
</cp:coreProperties>
</file>