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<sst xmlns="http://schemas.openxmlformats.org/spreadsheetml/2006/main" count="8736" uniqueCount="1595">
  <si>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</si>
  <si>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</si>
  <si>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</si>
  <si>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</si>
  <si>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</si>
  <si>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</si>
  <si>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</si>
  <si>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</si>
  <si>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</si>
  <si>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</si>
  <si>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</si>
  <si>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</si>
  <si>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</si>
  <si>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</si>
  <si>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</si>
  <si>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</si>
  <si>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</si>
  <si>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</si>
  <si>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</si>
  <si>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</si>
  <si>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</si>
  <si>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</si>
  <si>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</si>
  <si>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</si>
  <si>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</si>
  <si>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</si>
  <si>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</si>
  <si>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</si>
  <si>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</si>
  <si>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</si>
  <si>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</si>
  <si>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</si>
  <si>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</si>
  <si>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</si>
  <si>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</si>
  <si>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</si>
  <si>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</si>
  <si>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</si>
  <si>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</si>
  <si>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62-I019</t>
  </si>
  <si>
    <t>ADA</t>
  </si>
  <si>
    <t>PO BOX 1359</t>
  </si>
  <si>
    <t>OK</t>
  </si>
  <si>
    <t>NO</t>
  </si>
  <si>
    <t>YES</t>
  </si>
  <si>
    <t>46-I002</t>
  </si>
  <si>
    <t>ADAIR</t>
  </si>
  <si>
    <t>PO BOX 197</t>
  </si>
  <si>
    <t>33-I018</t>
  </si>
  <si>
    <t>ALTUS</t>
  </si>
  <si>
    <t>PO BOX 558</t>
  </si>
  <si>
    <t>6,7</t>
  </si>
  <si>
    <t>76-I001</t>
  </si>
  <si>
    <t>ALVA</t>
  </si>
  <si>
    <t>418 FLYNN ST</t>
  </si>
  <si>
    <t>08-I020</t>
  </si>
  <si>
    <t>ANADARKO</t>
  </si>
  <si>
    <t>1400 S MISSION ST</t>
  </si>
  <si>
    <t>10-I019</t>
  </si>
  <si>
    <t>ARDMORE</t>
  </si>
  <si>
    <t>PO BOX 1709</t>
  </si>
  <si>
    <t>03-I015</t>
  </si>
  <si>
    <t>ATOKA</t>
  </si>
  <si>
    <t>PO BOX 720</t>
  </si>
  <si>
    <t>56-I004</t>
  </si>
  <si>
    <t>BEGGS</t>
  </si>
  <si>
    <t>1201 W 9TH ST</t>
  </si>
  <si>
    <t>63-I003</t>
  </si>
  <si>
    <t>BETHEL</t>
  </si>
  <si>
    <t>36000 CLEARPOND RD</t>
  </si>
  <si>
    <t>SHAWNEE</t>
  </si>
  <si>
    <t>36-I045</t>
  </si>
  <si>
    <t>BLACKWELL</t>
  </si>
  <si>
    <t>201 E BLACKWELL AVE</t>
  </si>
  <si>
    <t>47-I029</t>
  </si>
  <si>
    <t>BLANCHARD</t>
  </si>
  <si>
    <t>211 N TYLER</t>
  </si>
  <si>
    <t>26-I095</t>
  </si>
  <si>
    <t>BRIDGE CREEK</t>
  </si>
  <si>
    <t>2209 E SOONER RD</t>
  </si>
  <si>
    <t>48-I074</t>
  </si>
  <si>
    <t>BROKEN BOW</t>
  </si>
  <si>
    <t>108 W 5TH ST</t>
  </si>
  <si>
    <t>62-I016</t>
  </si>
  <si>
    <t>BYNG</t>
  </si>
  <si>
    <t>500 S BETHEL BLVD</t>
  </si>
  <si>
    <t>16-I001</t>
  </si>
  <si>
    <t>CACHE</t>
  </si>
  <si>
    <t>201 W H AVE</t>
  </si>
  <si>
    <t>74-I018</t>
  </si>
  <si>
    <t>CANEY VALLEY</t>
  </si>
  <si>
    <t>PO BOX 410</t>
  </si>
  <si>
    <t>RAMONA</t>
  </si>
  <si>
    <t>49-I019</t>
  </si>
  <si>
    <t>CHECOTAH</t>
  </si>
  <si>
    <t>PO BOX 289</t>
  </si>
  <si>
    <t>66-I003</t>
  </si>
  <si>
    <t>CHELSEA</t>
  </si>
  <si>
    <t>206 E 4TH ST</t>
  </si>
  <si>
    <t>24-I042</t>
  </si>
  <si>
    <t>CHISHOLM</t>
  </si>
  <si>
    <t>300 COLORADO AVE</t>
  </si>
  <si>
    <t>ENID</t>
  </si>
  <si>
    <t>46-I032</t>
  </si>
  <si>
    <t>CHOUTEAU-MAZIE</t>
  </si>
  <si>
    <t>PO BOX 969</t>
  </si>
  <si>
    <t>CHOUTEAU</t>
  </si>
  <si>
    <t>20-I099</t>
  </si>
  <si>
    <t>CLINTON</t>
  </si>
  <si>
    <t>PO BOX 729</t>
  </si>
  <si>
    <t>15-I001</t>
  </si>
  <si>
    <t>COALGATE</t>
  </si>
  <si>
    <t>PO BOX 368</t>
  </si>
  <si>
    <t>07-I004</t>
  </si>
  <si>
    <t>COLBERT</t>
  </si>
  <si>
    <t>PO BOX 310</t>
  </si>
  <si>
    <t>21-I004</t>
  </si>
  <si>
    <t>COLCORD</t>
  </si>
  <si>
    <t>PO BOX 188</t>
  </si>
  <si>
    <t>69-I002</t>
  </si>
  <si>
    <t>COMANCHE</t>
  </si>
  <si>
    <t>1030 ASH AVE</t>
  </si>
  <si>
    <t>58-I018</t>
  </si>
  <si>
    <t>COMMERCE</t>
  </si>
  <si>
    <t>420 D ST</t>
  </si>
  <si>
    <t>75-I078</t>
  </si>
  <si>
    <t>CORDELL</t>
  </si>
  <si>
    <t>PO BOX 290</t>
  </si>
  <si>
    <t>60-I067</t>
  </si>
  <si>
    <t>CUSHING</t>
  </si>
  <si>
    <t>PO BOX 1609</t>
  </si>
  <si>
    <t>63-I002</t>
  </si>
  <si>
    <t>DALE</t>
  </si>
  <si>
    <t>300 SMITH AVE</t>
  </si>
  <si>
    <t>50-I010</t>
  </si>
  <si>
    <t>DAVIS</t>
  </si>
  <si>
    <t>400 E ATLANTA AVE</t>
  </si>
  <si>
    <t>74-I007</t>
  </si>
  <si>
    <t>DEWEY</t>
  </si>
  <si>
    <t>1 BULLDOGGER RD</t>
  </si>
  <si>
    <t>47-I002</t>
  </si>
  <si>
    <t>DIBBLE</t>
  </si>
  <si>
    <t>PO BOX 9</t>
  </si>
  <si>
    <t>10-I077</t>
  </si>
  <si>
    <t>DICKSON</t>
  </si>
  <si>
    <t>RR 4 BOX 122</t>
  </si>
  <si>
    <t>69-I001</t>
  </si>
  <si>
    <t>DUNCAN</t>
  </si>
  <si>
    <t>PO BOX 1548</t>
  </si>
  <si>
    <t>07-I072</t>
  </si>
  <si>
    <t>DURANT</t>
  </si>
  <si>
    <t>PO BOX 1160</t>
  </si>
  <si>
    <t>16-I016</t>
  </si>
  <si>
    <t>ELGIN</t>
  </si>
  <si>
    <t>PO BOX 369</t>
  </si>
  <si>
    <t>05-I006</t>
  </si>
  <si>
    <t>ELK CITY</t>
  </si>
  <si>
    <t>222 W BROADWAY AVE</t>
  </si>
  <si>
    <t>49-I001</t>
  </si>
  <si>
    <t>EUFAULA</t>
  </si>
  <si>
    <t>PO BOX 609</t>
  </si>
  <si>
    <t>51-I003</t>
  </si>
  <si>
    <t>FORT GIBSON</t>
  </si>
  <si>
    <t>500 S ROSS AVE</t>
  </si>
  <si>
    <t>66-I007</t>
  </si>
  <si>
    <t>FOYIL</t>
  </si>
  <si>
    <t>PO BOX 49</t>
  </si>
  <si>
    <t>71-I158</t>
  </si>
  <si>
    <t>FREDERICK</t>
  </si>
  <si>
    <t>PO BOX 370</t>
  </si>
  <si>
    <t>21-I002</t>
  </si>
  <si>
    <t>GROVE</t>
  </si>
  <si>
    <t>PO BOX 450789</t>
  </si>
  <si>
    <t>70-I008</t>
  </si>
  <si>
    <t>GUYMON</t>
  </si>
  <si>
    <t>PO BOX 1307</t>
  </si>
  <si>
    <t>61-I001</t>
  </si>
  <si>
    <t>HARTSHORNE</t>
  </si>
  <si>
    <t>520 S 5TH ST</t>
  </si>
  <si>
    <t>51-I002</t>
  </si>
  <si>
    <t>HASKELL</t>
  </si>
  <si>
    <t>PO BOX 278</t>
  </si>
  <si>
    <t>40-I003</t>
  </si>
  <si>
    <t>HEAVENER</t>
  </si>
  <si>
    <t>PO BOX 698</t>
  </si>
  <si>
    <t>37-I016</t>
  </si>
  <si>
    <t>HENNESSEY</t>
  </si>
  <si>
    <t>604 E OKLAHOMA ST</t>
  </si>
  <si>
    <t>38-I001</t>
  </si>
  <si>
    <t>HOBART</t>
  </si>
  <si>
    <t>PO BOX 899</t>
  </si>
  <si>
    <t>32-I035</t>
  </si>
  <si>
    <t>HOLDENVILLE</t>
  </si>
  <si>
    <t>210 GRIMES ST</t>
  </si>
  <si>
    <t>12-I039</t>
  </si>
  <si>
    <t>HUGO</t>
  </si>
  <si>
    <t>208 N 2ND ST</t>
  </si>
  <si>
    <t>48-I005</t>
  </si>
  <si>
    <t>IDABEL</t>
  </si>
  <si>
    <t>200 NE AVE C</t>
  </si>
  <si>
    <t>66-I005</t>
  </si>
  <si>
    <t>INOLA</t>
  </si>
  <si>
    <t>PO BOX 1149</t>
  </si>
  <si>
    <t>21-I001</t>
  </si>
  <si>
    <t>JAY</t>
  </si>
  <si>
    <t>PO BOX 630</t>
  </si>
  <si>
    <t>55-I009</t>
  </si>
  <si>
    <t>JONES</t>
  </si>
  <si>
    <t>412 SW 3RD ST</t>
  </si>
  <si>
    <t>21-I003</t>
  </si>
  <si>
    <t>KANSAS</t>
  </si>
  <si>
    <t>PO BOX 196</t>
  </si>
  <si>
    <t>19-I031</t>
  </si>
  <si>
    <t>KELLYVILLE</t>
  </si>
  <si>
    <t>PO BOX 99</t>
  </si>
  <si>
    <t>18-I006</t>
  </si>
  <si>
    <t>KETCHUM</t>
  </si>
  <si>
    <t>11-I006</t>
  </si>
  <si>
    <t>KEYS</t>
  </si>
  <si>
    <t>26622 S 520 RD</t>
  </si>
  <si>
    <t>PARK HILL</t>
  </si>
  <si>
    <t>M</t>
  </si>
  <si>
    <t>37-I007</t>
  </si>
  <si>
    <t>KINGFISHER</t>
  </si>
  <si>
    <t>PO BOX 29</t>
  </si>
  <si>
    <t>45-I003</t>
  </si>
  <si>
    <t>KINGSTON</t>
  </si>
  <si>
    <t>67-I004</t>
  </si>
  <si>
    <t>KONAWA</t>
  </si>
  <si>
    <t>RR 1 BOX 3</t>
  </si>
  <si>
    <t>7,N</t>
  </si>
  <si>
    <t>62-I024</t>
  </si>
  <si>
    <t>LATTA</t>
  </si>
  <si>
    <t>13925 COUNTY RD 1560</t>
  </si>
  <si>
    <t>25-I009</t>
  </si>
  <si>
    <t>LINDSAY</t>
  </si>
  <si>
    <t>800 W CREEK ST</t>
  </si>
  <si>
    <t>14-I070</t>
  </si>
  <si>
    <t>LITTLE AXE</t>
  </si>
  <si>
    <t>2000 168TH AVE NE</t>
  </si>
  <si>
    <t>NORMAN</t>
  </si>
  <si>
    <t>46-I017</t>
  </si>
  <si>
    <t>LOCUST GROVE</t>
  </si>
  <si>
    <t>PO BOX 399</t>
  </si>
  <si>
    <t>10-I032</t>
  </si>
  <si>
    <t>LONE GROVE</t>
  </si>
  <si>
    <t>PO BOX 1330</t>
  </si>
  <si>
    <t>55-I003</t>
  </si>
  <si>
    <t>LUTHER</t>
  </si>
  <si>
    <t>PO BOX 430</t>
  </si>
  <si>
    <t>45-I002</t>
  </si>
  <si>
    <t>MADILL</t>
  </si>
  <si>
    <t>601 W MCARTHUR ST</t>
  </si>
  <si>
    <t>28-I001</t>
  </si>
  <si>
    <t>MANGUM</t>
  </si>
  <si>
    <t>400 N PENNSYLVANIA AVE</t>
  </si>
  <si>
    <t>43-I016</t>
  </si>
  <si>
    <t>MARIETTA</t>
  </si>
  <si>
    <t>69-I003</t>
  </si>
  <si>
    <t>MARLOW</t>
  </si>
  <si>
    <t>PO BOX 73</t>
  </si>
  <si>
    <t>61-I080</t>
  </si>
  <si>
    <t>MC ALESTER</t>
  </si>
  <si>
    <t>PO BOX 1027</t>
  </si>
  <si>
    <t>MCALESTER</t>
  </si>
  <si>
    <t>63-I001</t>
  </si>
  <si>
    <t>MC LOUD</t>
  </si>
  <si>
    <t>PO BOX 240</t>
  </si>
  <si>
    <t>MCLOUD</t>
  </si>
  <si>
    <t>41-I095</t>
  </si>
  <si>
    <t>MEEKER</t>
  </si>
  <si>
    <t>PO BOX 68</t>
  </si>
  <si>
    <t>58-I023</t>
  </si>
  <si>
    <t>MIAMI</t>
  </si>
  <si>
    <t>418 G ST SE</t>
  </si>
  <si>
    <t>55-I037</t>
  </si>
  <si>
    <t>MILLWOOD</t>
  </si>
  <si>
    <t>6724 N MARTIN LUTHER KING</t>
  </si>
  <si>
    <t>OKLAHOMA CITY</t>
  </si>
  <si>
    <t>8,N</t>
  </si>
  <si>
    <t>56-I003</t>
  </si>
  <si>
    <t>MORRIS</t>
  </si>
  <si>
    <t>PO BOX 80</t>
  </si>
  <si>
    <t>19-I005</t>
  </si>
  <si>
    <t>MOUNDS</t>
  </si>
  <si>
    <t>PO BOX 189</t>
  </si>
  <si>
    <t>36-I029</t>
  </si>
  <si>
    <t>NEWKIRK</t>
  </si>
  <si>
    <t>PO BOX 91</t>
  </si>
  <si>
    <t>53-I040</t>
  </si>
  <si>
    <t>NOWATA</t>
  </si>
  <si>
    <t>707 W OSAGE AVE</t>
  </si>
  <si>
    <t>54-I026</t>
  </si>
  <si>
    <t>OKEMAH</t>
  </si>
  <si>
    <t>107 W DATE ST</t>
  </si>
  <si>
    <t>51-I008</t>
  </si>
  <si>
    <t>OKTAHA</t>
  </si>
  <si>
    <t>66-I004</t>
  </si>
  <si>
    <t>OOLOGAH-TALALA</t>
  </si>
  <si>
    <t>OOLOGAH</t>
  </si>
  <si>
    <t>40-I020</t>
  </si>
  <si>
    <t>PANAMA</t>
  </si>
  <si>
    <t>PO BOX 1680</t>
  </si>
  <si>
    <t>25-I018</t>
  </si>
  <si>
    <t>PAULS VALLEY</t>
  </si>
  <si>
    <t>PO BOX 780</t>
  </si>
  <si>
    <t>59-I001</t>
  </si>
  <si>
    <t>PAWNEE</t>
  </si>
  <si>
    <t>615 DENVER ST</t>
  </si>
  <si>
    <t>60-I056</t>
  </si>
  <si>
    <t>PERKINS-TRYON</t>
  </si>
  <si>
    <t>PO BOX 549</t>
  </si>
  <si>
    <t>PERKINS</t>
  </si>
  <si>
    <t>52-I001</t>
  </si>
  <si>
    <t>PERRY</t>
  </si>
  <si>
    <t>900 FIR ST</t>
  </si>
  <si>
    <t>10-I027</t>
  </si>
  <si>
    <t>PLAINVIEW</t>
  </si>
  <si>
    <t>1140 S PLAINVIEW RD</t>
  </si>
  <si>
    <t>40-I007</t>
  </si>
  <si>
    <t>POCOLA</t>
  </si>
  <si>
    <t>PO BOX 640</t>
  </si>
  <si>
    <t>41-I103</t>
  </si>
  <si>
    <t>PRAGUE</t>
  </si>
  <si>
    <t>3504 NBU</t>
  </si>
  <si>
    <t>46-I001</t>
  </si>
  <si>
    <t>PRYOR</t>
  </si>
  <si>
    <t>PO BOX 548</t>
  </si>
  <si>
    <t>68-I005</t>
  </si>
  <si>
    <t>ROLAND</t>
  </si>
  <si>
    <t>RR 1 BOX 1</t>
  </si>
  <si>
    <t>46-I016</t>
  </si>
  <si>
    <t>SALINA</t>
  </si>
  <si>
    <t>PO BOX 98</t>
  </si>
  <si>
    <t>05-I031</t>
  </si>
  <si>
    <t>SAYRE</t>
  </si>
  <si>
    <t>716 NE HIGHWAY 66</t>
  </si>
  <si>
    <t>67-I001</t>
  </si>
  <si>
    <t>SEMINOLE</t>
  </si>
  <si>
    <t>PO BOX 1031</t>
  </si>
  <si>
    <t>66-I006</t>
  </si>
  <si>
    <t>SEQUOYAH</t>
  </si>
  <si>
    <t>16441 S 4180 RD</t>
  </si>
  <si>
    <t>CLAREMORE</t>
  </si>
  <si>
    <t>31-I020</t>
  </si>
  <si>
    <t>STIGLER</t>
  </si>
  <si>
    <t>302 NW E ST</t>
  </si>
  <si>
    <t>01-I025</t>
  </si>
  <si>
    <t>STILWELL</t>
  </si>
  <si>
    <t>1801 W LOCUST ST</t>
  </si>
  <si>
    <t>41-I054</t>
  </si>
  <si>
    <t>STROUD</t>
  </si>
  <si>
    <t>212 W 7TH ST</t>
  </si>
  <si>
    <t>50-I001</t>
  </si>
  <si>
    <t>SULPHUR</t>
  </si>
  <si>
    <t>1021 W 9TH ST</t>
  </si>
  <si>
    <t>11-I035</t>
  </si>
  <si>
    <t>TAHLEQUAH</t>
  </si>
  <si>
    <t>PO BOX 517</t>
  </si>
  <si>
    <t>63-I092</t>
  </si>
  <si>
    <t>TECUMSEH</t>
  </si>
  <si>
    <t>1301 E HIGHLAND ST</t>
  </si>
  <si>
    <t>35-I020</t>
  </si>
  <si>
    <t>TISHOMINGO</t>
  </si>
  <si>
    <t>1300 E MAIN ST</t>
  </si>
  <si>
    <t>36-I087</t>
  </si>
  <si>
    <t>TONKAWA</t>
  </si>
  <si>
    <t>500 E NORTH AVENUE</t>
  </si>
  <si>
    <t>48-I011</t>
  </si>
  <si>
    <t>VALLIANT</t>
  </si>
  <si>
    <t>604 E LUCAS ST</t>
  </si>
  <si>
    <t>68-I002</t>
  </si>
  <si>
    <t>VIAN</t>
  </si>
  <si>
    <t>PO BOX 434</t>
  </si>
  <si>
    <t>18-I065</t>
  </si>
  <si>
    <t>VINITA</t>
  </si>
  <si>
    <t>PO BOX 408</t>
  </si>
  <si>
    <t>17-I001</t>
  </si>
  <si>
    <t>WALTERS</t>
  </si>
  <si>
    <t>418 S BROADWAY ST</t>
  </si>
  <si>
    <t>51-I074</t>
  </si>
  <si>
    <t>WARNER</t>
  </si>
  <si>
    <t>RR 1 BOX 1240</t>
  </si>
  <si>
    <t>06-I042</t>
  </si>
  <si>
    <t>WATONGA</t>
  </si>
  <si>
    <t>20-I026</t>
  </si>
  <si>
    <t>WEATHERFORD</t>
  </si>
  <si>
    <t>516 N BROADWAY ST</t>
  </si>
  <si>
    <t>41-I004</t>
  </si>
  <si>
    <t>WELLSTON</t>
  </si>
  <si>
    <t>PO BOX 60</t>
  </si>
  <si>
    <t>01-I011</t>
  </si>
  <si>
    <t>WESTVILLE</t>
  </si>
  <si>
    <t>67-I002</t>
  </si>
  <si>
    <t>WEWOKA</t>
  </si>
  <si>
    <t>PO BOX 870</t>
  </si>
  <si>
    <t>39-I001</t>
  </si>
  <si>
    <t>WILBURTON</t>
  </si>
  <si>
    <t>1201 W BLAIR AVE</t>
  </si>
  <si>
    <t>77-I001</t>
  </si>
  <si>
    <t>WOODWARD</t>
  </si>
  <si>
    <t>PO BOX 668</t>
  </si>
  <si>
    <t>58-I001</t>
  </si>
  <si>
    <t>WYANDOTTE</t>
  </si>
  <si>
    <t>PO BOX 360</t>
  </si>
  <si>
    <t>25-I038</t>
  </si>
  <si>
    <t>WYNNEWOOD</t>
  </si>
  <si>
    <t>702 E KERR BLVD</t>
  </si>
  <si>
    <t>07-I003</t>
  </si>
  <si>
    <t>ACHILLE</t>
  </si>
  <si>
    <t>PO BOX 280</t>
  </si>
  <si>
    <t>58-I026</t>
  </si>
  <si>
    <t>AFTON</t>
  </si>
  <si>
    <t>PO BOX 100</t>
  </si>
  <si>
    <t>41-I134</t>
  </si>
  <si>
    <t>AGRA</t>
  </si>
  <si>
    <t>PO BOX 279</t>
  </si>
  <si>
    <t>64-C002</t>
  </si>
  <si>
    <t>ALBION</t>
  </si>
  <si>
    <t>26-I056</t>
  </si>
  <si>
    <t>ALEX</t>
  </si>
  <si>
    <t>44-I004</t>
  </si>
  <si>
    <t>ALINE-CLEO</t>
  </si>
  <si>
    <t>ALINE</t>
  </si>
  <si>
    <t>62-I001</t>
  </si>
  <si>
    <t>ALLEN</t>
  </si>
  <si>
    <t>19-C035</t>
  </si>
  <si>
    <t>ALLEN-BOWDEN</t>
  </si>
  <si>
    <t>7049 FRANKOMA RD</t>
  </si>
  <si>
    <t>TULSA</t>
  </si>
  <si>
    <t>26-I128</t>
  </si>
  <si>
    <t>AMBER-POCASSET</t>
  </si>
  <si>
    <t>PO BOX 38</t>
  </si>
  <si>
    <t>AMBER</t>
  </si>
  <si>
    <t>57-C052</t>
  </si>
  <si>
    <t>ANDERSON</t>
  </si>
  <si>
    <t>17501 W ANDERSON RD</t>
  </si>
  <si>
    <t>SAND SPRINGS</t>
  </si>
  <si>
    <t>64-I013</t>
  </si>
  <si>
    <t>ANTLERS</t>
  </si>
  <si>
    <t>PO BOX 627</t>
  </si>
  <si>
    <t>20-I005</t>
  </si>
  <si>
    <t>ARAPAHO</t>
  </si>
  <si>
    <t>PO BOX 160</t>
  </si>
  <si>
    <t>40-I091</t>
  </si>
  <si>
    <t>ARKOMA</t>
  </si>
  <si>
    <t>PO BOX 349</t>
  </si>
  <si>
    <t>23-I003</t>
  </si>
  <si>
    <t>ARNETT</t>
  </si>
  <si>
    <t>PO BOX 317</t>
  </si>
  <si>
    <t>63-I112</t>
  </si>
  <si>
    <t>ASHER</t>
  </si>
  <si>
    <t>PO BOX 168</t>
  </si>
  <si>
    <t>57-C035</t>
  </si>
  <si>
    <t>AVANT</t>
  </si>
  <si>
    <t>04-I075</t>
  </si>
  <si>
    <t>BALKO</t>
  </si>
  <si>
    <t>RR 1 BOX 37</t>
  </si>
  <si>
    <t>09-C031</t>
  </si>
  <si>
    <t>BANNER</t>
  </si>
  <si>
    <t>2455 N BANNER RD</t>
  </si>
  <si>
    <t>EL RENO</t>
  </si>
  <si>
    <t>57-I029</t>
  </si>
  <si>
    <t>BARNSDALL</t>
  </si>
  <si>
    <t>PO BOX 629</t>
  </si>
  <si>
    <t>74-I030</t>
  </si>
  <si>
    <t>BARTLESVILLE</t>
  </si>
  <si>
    <t>PO BOX 1357</t>
  </si>
  <si>
    <t>48-I071</t>
  </si>
  <si>
    <t>BATTIEST</t>
  </si>
  <si>
    <t>PO BOX 199</t>
  </si>
  <si>
    <t>54-C029</t>
  </si>
  <si>
    <t>BEARDEN</t>
  </si>
  <si>
    <t>RR 2 BOX 53</t>
  </si>
  <si>
    <t>6</t>
  </si>
  <si>
    <t>04-I022</t>
  </si>
  <si>
    <t>BEAVER</t>
  </si>
  <si>
    <t>PO BOX 580</t>
  </si>
  <si>
    <t>68-C050</t>
  </si>
  <si>
    <t>BELFONTE</t>
  </si>
  <si>
    <t>RR 3 BOX 282</t>
  </si>
  <si>
    <t>MULDROW</t>
  </si>
  <si>
    <t>01-C033</t>
  </si>
  <si>
    <t>BELL</t>
  </si>
  <si>
    <t>PO BOX 346</t>
  </si>
  <si>
    <t>07-I040</t>
  </si>
  <si>
    <t>BENNINGTON</t>
  </si>
  <si>
    <t>PO BOX 10</t>
  </si>
  <si>
    <t>72-I010</t>
  </si>
  <si>
    <t>BERRYHILL</t>
  </si>
  <si>
    <t>3128 S 63RD WEST AVE</t>
  </si>
  <si>
    <t>55-I088</t>
  </si>
  <si>
    <t>BETHANY</t>
  </si>
  <si>
    <t>6721 NW 42ND ST</t>
  </si>
  <si>
    <t>17-I333</t>
  </si>
  <si>
    <t>BIG PASTURE</t>
  </si>
  <si>
    <t>PO BOX 167</t>
  </si>
  <si>
    <t>RANDLETT</t>
  </si>
  <si>
    <t>52-I002</t>
  </si>
  <si>
    <t>BILLINGS</t>
  </si>
  <si>
    <t>PO BOX 39</t>
  </si>
  <si>
    <t>08-I168</t>
  </si>
  <si>
    <t>BINGER-ONEY</t>
  </si>
  <si>
    <t>BINGER</t>
  </si>
  <si>
    <t>16-C049</t>
  </si>
  <si>
    <t>BISHOP</t>
  </si>
  <si>
    <t>2204 SW BISHOP RD</t>
  </si>
  <si>
    <t>LAWTON</t>
  </si>
  <si>
    <t>72-I004</t>
  </si>
  <si>
    <t>BIXBY</t>
  </si>
  <si>
    <t>109 N ARMSTRONG ST</t>
  </si>
  <si>
    <t>33-I054</t>
  </si>
  <si>
    <t>BLAIR</t>
  </si>
  <si>
    <t>PO BOX 428</t>
  </si>
  <si>
    <t>18-I020</t>
  </si>
  <si>
    <t>BLUEJACKET</t>
  </si>
  <si>
    <t>13-I002</t>
  </si>
  <si>
    <t>BOISE CITY</t>
  </si>
  <si>
    <t>PO BOX 1116</t>
  </si>
  <si>
    <t>40-I026</t>
  </si>
  <si>
    <t>BOKOSHE</t>
  </si>
  <si>
    <t>PO BOX 158</t>
  </si>
  <si>
    <t>54-I013</t>
  </si>
  <si>
    <t>BOLEY</t>
  </si>
  <si>
    <t>PO BOX 248</t>
  </si>
  <si>
    <t>08-I056</t>
  </si>
  <si>
    <t>BOONE-APACHE</t>
  </si>
  <si>
    <t>PO BOX 354</t>
  </si>
  <si>
    <t>APACHE</t>
  </si>
  <si>
    <t>12-I001</t>
  </si>
  <si>
    <t>BOSWELL</t>
  </si>
  <si>
    <t>PO BOX 839</t>
  </si>
  <si>
    <t>67-I003</t>
  </si>
  <si>
    <t>BOWLEGS</t>
  </si>
  <si>
    <t>PO BOX 88</t>
  </si>
  <si>
    <t>57-C007</t>
  </si>
  <si>
    <t>BOWRING</t>
  </si>
  <si>
    <t>HC 73 BOX 570</t>
  </si>
  <si>
    <t xml:space="preserve"> </t>
  </si>
  <si>
    <t>51-I004</t>
  </si>
  <si>
    <t>BOYNTON-MOTON</t>
  </si>
  <si>
    <t>PO BOX 97</t>
  </si>
  <si>
    <t>BOYNTON</t>
  </si>
  <si>
    <t>51-I046</t>
  </si>
  <si>
    <t>BRAGGS</t>
  </si>
  <si>
    <t>PO BOX 59</t>
  </si>
  <si>
    <t>36-I018</t>
  </si>
  <si>
    <t>BRAMAN</t>
  </si>
  <si>
    <t>PO BOX 130</t>
  </si>
  <si>
    <t>69-I042</t>
  </si>
  <si>
    <t>BRAY-DOYLE</t>
  </si>
  <si>
    <t>1205 S BROOKS RD</t>
  </si>
  <si>
    <t>11-C044</t>
  </si>
  <si>
    <t>BRIGGS</t>
  </si>
  <si>
    <t>17210 S 569 RD</t>
  </si>
  <si>
    <t>19-I002</t>
  </si>
  <si>
    <t>BRISTOW</t>
  </si>
  <si>
    <t>134 W 9TH AVE</t>
  </si>
  <si>
    <t>3,8</t>
  </si>
  <si>
    <t>72-I003</t>
  </si>
  <si>
    <t>BROKEN ARROW</t>
  </si>
  <si>
    <t>601 S MAIN ST</t>
  </si>
  <si>
    <t>68-C036</t>
  </si>
  <si>
    <t>BRUSHY</t>
  </si>
  <si>
    <t>RR 3 BOX 231-8</t>
  </si>
  <si>
    <t>SALLISAW</t>
  </si>
  <si>
    <t>30-I004</t>
  </si>
  <si>
    <t>BUFFALO</t>
  </si>
  <si>
    <t>39-I003</t>
  </si>
  <si>
    <t>BUFFALO VALLEY</t>
  </si>
  <si>
    <t>RR 2 BOX 3505</t>
  </si>
  <si>
    <t>TALIHINA</t>
  </si>
  <si>
    <t>02-I001</t>
  </si>
  <si>
    <t>BURLINGTON</t>
  </si>
  <si>
    <t>PO BOX 17</t>
  </si>
  <si>
    <t>75-I010</t>
  </si>
  <si>
    <t>BURNS FLAT-DILL CITY</t>
  </si>
  <si>
    <t>PO BOX 129</t>
  </si>
  <si>
    <t>BURNS FLAT</t>
  </si>
  <si>
    <t>20-I046</t>
  </si>
  <si>
    <t>BUTLER</t>
  </si>
  <si>
    <t>PO BOX 127</t>
  </si>
  <si>
    <t>67-I015</t>
  </si>
  <si>
    <t>BUTNER</t>
  </si>
  <si>
    <t>PO BOX 157</t>
  </si>
  <si>
    <t>CROMWELL</t>
  </si>
  <si>
    <t>47-C004</t>
  </si>
  <si>
    <t>BYARS</t>
  </si>
  <si>
    <t>45218 110TH ST</t>
  </si>
  <si>
    <t>07-I005</t>
  </si>
  <si>
    <t>CADDO</t>
  </si>
  <si>
    <t>PO BOX 128</t>
  </si>
  <si>
    <t>07-I048</t>
  </si>
  <si>
    <t>CALERA</t>
  </si>
  <si>
    <t>PO BOX 386</t>
  </si>
  <si>
    <t>09-I076</t>
  </si>
  <si>
    <t>CALUMET</t>
  </si>
  <si>
    <t>32-I048</t>
  </si>
  <si>
    <t>CALVIN</t>
  </si>
  <si>
    <t>40-I017</t>
  </si>
  <si>
    <t>CAMERON</t>
  </si>
  <si>
    <t>PO BOX 190</t>
  </si>
  <si>
    <t>61-I002</t>
  </si>
  <si>
    <t>CANADIAN</t>
  </si>
  <si>
    <t>03-I026</t>
  </si>
  <si>
    <t>CANEY</t>
  </si>
  <si>
    <t>06-I105</t>
  </si>
  <si>
    <t>CANTON</t>
  </si>
  <si>
    <t>PO BOX 639</t>
  </si>
  <si>
    <t>75-I011</t>
  </si>
  <si>
    <t>CANUTE</t>
  </si>
  <si>
    <t>PO BOX 490</t>
  </si>
  <si>
    <t>08-I033</t>
  </si>
  <si>
    <t>CARNEGIE</t>
  </si>
  <si>
    <t>RR 2 BOX 67</t>
  </si>
  <si>
    <t>41-I105</t>
  </si>
  <si>
    <t>CARNEY</t>
  </si>
  <si>
    <t>37-I089</t>
  </si>
  <si>
    <t>CASHION</t>
  </si>
  <si>
    <t>66-I002</t>
  </si>
  <si>
    <t>CATOOSA</t>
  </si>
  <si>
    <t>2000 S CHEROKEE ST</t>
  </si>
  <si>
    <t>01-I030</t>
  </si>
  <si>
    <t>CAVE SPRINGS</t>
  </si>
  <si>
    <t>PO BOX 200</t>
  </si>
  <si>
    <t>BUNCH</t>
  </si>
  <si>
    <t>08-I160</t>
  </si>
  <si>
    <t>CEMENT</t>
  </si>
  <si>
    <t>68-I007</t>
  </si>
  <si>
    <t>CENTRAL</t>
  </si>
  <si>
    <t>RR 1 BOX 36</t>
  </si>
  <si>
    <t>69-I034</t>
  </si>
  <si>
    <t>CENTRAL HIGH</t>
  </si>
  <si>
    <t>RR 3 BOX 249</t>
  </si>
  <si>
    <t>41-I001</t>
  </si>
  <si>
    <t>CHANDLER</t>
  </si>
  <si>
    <t>901 S CHS ST</t>
  </si>
  <si>
    <t>16-I132</t>
  </si>
  <si>
    <t>CHATTANOOGA</t>
  </si>
  <si>
    <t>02-I046</t>
  </si>
  <si>
    <t>CHEROKEE</t>
  </si>
  <si>
    <t>PO BOX 325</t>
  </si>
  <si>
    <t>65-I007</t>
  </si>
  <si>
    <t>CHEYENNE</t>
  </si>
  <si>
    <t>PO BOX 650</t>
  </si>
  <si>
    <t>26-I001</t>
  </si>
  <si>
    <t>CHICKASHA</t>
  </si>
  <si>
    <t>900 W CHOCTAW AVE</t>
  </si>
  <si>
    <t>55-I004</t>
  </si>
  <si>
    <t>CHOCTAW/NICOMA PARK</t>
  </si>
  <si>
    <t>12880 NE 10TH ST</t>
  </si>
  <si>
    <t>CHOCTAW</t>
  </si>
  <si>
    <t>44-I092</t>
  </si>
  <si>
    <t>CIMARRON</t>
  </si>
  <si>
    <t>PO BOX 8</t>
  </si>
  <si>
    <t>LAHOMA</t>
  </si>
  <si>
    <t>66-I001</t>
  </si>
  <si>
    <t>310 N WEENONAH AVE</t>
  </si>
  <si>
    <t>64-I010</t>
  </si>
  <si>
    <t>CLAYTON</t>
  </si>
  <si>
    <t>21-C006</t>
  </si>
  <si>
    <t>CLEORA</t>
  </si>
  <si>
    <t>451358 E 295 RD</t>
  </si>
  <si>
    <t>59-I006</t>
  </si>
  <si>
    <t>CLEVELAND</t>
  </si>
  <si>
    <t>600 N GILBERT ST</t>
  </si>
  <si>
    <t>35-I035</t>
  </si>
  <si>
    <t>COLEMAN</t>
  </si>
  <si>
    <t>72-I006</t>
  </si>
  <si>
    <t>COLLINSVILLE</t>
  </si>
  <si>
    <t>1119 W BROADWAY ST</t>
  </si>
  <si>
    <t>74-I004</t>
  </si>
  <si>
    <t>COPAN</t>
  </si>
  <si>
    <t>PO BOX 429</t>
  </si>
  <si>
    <t>15-C004</t>
  </si>
  <si>
    <t>COTTONWOOD</t>
  </si>
  <si>
    <t>PO BOX 347</t>
  </si>
  <si>
    <t>24-I094</t>
  </si>
  <si>
    <t>COVINGTON-DOUGLAS</t>
  </si>
  <si>
    <t>COVINGTON</t>
  </si>
  <si>
    <t>73-I017</t>
  </si>
  <si>
    <t>COWETA</t>
  </si>
  <si>
    <t>PO BOX 550</t>
  </si>
  <si>
    <t>42-I014</t>
  </si>
  <si>
    <t>COYLE</t>
  </si>
  <si>
    <t>PO BOX 287</t>
  </si>
  <si>
    <t>42-I002</t>
  </si>
  <si>
    <t>CRESCENT</t>
  </si>
  <si>
    <t>PO BOX 719</t>
  </si>
  <si>
    <t>55-I053</t>
  </si>
  <si>
    <t>CROOKED OAK</t>
  </si>
  <si>
    <t>1901 SE 15TH ST</t>
  </si>
  <si>
    <t>61-I028</t>
  </si>
  <si>
    <t>CROWDER</t>
  </si>
  <si>
    <t>PO BOX B</t>
  </si>
  <si>
    <t>55-C074</t>
  </si>
  <si>
    <t>CRUTCHO</t>
  </si>
  <si>
    <t>2401 N AIR DEPOT BLVD</t>
  </si>
  <si>
    <t>08-I064</t>
  </si>
  <si>
    <t>CYRIL</t>
  </si>
  <si>
    <t>PO BOX 449</t>
  </si>
  <si>
    <t>01-C029</t>
  </si>
  <si>
    <t>DAHLONEGAH</t>
  </si>
  <si>
    <t>RR 1 BOX 1795</t>
  </si>
  <si>
    <t>09-C070</t>
  </si>
  <si>
    <t>DARLINGTON</t>
  </si>
  <si>
    <t>4408 N HIGHWAY 81</t>
  </si>
  <si>
    <t>41-I003</t>
  </si>
  <si>
    <t>DAVENPORT</t>
  </si>
  <si>
    <t>PO BOX 849</t>
  </si>
  <si>
    <t>71-I009</t>
  </si>
  <si>
    <t>DAVIDSON</t>
  </si>
  <si>
    <t>PO BOX 338</t>
  </si>
  <si>
    <t>55-I006</t>
  </si>
  <si>
    <t>DEER CREEK</t>
  </si>
  <si>
    <t>20825 N MACARTHUR BLVD</t>
  </si>
  <si>
    <t>EDMOND</t>
  </si>
  <si>
    <t>27-I095</t>
  </si>
  <si>
    <t>DEER CREEK-LAMONT</t>
  </si>
  <si>
    <t>LAMONT</t>
  </si>
  <si>
    <t>48-C037</t>
  </si>
  <si>
    <t>DENISON</t>
  </si>
  <si>
    <t>RR 4 BOX 230</t>
  </si>
  <si>
    <t>19-I021</t>
  </si>
  <si>
    <t>DEPEW</t>
  </si>
  <si>
    <t>PO BOX 257</t>
  </si>
  <si>
    <t>56-I008</t>
  </si>
  <si>
    <t>DEWAR</t>
  </si>
  <si>
    <t>PO BOX 790</t>
  </si>
  <si>
    <t>37-I002</t>
  </si>
  <si>
    <t>DOVER</t>
  </si>
  <si>
    <t>PO BOX 195</t>
  </si>
  <si>
    <t>24-I085</t>
  </si>
  <si>
    <t>DRUMMOND</t>
  </si>
  <si>
    <t>19-I039</t>
  </si>
  <si>
    <t>DRUMRIGHT</t>
  </si>
  <si>
    <t>301 S PENNSYLVANIA AVE</t>
  </si>
  <si>
    <t>33-I014</t>
  </si>
  <si>
    <t>DUKE</t>
  </si>
  <si>
    <t>32-I009</t>
  </si>
  <si>
    <t>DUSTIN</t>
  </si>
  <si>
    <t>PO BOX 390660</t>
  </si>
  <si>
    <t>48-I013</t>
  </si>
  <si>
    <t>EAGLETOWN</t>
  </si>
  <si>
    <t>63-I005</t>
  </si>
  <si>
    <t>EARLSBORO</t>
  </si>
  <si>
    <t>55-I012</t>
  </si>
  <si>
    <t>1001 W DANFORTH RD</t>
  </si>
  <si>
    <t>1,3</t>
  </si>
  <si>
    <t>09-I034</t>
  </si>
  <si>
    <t>33-I025</t>
  </si>
  <si>
    <t>ELDORADO</t>
  </si>
  <si>
    <t>PO BOX J</t>
  </si>
  <si>
    <t>25-I072</t>
  </si>
  <si>
    <t>ELMORE CITY-PERNELL</t>
  </si>
  <si>
    <t>100 N MUSE AVE</t>
  </si>
  <si>
    <t>ELMORE CITY</t>
  </si>
  <si>
    <t>69-I021</t>
  </si>
  <si>
    <t>EMPIRE</t>
  </si>
  <si>
    <t>9450 W CHEROKEE RD</t>
  </si>
  <si>
    <t>24-I057</t>
  </si>
  <si>
    <t>500 S INDEPENDENCE ST</t>
  </si>
  <si>
    <t>05-I051</t>
  </si>
  <si>
    <t>ERICK</t>
  </si>
  <si>
    <t>58-I031</t>
  </si>
  <si>
    <t>FAIRLAND</t>
  </si>
  <si>
    <t>PO BOX 689</t>
  </si>
  <si>
    <t>44-I084</t>
  </si>
  <si>
    <t>FAIRVIEW</t>
  </si>
  <si>
    <t>408 E BROADWAY ST</t>
  </si>
  <si>
    <t>40-C039</t>
  </si>
  <si>
    <t>FANSHAWE</t>
  </si>
  <si>
    <t>23-I002</t>
  </si>
  <si>
    <t>FARGO</t>
  </si>
  <si>
    <t>03-C023</t>
  </si>
  <si>
    <t>FARRIS</t>
  </si>
  <si>
    <t>900 S MCGEE CREEK DAM RD</t>
  </si>
  <si>
    <t>13-I010</t>
  </si>
  <si>
    <t>FELT</t>
  </si>
  <si>
    <t>PO BOX 47</t>
  </si>
  <si>
    <t>16-I009</t>
  </si>
  <si>
    <t>FLETCHER</t>
  </si>
  <si>
    <t>PO BOX 489</t>
  </si>
  <si>
    <t>16-C048</t>
  </si>
  <si>
    <t>FLOWER MOUND</t>
  </si>
  <si>
    <t>2805 SE FLOWER MOUND RD</t>
  </si>
  <si>
    <t>48-C001</t>
  </si>
  <si>
    <t>FOREST GROVE</t>
  </si>
  <si>
    <t>GARVIN</t>
  </si>
  <si>
    <t>04-I123</t>
  </si>
  <si>
    <t>FORGAN</t>
  </si>
  <si>
    <t>PO BOX 406</t>
  </si>
  <si>
    <t>08-I167</t>
  </si>
  <si>
    <t>FORT COBB-BROXTON</t>
  </si>
  <si>
    <t>FORT COBB</t>
  </si>
  <si>
    <t>77-I005</t>
  </si>
  <si>
    <t>FORT SUPPLY</t>
  </si>
  <si>
    <t>12-I002</t>
  </si>
  <si>
    <t>FORT TOWSON</t>
  </si>
  <si>
    <t>10-I074</t>
  </si>
  <si>
    <t>FOX</t>
  </si>
  <si>
    <t>76-I006</t>
  </si>
  <si>
    <t>FREEDOM</t>
  </si>
  <si>
    <t>PO BOX 5</t>
  </si>
  <si>
    <t>26-C037</t>
  </si>
  <si>
    <t>FRIEND</t>
  </si>
  <si>
    <t>1307 COUNTY RD 1350</t>
  </si>
  <si>
    <t>61-C029</t>
  </si>
  <si>
    <t>FRINK-CHAMBERS</t>
  </si>
  <si>
    <t>PO BOX 699</t>
  </si>
  <si>
    <t>52-I004</t>
  </si>
  <si>
    <t>FRONTIER</t>
  </si>
  <si>
    <t>RED ROCK</t>
  </si>
  <si>
    <t>23-I039</t>
  </si>
  <si>
    <t>GAGE</t>
  </si>
  <si>
    <t>68-I004</t>
  </si>
  <si>
    <t>GANS</t>
  </si>
  <si>
    <t>PO BOX 70</t>
  </si>
  <si>
    <t>24-I047</t>
  </si>
  <si>
    <t>GARBER</t>
  </si>
  <si>
    <t>PO BOX 539</t>
  </si>
  <si>
    <t>06-I080</t>
  </si>
  <si>
    <t>GEARY</t>
  </si>
  <si>
    <t>16-I004</t>
  </si>
  <si>
    <t>GERONIMO</t>
  </si>
  <si>
    <t>60-I101</t>
  </si>
  <si>
    <t>GLENCOE</t>
  </si>
  <si>
    <t>201 E LONE CHIMNEY</t>
  </si>
  <si>
    <t>72-I013</t>
  </si>
  <si>
    <t>GLENPOOL</t>
  </si>
  <si>
    <t>48-C023</t>
  </si>
  <si>
    <t>GLOVER</t>
  </si>
  <si>
    <t>RR 3 BOX 385</t>
  </si>
  <si>
    <t>12-C013</t>
  </si>
  <si>
    <t>GOODLAND</t>
  </si>
  <si>
    <t>1218 N 4200 RD</t>
  </si>
  <si>
    <t>70-I060</t>
  </si>
  <si>
    <t>GOODWELL</t>
  </si>
  <si>
    <t>68-I006</t>
  </si>
  <si>
    <t>GORE</t>
  </si>
  <si>
    <t>08-I086</t>
  </si>
  <si>
    <t>GRACEMONT</t>
  </si>
  <si>
    <t>54-I032</t>
  </si>
  <si>
    <t>GRAHAM</t>
  </si>
  <si>
    <t>RR 1 BOX 91B1</t>
  </si>
  <si>
    <t>WELEETKA</t>
  </si>
  <si>
    <t>11-C034</t>
  </si>
  <si>
    <t>GRAND VIEW</t>
  </si>
  <si>
    <t>15481 N JARVIS RD</t>
  </si>
  <si>
    <t>71-I249</t>
  </si>
  <si>
    <t>GRANDFIELD</t>
  </si>
  <si>
    <t>69-C082</t>
  </si>
  <si>
    <t>GRANDVIEW</t>
  </si>
  <si>
    <t>RR 1 BOX 105</t>
  </si>
  <si>
    <t>28-I003</t>
  </si>
  <si>
    <t>GRANITE</t>
  </si>
  <si>
    <t>12-C003</t>
  </si>
  <si>
    <t>GRANT</t>
  </si>
  <si>
    <t>PO BOX 159</t>
  </si>
  <si>
    <t>01-C032</t>
  </si>
  <si>
    <t>GREASY</t>
  </si>
  <si>
    <t>PO BOX 467</t>
  </si>
  <si>
    <t>43-C003</t>
  </si>
  <si>
    <t>GREENVILLE</t>
  </si>
  <si>
    <t>RR 1 BOX 440</t>
  </si>
  <si>
    <t>63-C027</t>
  </si>
  <si>
    <t>2800 N BRYAN RD</t>
  </si>
  <si>
    <t>42-I001</t>
  </si>
  <si>
    <t>GUTHRIE</t>
  </si>
  <si>
    <t>802 E VILAS AVE</t>
  </si>
  <si>
    <t>19-C012</t>
  </si>
  <si>
    <t>GYPSY</t>
  </si>
  <si>
    <t>30899 S 417TH WEST AVE</t>
  </si>
  <si>
    <t>61-I011</t>
  </si>
  <si>
    <t>HAILEYVILLE</t>
  </si>
  <si>
    <t>65-I066</t>
  </si>
  <si>
    <t>HAMMON</t>
  </si>
  <si>
    <t>49-I064</t>
  </si>
  <si>
    <t>HANNA</t>
  </si>
  <si>
    <t>70-I015</t>
  </si>
  <si>
    <t>HARDESTY</t>
  </si>
  <si>
    <t>03-C021</t>
  </si>
  <si>
    <t>HARMONY</t>
  </si>
  <si>
    <t>490 S BENTLEY RD</t>
  </si>
  <si>
    <t>55-I007</t>
  </si>
  <si>
    <t>HARRAH</t>
  </si>
  <si>
    <t>20670 WALKER ST</t>
  </si>
  <si>
    <t>48-I006</t>
  </si>
  <si>
    <t>HAWORTH</t>
  </si>
  <si>
    <t>61-C088</t>
  </si>
  <si>
    <t>HAYWOOD</t>
  </si>
  <si>
    <t>HC 75 BOX 3</t>
  </si>
  <si>
    <t>10-I055</t>
  </si>
  <si>
    <t>HEALDTON</t>
  </si>
  <si>
    <t>56-I002</t>
  </si>
  <si>
    <t>HENRYETTA</t>
  </si>
  <si>
    <t>1801 TROY AIKMAN DR</t>
  </si>
  <si>
    <t>51-I029</t>
  </si>
  <si>
    <t>HILLDALE</t>
  </si>
  <si>
    <t>500 E SMITH FERRY RD</t>
  </si>
  <si>
    <t>MUSKOGEE</t>
  </si>
  <si>
    <t>08-I161</t>
  </si>
  <si>
    <t>HINTON</t>
  </si>
  <si>
    <t>PO BOX 1036</t>
  </si>
  <si>
    <t>40-C014</t>
  </si>
  <si>
    <t>HODGEN</t>
  </si>
  <si>
    <t>PO BOX 69</t>
  </si>
  <si>
    <t>29-I066</t>
  </si>
  <si>
    <t>HOLLIS</t>
  </si>
  <si>
    <t>PO BOX 193</t>
  </si>
  <si>
    <t>48-C072</t>
  </si>
  <si>
    <t>HOLLY CREEK</t>
  </si>
  <si>
    <t>RR 2 BOX 260</t>
  </si>
  <si>
    <t>57-I038</t>
  </si>
  <si>
    <t>HOMINY</t>
  </si>
  <si>
    <t>200 S PETTIT AVE</t>
  </si>
  <si>
    <t>70-I023</t>
  </si>
  <si>
    <t>HOOKER</t>
  </si>
  <si>
    <t>PO BOX 247</t>
  </si>
  <si>
    <t>40-I067</t>
  </si>
  <si>
    <t>HOWE</t>
  </si>
  <si>
    <t>PO BOX 259</t>
  </si>
  <si>
    <t>11-I016</t>
  </si>
  <si>
    <t>HULBERT</t>
  </si>
  <si>
    <t>08-I011</t>
  </si>
  <si>
    <t>HYDRO-EAKLY</t>
  </si>
  <si>
    <t>RR 3 BOX 103</t>
  </si>
  <si>
    <t>HYDRO</t>
  </si>
  <si>
    <t>16-I002</t>
  </si>
  <si>
    <t>INDIAHOMA</t>
  </si>
  <si>
    <t>61-I025</t>
  </si>
  <si>
    <t>INDIANOLA</t>
  </si>
  <si>
    <t>PO BOX 119</t>
  </si>
  <si>
    <t>72-I005</t>
  </si>
  <si>
    <t>JENKS</t>
  </si>
  <si>
    <t>205 E B ST</t>
  </si>
  <si>
    <t>1,3,N</t>
  </si>
  <si>
    <t>59-C002</t>
  </si>
  <si>
    <t>JENNINGS</t>
  </si>
  <si>
    <t>523 N OAK ST</t>
  </si>
  <si>
    <t>67-C054</t>
  </si>
  <si>
    <t>JUSTICE</t>
  </si>
  <si>
    <t>RR 1 BOX 246</t>
  </si>
  <si>
    <t>66-C009</t>
  </si>
  <si>
    <t>JUSTUS-TIAWAH</t>
  </si>
  <si>
    <t>14902 E SCHOOL RD</t>
  </si>
  <si>
    <t>36-C084</t>
  </si>
  <si>
    <t>KAW CITY</t>
  </si>
  <si>
    <t>PO BOX 150</t>
  </si>
  <si>
    <t>21-C030</t>
  </si>
  <si>
    <t>KENWOOD</t>
  </si>
  <si>
    <t>48625 S 502 RD</t>
  </si>
  <si>
    <t>31-I043</t>
  </si>
  <si>
    <t>KEOTA</t>
  </si>
  <si>
    <t>13-I011</t>
  </si>
  <si>
    <t>KEYES</t>
  </si>
  <si>
    <t>72-C015</t>
  </si>
  <si>
    <t>KEYSTONE</t>
  </si>
  <si>
    <t>23810 W HIGHWAY 51</t>
  </si>
  <si>
    <t>19-I018</t>
  </si>
  <si>
    <t>KIEFER</t>
  </si>
  <si>
    <t>PO BOX 850</t>
  </si>
  <si>
    <t>36-C050</t>
  </si>
  <si>
    <t>KILDARE</t>
  </si>
  <si>
    <t>1265 CHURCH ST</t>
  </si>
  <si>
    <t>PONCA CITY</t>
  </si>
  <si>
    <t>31-I013</t>
  </si>
  <si>
    <t>KINTA</t>
  </si>
  <si>
    <t>PO BOX 219</t>
  </si>
  <si>
    <t>61-I014</t>
  </si>
  <si>
    <t>KIOWA</t>
  </si>
  <si>
    <t>PO BOX 6</t>
  </si>
  <si>
    <t>61-C009</t>
  </si>
  <si>
    <t>KREBS</t>
  </si>
  <si>
    <t>PO BOX 67</t>
  </si>
  <si>
    <t>24-I018</t>
  </si>
  <si>
    <t>KREMLIN-HILLSDALE</t>
  </si>
  <si>
    <t>PO BOX 198</t>
  </si>
  <si>
    <t>KREMLIN</t>
  </si>
  <si>
    <t>03-C022</t>
  </si>
  <si>
    <t>LANE</t>
  </si>
  <si>
    <t>30-I001</t>
  </si>
  <si>
    <t>LAVERNE</t>
  </si>
  <si>
    <t>PO BOX 40</t>
  </si>
  <si>
    <t>16-I008</t>
  </si>
  <si>
    <t>PO BOX 1009</t>
  </si>
  <si>
    <t>2,8</t>
  </si>
  <si>
    <t>40-I016</t>
  </si>
  <si>
    <t>LE FLORE</t>
  </si>
  <si>
    <t>PO BOX 147</t>
  </si>
  <si>
    <t>LEFLORE</t>
  </si>
  <si>
    <t>21-C014</t>
  </si>
  <si>
    <t>LEACH</t>
  </si>
  <si>
    <t>PO BOX 211</t>
  </si>
  <si>
    <t>TWIN OAKS</t>
  </si>
  <si>
    <t>65-I003</t>
  </si>
  <si>
    <t>LEEDEY</t>
  </si>
  <si>
    <t>72-C018</t>
  </si>
  <si>
    <t>LEONARD</t>
  </si>
  <si>
    <t>PO BOX 37</t>
  </si>
  <si>
    <t>14-I057</t>
  </si>
  <si>
    <t>LEXINGTON</t>
  </si>
  <si>
    <t>420 NE 4TH ST</t>
  </si>
  <si>
    <t>72-I014</t>
  </si>
  <si>
    <t>LIBERTY</t>
  </si>
  <si>
    <t>2727 E 201ST ST S</t>
  </si>
  <si>
    <t>68-C001</t>
  </si>
  <si>
    <t>56-C009</t>
  </si>
  <si>
    <t>24140 LIBERTY RD</t>
  </si>
  <si>
    <t>37-I003</t>
  </si>
  <si>
    <t>LOMEGA</t>
  </si>
  <si>
    <t>RR 1 BOX 46</t>
  </si>
  <si>
    <t>OMEGA</t>
  </si>
  <si>
    <t>19-C008</t>
  </si>
  <si>
    <t>LONE STAR</t>
  </si>
  <si>
    <t>PO BOX 1170</t>
  </si>
  <si>
    <t>SAPULPA</t>
  </si>
  <si>
    <t>38-I002</t>
  </si>
  <si>
    <t>LONE WOLF</t>
  </si>
  <si>
    <t>08-I012</t>
  </si>
  <si>
    <t>LOOKEBA SICKLES</t>
  </si>
  <si>
    <t>RR 1 BOX 34</t>
  </si>
  <si>
    <t>LOOKEBA</t>
  </si>
  <si>
    <t>11-C017</t>
  </si>
  <si>
    <t>LOST CITY</t>
  </si>
  <si>
    <t>13243 N LOST CITY RD</t>
  </si>
  <si>
    <t>11-C010</t>
  </si>
  <si>
    <t>LOWREY</t>
  </si>
  <si>
    <t>21132 E 640 RD</t>
  </si>
  <si>
    <t>48-C009</t>
  </si>
  <si>
    <t>LUKFATA</t>
  </si>
  <si>
    <t>RR 2 BOX 649</t>
  </si>
  <si>
    <t>63-I004</t>
  </si>
  <si>
    <t>MACOMB</t>
  </si>
  <si>
    <t>36591 STATE HIGHWAY 59B</t>
  </si>
  <si>
    <t>19-I003</t>
  </si>
  <si>
    <t>MANNFORD</t>
  </si>
  <si>
    <t>35-C007</t>
  </si>
  <si>
    <t>MANNSVILLE</t>
  </si>
  <si>
    <t>09-C162</t>
  </si>
  <si>
    <t>MAPLE</t>
  </si>
  <si>
    <t>904 S MAPLE RD</t>
  </si>
  <si>
    <t>68-C035</t>
  </si>
  <si>
    <t>MARBLE CITY</t>
  </si>
  <si>
    <t>01-C022</t>
  </si>
  <si>
    <t>MARYETTA</t>
  </si>
  <si>
    <t>RR 4 BOX 2840</t>
  </si>
  <si>
    <t>54-I002</t>
  </si>
  <si>
    <t>MASON</t>
  </si>
  <si>
    <t>RR 1 BOX 143B</t>
  </si>
  <si>
    <t>63-I117</t>
  </si>
  <si>
    <t>MAUD</t>
  </si>
  <si>
    <t>7</t>
  </si>
  <si>
    <t>25-I007</t>
  </si>
  <si>
    <t>MAYSVILLE</t>
  </si>
  <si>
    <t>600 1ST ST</t>
  </si>
  <si>
    <t>57-C077</t>
  </si>
  <si>
    <t>MC CORD</t>
  </si>
  <si>
    <t>4001 SHERWIN AVE</t>
  </si>
  <si>
    <t>31-I037</t>
  </si>
  <si>
    <t>MC CURTAIN</t>
  </si>
  <si>
    <t>MCCURTAIN</t>
  </si>
  <si>
    <t>27-I054</t>
  </si>
  <si>
    <t>MEDFORD</t>
  </si>
  <si>
    <t>301 N MAIN ST</t>
  </si>
  <si>
    <t>05-I002</t>
  </si>
  <si>
    <t>MERRITT</t>
  </si>
  <si>
    <t>RR 4 BOX 7195</t>
  </si>
  <si>
    <t>26-C096</t>
  </si>
  <si>
    <t>MIDDLEBERG</t>
  </si>
  <si>
    <t>2130 COUNTY RD 1317</t>
  </si>
  <si>
    <t>49-I027</t>
  </si>
  <si>
    <t>MIDWAY</t>
  </si>
  <si>
    <t>COUNCIL HILL</t>
  </si>
  <si>
    <t>55-I052</t>
  </si>
  <si>
    <t>MIDWEST CITY-DEL CITY</t>
  </si>
  <si>
    <t>PO BOX 10630</t>
  </si>
  <si>
    <t>MIDWEST CITY</t>
  </si>
  <si>
    <t>1,3,8</t>
  </si>
  <si>
    <t>35-I029</t>
  </si>
  <si>
    <t>MILBURN</t>
  </si>
  <si>
    <t>19-C001</t>
  </si>
  <si>
    <t>MILFAY</t>
  </si>
  <si>
    <t>35-I002</t>
  </si>
  <si>
    <t>MILL CREEK</t>
  </si>
  <si>
    <t>PO BOX 118</t>
  </si>
  <si>
    <t>26-I002</t>
  </si>
  <si>
    <t>MINCO</t>
  </si>
  <si>
    <t>68-C068</t>
  </si>
  <si>
    <t>MOFFETT</t>
  </si>
  <si>
    <t>PO BOX 180</t>
  </si>
  <si>
    <t>40-C011</t>
  </si>
  <si>
    <t>MONROE</t>
  </si>
  <si>
    <t>14-I002</t>
  </si>
  <si>
    <t>MOORE</t>
  </si>
  <si>
    <t>1500 SE 4TH ST</t>
  </si>
  <si>
    <t>77-I002</t>
  </si>
  <si>
    <t>MOORELAND</t>
  </si>
  <si>
    <t>PO BOX 75</t>
  </si>
  <si>
    <t>52-I006</t>
  </si>
  <si>
    <t>MORRISON</t>
  </si>
  <si>
    <t>PO BOX 176</t>
  </si>
  <si>
    <t>21-C034</t>
  </si>
  <si>
    <t>MOSELEY</t>
  </si>
  <si>
    <t>7904 N MOSELY RD</t>
  </si>
  <si>
    <t>32-I001</t>
  </si>
  <si>
    <t>MOSS</t>
  </si>
  <si>
    <t>8087 E 134 RD</t>
  </si>
  <si>
    <t>38-I003</t>
  </si>
  <si>
    <t>MOUNTAIN VIEW-GOTEBO</t>
  </si>
  <si>
    <t>RR 2 BOX 88</t>
  </si>
  <si>
    <t>MOUNTAIN VIEW</t>
  </si>
  <si>
    <t>64-I022</t>
  </si>
  <si>
    <t>MOYERS</t>
  </si>
  <si>
    <t>68-I003</t>
  </si>
  <si>
    <t>PO BOX 660</t>
  </si>
  <si>
    <t>4,8</t>
  </si>
  <si>
    <t>42-I003</t>
  </si>
  <si>
    <t>MULHALL-ORLANDO</t>
  </si>
  <si>
    <t>ORLANDO</t>
  </si>
  <si>
    <t>51-I020</t>
  </si>
  <si>
    <t>202 W BROADWAY ST</t>
  </si>
  <si>
    <t>5,7</t>
  </si>
  <si>
    <t>09-I069</t>
  </si>
  <si>
    <t>MUSTANG</t>
  </si>
  <si>
    <t>906 S HEIGHTS DR</t>
  </si>
  <si>
    <t>64-C015</t>
  </si>
  <si>
    <t>NASHOBA</t>
  </si>
  <si>
    <t>33-I001</t>
  </si>
  <si>
    <t>NAVAJO</t>
  </si>
  <si>
    <t>15695 S COUNTY RD 210</t>
  </si>
  <si>
    <t>67-I006</t>
  </si>
  <si>
    <t>NEW LIMA</t>
  </si>
  <si>
    <t>RR 1 BOX 96</t>
  </si>
  <si>
    <t>47-I001</t>
  </si>
  <si>
    <t>NEWCASTLE</t>
  </si>
  <si>
    <t>101 N MAIN ST</t>
  </si>
  <si>
    <t>26-I051</t>
  </si>
  <si>
    <t>NINNEKAH</t>
  </si>
  <si>
    <t>PO BOX 275</t>
  </si>
  <si>
    <t>14-I040</t>
  </si>
  <si>
    <t>NOBLE</t>
  </si>
  <si>
    <t>PO BOX 499</t>
  </si>
  <si>
    <t>14-I029</t>
  </si>
  <si>
    <t>131 S FLOOD AVE</t>
  </si>
  <si>
    <t>63-C010</t>
  </si>
  <si>
    <t>NORTH ROCK CREEK</t>
  </si>
  <si>
    <t>42400 GARRETTS LAKE RD</t>
  </si>
  <si>
    <t>11-C014</t>
  </si>
  <si>
    <t>NORWOOD</t>
  </si>
  <si>
    <t>7966 W 790 RD</t>
  </si>
  <si>
    <t>60-C104</t>
  </si>
  <si>
    <t>OAK GROVE</t>
  </si>
  <si>
    <t>8409 E 9TH ST</t>
  </si>
  <si>
    <t>55-C029</t>
  </si>
  <si>
    <t>OAKDALE</t>
  </si>
  <si>
    <t>10901 N SOONER RD</t>
  </si>
  <si>
    <t>21-I005</t>
  </si>
  <si>
    <t>OAKS-MISSION</t>
  </si>
  <si>
    <t>OAKS</t>
  </si>
  <si>
    <t>19-I020</t>
  </si>
  <si>
    <t>OILTON</t>
  </si>
  <si>
    <t>37-I105</t>
  </si>
  <si>
    <t>OKARCHE</t>
  </si>
  <si>
    <t>PO BOX 276</t>
  </si>
  <si>
    <t>73-I001</t>
  </si>
  <si>
    <t>OKAY</t>
  </si>
  <si>
    <t>PO BOX 830</t>
  </si>
  <si>
    <t>06-I009</t>
  </si>
  <si>
    <t>OKEENE</t>
  </si>
  <si>
    <t>PO BOX 409</t>
  </si>
  <si>
    <t>55-I089</t>
  </si>
  <si>
    <t>900 N KLEIN AVE</t>
  </si>
  <si>
    <t>53-I003</t>
  </si>
  <si>
    <t>OKLAHOMA UNION</t>
  </si>
  <si>
    <t>RR 1 BOX 377-7</t>
  </si>
  <si>
    <t>S COFFEYVILLE</t>
  </si>
  <si>
    <t>56-I001</t>
  </si>
  <si>
    <t>OKMULGEE</t>
  </si>
  <si>
    <t>PO BOX 1346</t>
  </si>
  <si>
    <t>19-I017</t>
  </si>
  <si>
    <t>OLIVE</t>
  </si>
  <si>
    <t>9352 S 436TH WEST AVE</t>
  </si>
  <si>
    <t>15-I004</t>
  </si>
  <si>
    <t>OLNEY</t>
  </si>
  <si>
    <t>CLARITA</t>
  </si>
  <si>
    <t>33-I035</t>
  </si>
  <si>
    <t>OLUSTEE</t>
  </si>
  <si>
    <t>70-C009</t>
  </si>
  <si>
    <t>OPTIMA</t>
  </si>
  <si>
    <t>RR 1 BOX 188</t>
  </si>
  <si>
    <t>46-C043</t>
  </si>
  <si>
    <t>OSAGE</t>
  </si>
  <si>
    <t>PO BOX 579</t>
  </si>
  <si>
    <t>57-C003</t>
  </si>
  <si>
    <t>OSAGE HILLS</t>
  </si>
  <si>
    <t>RR 5 BOX 416</t>
  </si>
  <si>
    <t>72-I011</t>
  </si>
  <si>
    <t>OWASSO</t>
  </si>
  <si>
    <t>1501 N ASH ST</t>
  </si>
  <si>
    <t>54-I014</t>
  </si>
  <si>
    <t>PADEN</t>
  </si>
  <si>
    <t>39-I004</t>
  </si>
  <si>
    <t>PANOLA</t>
  </si>
  <si>
    <t>25-I005</t>
  </si>
  <si>
    <t>PAOLI</t>
  </si>
  <si>
    <t>57-I002</t>
  </si>
  <si>
    <t>PAWHUSKA</t>
  </si>
  <si>
    <t>1801 MCKENZIE</t>
  </si>
  <si>
    <t>01-C019</t>
  </si>
  <si>
    <t>PEAVINE</t>
  </si>
  <si>
    <t>PO BOX 389</t>
  </si>
  <si>
    <t>36-C027</t>
  </si>
  <si>
    <t>PECKHAM</t>
  </si>
  <si>
    <t>7175 W SCHOOL ST</t>
  </si>
  <si>
    <t>11-C031</t>
  </si>
  <si>
    <t>PEGGS</t>
  </si>
  <si>
    <t>58-I015</t>
  </si>
  <si>
    <t>PICHER-CARDIN</t>
  </si>
  <si>
    <t>PICHER</t>
  </si>
  <si>
    <t>62-C020</t>
  </si>
  <si>
    <t>PICKETT-CENTER</t>
  </si>
  <si>
    <t>9660 STATE HIGHWAY 19</t>
  </si>
  <si>
    <t>09-I022</t>
  </si>
  <si>
    <t>PIEDMONT</t>
  </si>
  <si>
    <t>713 PIEDMONT RD N</t>
  </si>
  <si>
    <t>26-C131</t>
  </si>
  <si>
    <t>PIONEER</t>
  </si>
  <si>
    <t>3686 STATE HIGHWAY 92</t>
  </si>
  <si>
    <t>3</t>
  </si>
  <si>
    <t>24-I056</t>
  </si>
  <si>
    <t>PIONEER-PLEASANT VALE</t>
  </si>
  <si>
    <t>RR 1 BOX 219</t>
  </si>
  <si>
    <t>WAUKOMIS</t>
  </si>
  <si>
    <t>61-I063</t>
  </si>
  <si>
    <t>PITTSBURG</t>
  </si>
  <si>
    <t>13-C001</t>
  </si>
  <si>
    <t>RR 1 BOX 71</t>
  </si>
  <si>
    <t>TEXHOMA</t>
  </si>
  <si>
    <t>63-C029</t>
  </si>
  <si>
    <t>PLEASANT GROVE</t>
  </si>
  <si>
    <t>1927 E WALNUT ST</t>
  </si>
  <si>
    <t>67-C005</t>
  </si>
  <si>
    <t>RR 1 BOX 247</t>
  </si>
  <si>
    <t>36-I071</t>
  </si>
  <si>
    <t>111 W GRAND AVE</t>
  </si>
  <si>
    <t>27-I090</t>
  </si>
  <si>
    <t>POND CREEK-HUNTER</t>
  </si>
  <si>
    <t>PO BOX 56</t>
  </si>
  <si>
    <t>POND CREEK</t>
  </si>
  <si>
    <t>73-I365</t>
  </si>
  <si>
    <t>PORTER CONSOLIDATED</t>
  </si>
  <si>
    <t>PO BOX 120</t>
  </si>
  <si>
    <t>PORTER</t>
  </si>
  <si>
    <t>51-I088</t>
  </si>
  <si>
    <t>PORUM</t>
  </si>
  <si>
    <t>40-I029</t>
  </si>
  <si>
    <t>POTEAU</t>
  </si>
  <si>
    <t>100 MOCKINGBIRD LN</t>
  </si>
  <si>
    <t>56-I005</t>
  </si>
  <si>
    <t>PRESTON</t>
  </si>
  <si>
    <t>19-C034</t>
  </si>
  <si>
    <t>PRETTY WATER</t>
  </si>
  <si>
    <t>15223 W 81ST ST S</t>
  </si>
  <si>
    <t>57-I050</t>
  </si>
  <si>
    <t>PRUE</t>
  </si>
  <si>
    <t>47-I015</t>
  </si>
  <si>
    <t>PURCELL</t>
  </si>
  <si>
    <t>919 N 9TH ST</t>
  </si>
  <si>
    <t>55-I001</t>
  </si>
  <si>
    <t>PUTNAM CITY</t>
  </si>
  <si>
    <t>5401 NW 40TH ST</t>
  </si>
  <si>
    <t>WARR ACRES</t>
  </si>
  <si>
    <t>58-I014</t>
  </si>
  <si>
    <t>QUAPAW</t>
  </si>
  <si>
    <t>305 W 1ST ST</t>
  </si>
  <si>
    <t>61-I017</t>
  </si>
  <si>
    <t>QUINTON</t>
  </si>
  <si>
    <t>PO BOX 670</t>
  </si>
  <si>
    <t>64-I001</t>
  </si>
  <si>
    <t>RATTAN</t>
  </si>
  <si>
    <t>PO BOX 44</t>
  </si>
  <si>
    <t>35-C010</t>
  </si>
  <si>
    <t>RAVIA</t>
  </si>
  <si>
    <t>PO BOX 299</t>
  </si>
  <si>
    <t>39-I002</t>
  </si>
  <si>
    <t>RED OAK</t>
  </si>
  <si>
    <t>65-I006</t>
  </si>
  <si>
    <t>REYDON</t>
  </si>
  <si>
    <t>34-I014</t>
  </si>
  <si>
    <t>RINGLING</t>
  </si>
  <si>
    <t>PO BOX 1010</t>
  </si>
  <si>
    <t>44-I001</t>
  </si>
  <si>
    <t>RINGWOOD</t>
  </si>
  <si>
    <t>PO BOX 239</t>
  </si>
  <si>
    <t>60-I003</t>
  </si>
  <si>
    <t>RIPLEY</t>
  </si>
  <si>
    <t>09-C029</t>
  </si>
  <si>
    <t>RIVERSIDE</t>
  </si>
  <si>
    <t>4800 E FOREMAN ST</t>
  </si>
  <si>
    <t>14-C016</t>
  </si>
  <si>
    <t>ROBIN HILL</t>
  </si>
  <si>
    <t>4801 E FRANKLIN RD</t>
  </si>
  <si>
    <t>07-I002</t>
  </si>
  <si>
    <t>ROCK CREEK</t>
  </si>
  <si>
    <t>200 E STEAKLEY ST</t>
  </si>
  <si>
    <t>BOKCHITO</t>
  </si>
  <si>
    <t>01-C024</t>
  </si>
  <si>
    <t>ROCKY MOUNTAIN</t>
  </si>
  <si>
    <t>RR 1 BOX 665</t>
  </si>
  <si>
    <t>62-I037</t>
  </si>
  <si>
    <t>ROFF</t>
  </si>
  <si>
    <t>26-I068</t>
  </si>
  <si>
    <t>RUSH SPRINGS</t>
  </si>
  <si>
    <t>PO BOX 308</t>
  </si>
  <si>
    <t>49-C003</t>
  </si>
  <si>
    <t>RYAL</t>
  </si>
  <si>
    <t>RR 2 BOX 427</t>
  </si>
  <si>
    <t>34-I001</t>
  </si>
  <si>
    <t>RYAN</t>
  </si>
  <si>
    <t>63-C032</t>
  </si>
  <si>
    <t>S ROCK CREEK</t>
  </si>
  <si>
    <t>17800 S ROCK CREEK RD</t>
  </si>
  <si>
    <t>68-I001</t>
  </si>
  <si>
    <t>701 J T STITES BLVD</t>
  </si>
  <si>
    <t>72-I002</t>
  </si>
  <si>
    <t>PO BOX 970</t>
  </si>
  <si>
    <t>19-I033</t>
  </si>
  <si>
    <t>1 S MISSION ST</t>
  </si>
  <si>
    <t>67-I010</t>
  </si>
  <si>
    <t>SASAKWA</t>
  </si>
  <si>
    <t>PO BOX 323</t>
  </si>
  <si>
    <t>61-I030</t>
  </si>
  <si>
    <t>SAVANNA</t>
  </si>
  <si>
    <t>PO BOX 266</t>
  </si>
  <si>
    <t>56-I006</t>
  </si>
  <si>
    <t>SCHULTER</t>
  </si>
  <si>
    <t>PO BOX 203</t>
  </si>
  <si>
    <t>22-I008</t>
  </si>
  <si>
    <t>SEILING</t>
  </si>
  <si>
    <t>75-I001</t>
  </si>
  <si>
    <t>SENTINEL</t>
  </si>
  <si>
    <t>11-C026</t>
  </si>
  <si>
    <t>SHADY GROVE</t>
  </si>
  <si>
    <t>11042 W SHADY GROVE RD</t>
  </si>
  <si>
    <t>40-C004</t>
  </si>
  <si>
    <t>SHADY POINT</t>
  </si>
  <si>
    <t>PO BOX 1005</t>
  </si>
  <si>
    <t>77-I003</t>
  </si>
  <si>
    <t>SHARON-MUTUAL</t>
  </si>
  <si>
    <t>RR 1 BOX 290</t>
  </si>
  <si>
    <t>MUTUAL</t>
  </si>
  <si>
    <t>23-I042</t>
  </si>
  <si>
    <t>SHATTUCK</t>
  </si>
  <si>
    <t>63-I093</t>
  </si>
  <si>
    <t>326 N UNION ST</t>
  </si>
  <si>
    <t>57-I011</t>
  </si>
  <si>
    <t>SHIDLER</t>
  </si>
  <si>
    <t>PO BOX 85</t>
  </si>
  <si>
    <t>07-I001</t>
  </si>
  <si>
    <t>SILO</t>
  </si>
  <si>
    <t>122 W BOURNE ST</t>
  </si>
  <si>
    <t>01-C001</t>
  </si>
  <si>
    <t>SKELLY</t>
  </si>
  <si>
    <t>RR 1 BOX 918</t>
  </si>
  <si>
    <t>WATTS</t>
  </si>
  <si>
    <t>72-I007</t>
  </si>
  <si>
    <t>SKIATOOK</t>
  </si>
  <si>
    <t>355 S OSAGE ST</t>
  </si>
  <si>
    <t>48-I014</t>
  </si>
  <si>
    <t>SMITHVILLE</t>
  </si>
  <si>
    <t>38-I004</t>
  </si>
  <si>
    <t>SNYDER</t>
  </si>
  <si>
    <t>12-I004</t>
  </si>
  <si>
    <t>SOPER</t>
  </si>
  <si>
    <t>PO BOX 149</t>
  </si>
  <si>
    <t>53-I051</t>
  </si>
  <si>
    <t>SOUTH COFFEYVILLE</t>
  </si>
  <si>
    <t>46-C021</t>
  </si>
  <si>
    <t>SPAVINAW</t>
  </si>
  <si>
    <t>PO BOX 108</t>
  </si>
  <si>
    <t>72-I008</t>
  </si>
  <si>
    <t>SPERRY</t>
  </si>
  <si>
    <t>PO BOX 610</t>
  </si>
  <si>
    <t>40-I002</t>
  </si>
  <si>
    <t>SPIRO</t>
  </si>
  <si>
    <t>600 W BROADWAY ST</t>
  </si>
  <si>
    <t>10-I021</t>
  </si>
  <si>
    <t>SPRINGER</t>
  </si>
  <si>
    <t>PO BOX 249</t>
  </si>
  <si>
    <t>16-I003</t>
  </si>
  <si>
    <t>STERLING</t>
  </si>
  <si>
    <t>49-C016</t>
  </si>
  <si>
    <t>STIDHAM</t>
  </si>
  <si>
    <t>HC 64 BOX 2110</t>
  </si>
  <si>
    <t>60-I016</t>
  </si>
  <si>
    <t>STILLWATER</t>
  </si>
  <si>
    <t>PO BOX 879</t>
  </si>
  <si>
    <t>62-I030</t>
  </si>
  <si>
    <t>STONEWALL</t>
  </si>
  <si>
    <t>600 S HIGHSCHOOL</t>
  </si>
  <si>
    <t>70-C080</t>
  </si>
  <si>
    <t>STRAIGHT</t>
  </si>
  <si>
    <t>RR 1 BOX 89</t>
  </si>
  <si>
    <t>25-I002</t>
  </si>
  <si>
    <t>STRATFORD</t>
  </si>
  <si>
    <t>PO BOX 589</t>
  </si>
  <si>
    <t>03-I007</t>
  </si>
  <si>
    <t>STRINGTOWN</t>
  </si>
  <si>
    <t>67-I014</t>
  </si>
  <si>
    <t>STROTHER</t>
  </si>
  <si>
    <t>RR 3 BOX 265</t>
  </si>
  <si>
    <t>32-I054</t>
  </si>
  <si>
    <t>STUART</t>
  </si>
  <si>
    <t>8837 4TH ST</t>
  </si>
  <si>
    <t>65-I015</t>
  </si>
  <si>
    <t>SWEETWATER</t>
  </si>
  <si>
    <t>RR 1 BOX 6</t>
  </si>
  <si>
    <t>12-C021</t>
  </si>
  <si>
    <t>SWINK</t>
  </si>
  <si>
    <t>40-I052</t>
  </si>
  <si>
    <t>22-I010</t>
  </si>
  <si>
    <t>TALOGA</t>
  </si>
  <si>
    <t>61-C056</t>
  </si>
  <si>
    <t>TANNEHILL</t>
  </si>
  <si>
    <t>RR 1 BOX 75</t>
  </si>
  <si>
    <t>17-I101</t>
  </si>
  <si>
    <t>TEMPLE</t>
  </si>
  <si>
    <t>PO BOX 400</t>
  </si>
  <si>
    <t>11-C066</t>
  </si>
  <si>
    <t>TENKILLER</t>
  </si>
  <si>
    <t>26106 E 863 RD</t>
  </si>
  <si>
    <t>WELLING</t>
  </si>
  <si>
    <t>34-C003</t>
  </si>
  <si>
    <t>TERRAL</t>
  </si>
  <si>
    <t>PO BOX 340</t>
  </si>
  <si>
    <t>70-I061</t>
  </si>
  <si>
    <t>PO BOX 648</t>
  </si>
  <si>
    <t>43-I004</t>
  </si>
  <si>
    <t>THACKERVILLE</t>
  </si>
  <si>
    <t>PO BOX 377</t>
  </si>
  <si>
    <t>20-I007</t>
  </si>
  <si>
    <t>THOMAS-FAY-CUSTER UNIFIED DIST</t>
  </si>
  <si>
    <t>THOMAS</t>
  </si>
  <si>
    <t>02-I093</t>
  </si>
  <si>
    <t>TIMBERLAKE</t>
  </si>
  <si>
    <t>HELENA</t>
  </si>
  <si>
    <t>71-I008</t>
  </si>
  <si>
    <t>TIPTON</t>
  </si>
  <si>
    <t>48-C024</t>
  </si>
  <si>
    <t>TOM</t>
  </si>
  <si>
    <t>72-I001</t>
  </si>
  <si>
    <t>PO BOX 470208</t>
  </si>
  <si>
    <t>1,3,8,N</t>
  </si>
  <si>
    <t>15-I002</t>
  </si>
  <si>
    <t>TUPELO</t>
  </si>
  <si>
    <t>58-C010</t>
  </si>
  <si>
    <t>TURKEY FORD</t>
  </si>
  <si>
    <t>23900 S 670 RD</t>
  </si>
  <si>
    <t>43-I005</t>
  </si>
  <si>
    <t>TURNER</t>
  </si>
  <si>
    <t>BURNEYVILLE</t>
  </si>
  <si>
    <t>04-I128</t>
  </si>
  <si>
    <t>TURPIN</t>
  </si>
  <si>
    <t>PO BOX 187</t>
  </si>
  <si>
    <t>03-I019</t>
  </si>
  <si>
    <t>TUSHKA</t>
  </si>
  <si>
    <t>RR 4 BOX 2630</t>
  </si>
  <si>
    <t>64-C004</t>
  </si>
  <si>
    <t>TUSKAHOMA</t>
  </si>
  <si>
    <t>26-I097</t>
  </si>
  <si>
    <t>TUTTLE</t>
  </si>
  <si>
    <t>56-C011</t>
  </si>
  <si>
    <t>TWIN HILLS</t>
  </si>
  <si>
    <t>7225 TWIN HILLS RD</t>
  </si>
  <si>
    <t>70-I053</t>
  </si>
  <si>
    <t>TYRONE</t>
  </si>
  <si>
    <t>72-I009</t>
  </si>
  <si>
    <t>UNION</t>
  </si>
  <si>
    <t>5656 S 129TH EAST AVE</t>
  </si>
  <si>
    <t>09-I057</t>
  </si>
  <si>
    <t>UNION CITY</t>
  </si>
  <si>
    <t>62-I009</t>
  </si>
  <si>
    <t>VANOSS</t>
  </si>
  <si>
    <t>4665 COUNTY RD 1555</t>
  </si>
  <si>
    <t>67-I007</t>
  </si>
  <si>
    <t>VARNUM</t>
  </si>
  <si>
    <t>RR 4 BOX 148</t>
  </si>
  <si>
    <t>69-I015</t>
  </si>
  <si>
    <t>VELMA-ALMA</t>
  </si>
  <si>
    <t>VELMA</t>
  </si>
  <si>
    <t>26-I099</t>
  </si>
  <si>
    <t>VERDEN</t>
  </si>
  <si>
    <t>66-I008</t>
  </si>
  <si>
    <t>VERDIGRIS</t>
  </si>
  <si>
    <t>8104 E 540 RD</t>
  </si>
  <si>
    <t>22-I005</t>
  </si>
  <si>
    <t>VICI</t>
  </si>
  <si>
    <t>73-I019</t>
  </si>
  <si>
    <t>WAGONER</t>
  </si>
  <si>
    <t>PO BOX 508</t>
  </si>
  <si>
    <t>51-C009</t>
  </si>
  <si>
    <t>WAINWRIGHT</t>
  </si>
  <si>
    <t>27-I033</t>
  </si>
  <si>
    <t>WAKITA</t>
  </si>
  <si>
    <t>PO BOX 45</t>
  </si>
  <si>
    <t>63-I115</t>
  </si>
  <si>
    <t>WANETTE</t>
  </si>
  <si>
    <t>PO BOX 161</t>
  </si>
  <si>
    <t>35-I037</t>
  </si>
  <si>
    <t>WAPANUCKA</t>
  </si>
  <si>
    <t>47-I005</t>
  </si>
  <si>
    <t>WASHINGTON</t>
  </si>
  <si>
    <t>75-I009</t>
  </si>
  <si>
    <t>WASHITA HEIGHTS</t>
  </si>
  <si>
    <t>CORN</t>
  </si>
  <si>
    <t>48-C056</t>
  </si>
  <si>
    <t>WATSON</t>
  </si>
  <si>
    <t>01-I004</t>
  </si>
  <si>
    <t>RR 2 BOX 1</t>
  </si>
  <si>
    <t>24-I001</t>
  </si>
  <si>
    <t>34-I023</t>
  </si>
  <si>
    <t>WAURIKA</t>
  </si>
  <si>
    <t>PO BOX 330</t>
  </si>
  <si>
    <t>47-I010</t>
  </si>
  <si>
    <t>WAYNE</t>
  </si>
  <si>
    <t>76-I003</t>
  </si>
  <si>
    <t>WAYNOKA</t>
  </si>
  <si>
    <t>51-I006</t>
  </si>
  <si>
    <t>WEBBERS FALLS</t>
  </si>
  <si>
    <t>PO BOX 300</t>
  </si>
  <si>
    <t>18-I017</t>
  </si>
  <si>
    <t>WELCH</t>
  </si>
  <si>
    <t>54-I031</t>
  </si>
  <si>
    <t>55-I041</t>
  </si>
  <si>
    <t>WESTERN HEIGHTS</t>
  </si>
  <si>
    <t>8401 SW 44TH ST</t>
  </si>
  <si>
    <t>32-I005</t>
  </si>
  <si>
    <t>WETUMKA</t>
  </si>
  <si>
    <t>410 E BENSON ST</t>
  </si>
  <si>
    <t>18-I001</t>
  </si>
  <si>
    <t>WHITE OAK</t>
  </si>
  <si>
    <t>27355 S 4340 RD</t>
  </si>
  <si>
    <t>41-C005</t>
  </si>
  <si>
    <t>WHITE ROCK</t>
  </si>
  <si>
    <t>RR 2 BOX 325</t>
  </si>
  <si>
    <t>25-C016</t>
  </si>
  <si>
    <t>WHITEBEAD</t>
  </si>
  <si>
    <t>RR 3 BOX 214</t>
  </si>
  <si>
    <t>31-C010</t>
  </si>
  <si>
    <t>WHITEFIELD</t>
  </si>
  <si>
    <t>PO BOX 178</t>
  </si>
  <si>
    <t>40-I062</t>
  </si>
  <si>
    <t>WHITESBORO</t>
  </si>
  <si>
    <t>46-C035</t>
  </si>
  <si>
    <t>WICKLIFFE</t>
  </si>
  <si>
    <t>11176 E 470</t>
  </si>
  <si>
    <t>10-I043</t>
  </si>
  <si>
    <t>WILSON</t>
  </si>
  <si>
    <t>1860 HEWITT RD</t>
  </si>
  <si>
    <t>56-I007</t>
  </si>
  <si>
    <t>8867 CHESTNUT RD</t>
  </si>
  <si>
    <t>40-I049</t>
  </si>
  <si>
    <t>WISTER</t>
  </si>
  <si>
    <t>201 LOGAN ST</t>
  </si>
  <si>
    <t>11-C021</t>
  </si>
  <si>
    <t>WOODALL</t>
  </si>
  <si>
    <t>14090 W 835 RD</t>
  </si>
  <si>
    <t>57-I090</t>
  </si>
  <si>
    <t>WOODLAND</t>
  </si>
  <si>
    <t>PO BOX 487</t>
  </si>
  <si>
    <t>FAIRFAX</t>
  </si>
  <si>
    <t>48-I039</t>
  </si>
  <si>
    <t>WRIGHT CITY</t>
  </si>
  <si>
    <t>PO BOX 329</t>
  </si>
  <si>
    <t>57-I030</t>
  </si>
  <si>
    <t>WYNONA</t>
  </si>
  <si>
    <t>PO BOX 700</t>
  </si>
  <si>
    <t>60-I103</t>
  </si>
  <si>
    <t>YALE</t>
  </si>
  <si>
    <t>315 E CHICAGO AVE</t>
  </si>
  <si>
    <t>70-I001</t>
  </si>
  <si>
    <t>YARBROUGH</t>
  </si>
  <si>
    <t>RR 1 BOX 31</t>
  </si>
  <si>
    <t>09-I027</t>
  </si>
  <si>
    <t>YUKON</t>
  </si>
  <si>
    <t>600 MAPLE ST</t>
  </si>
  <si>
    <t>10-C072</t>
  </si>
  <si>
    <t>ZANEIS</t>
  </si>
  <si>
    <t>30515 US HIGHWAY 70</t>
  </si>
  <si>
    <t>01-C028</t>
  </si>
  <si>
    <t>ZION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</si>
  <si>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</si>
  <si>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</si>
  <si>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Oklahoma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</si>
</sst>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49" fontId="0" fillId="2" borderId="26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2" fontId="0" fillId="2" borderId="26" xfId="0" applyNumberFormat="1" applyFont="1" applyFill="1" applyBorder="1" applyAlignment="1">
      <alignment horizontal="center"/>
    </xf>
    <xf numFmtId="167" fontId="0" fillId="2" borderId="23" xfId="0" applyNumberFormat="1" applyFont="1" applyFill="1" applyBorder="1" applyAlignment="1">
      <alignment/>
    </xf>
    <xf numFmtId="165" fontId="0" fillId="2" borderId="24" xfId="0" applyNumberFormat="1" applyFont="1" applyFill="1" applyBorder="1" applyAlignment="1">
      <alignment/>
    </xf>
    <xf numFmtId="168" fontId="0" fillId="2" borderId="24" xfId="0" applyNumberFormat="1" applyFont="1" applyFill="1" applyBorder="1" applyAlignment="1">
      <alignment/>
    </xf>
    <xf numFmtId="49" fontId="0" fillId="2" borderId="27" xfId="0" applyNumberFormat="1" applyFont="1" applyFill="1" applyBorder="1" applyAlignment="1">
      <alignment horizontal="left"/>
    </xf>
    <xf numFmtId="0" fontId="0" fillId="2" borderId="24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2" borderId="27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169" fontId="0" fillId="0" borderId="28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24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18.28125" style="0" bestFit="1" customWidth="1"/>
    <col min="4" max="4" width="28.00390625" style="0" bestFit="1" customWidth="1"/>
    <col min="5" max="5" width="16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13" t="s">
        <v>1592</v>
      </c>
      <c r="B1" s="114"/>
      <c r="G1" s="115"/>
      <c r="I1" s="116"/>
      <c r="K1" s="117"/>
      <c r="L1" s="117"/>
      <c r="M1" s="117"/>
      <c r="N1" s="118"/>
      <c r="Q1" s="118"/>
      <c r="R1" s="117"/>
      <c r="S1" s="117"/>
      <c r="T1" s="117"/>
    </row>
    <row r="2" spans="1:251" ht="42" customHeight="1">
      <c r="A2" s="121" t="s">
        <v>1593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" s="3" customFormat="1" ht="18">
      <c r="A3" s="11" t="s">
        <v>1594</v>
      </c>
      <c r="B3" s="119"/>
      <c r="G3" s="4"/>
      <c r="I3" s="6"/>
      <c r="M3" s="120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4002430</v>
      </c>
      <c r="B6" s="66" t="s">
        <v>39</v>
      </c>
      <c r="C6" s="67" t="s">
        <v>40</v>
      </c>
      <c r="D6" s="68" t="s">
        <v>41</v>
      </c>
      <c r="E6" s="68" t="s">
        <v>40</v>
      </c>
      <c r="F6" s="69" t="s">
        <v>42</v>
      </c>
      <c r="G6" s="70">
        <v>74821</v>
      </c>
      <c r="H6" s="71">
        <v>1359</v>
      </c>
      <c r="I6" s="72">
        <v>5803107200</v>
      </c>
      <c r="J6" s="73">
        <v>6</v>
      </c>
      <c r="K6" s="74" t="s">
        <v>43</v>
      </c>
      <c r="L6" s="75" t="s">
        <v>43</v>
      </c>
      <c r="M6" s="76">
        <v>2258.93</v>
      </c>
      <c r="N6" s="77" t="s">
        <v>43</v>
      </c>
      <c r="O6" s="78">
        <v>28.85167464</v>
      </c>
      <c r="P6" s="74" t="s">
        <v>44</v>
      </c>
      <c r="Q6" s="79">
        <v>50.23354564755839</v>
      </c>
      <c r="R6" s="80" t="s">
        <v>44</v>
      </c>
      <c r="S6" s="81" t="s">
        <v>44</v>
      </c>
      <c r="T6" s="82">
        <v>144499</v>
      </c>
      <c r="U6" s="83">
        <v>10233.9</v>
      </c>
      <c r="V6" s="83">
        <v>16054.44</v>
      </c>
      <c r="W6" s="84">
        <v>6852</v>
      </c>
      <c r="X6" s="85" t="s">
        <v>44</v>
      </c>
      <c r="Y6" s="86" t="s">
        <v>43</v>
      </c>
      <c r="Z6" s="87">
        <f aca="true" t="shared" si="0" ref="Z6:Z69">IF(OR(K6="YES",L6="YES"),1,0)</f>
        <v>0</v>
      </c>
      <c r="AA6" s="88">
        <f aca="true" t="shared" si="1" ref="AA6:AA69">IF(OR(AND(ISNUMBER(M6),AND(M6&gt;0,M6&lt;600)),AND(ISNUMBER(M6),AND(M6&gt;0,N6="YES"))),1,0)</f>
        <v>0</v>
      </c>
      <c r="AB6" s="88">
        <f aca="true" t="shared" si="2" ref="AB6:AB69">IF(AND(OR(K6="YES",L6="YES"),(Z6=0)),"Trouble",0)</f>
        <v>0</v>
      </c>
      <c r="AC6" s="89">
        <f aca="true" t="shared" si="3" ref="AC6:AC69">IF(AND(OR(AND(ISNUMBER(M6),AND(M6&gt;0,M6&lt;600)),AND(ISNUMBER(M6),AND(M6&gt;0,N6="YES"))),(AA6=0)),"Trouble",0)</f>
        <v>0</v>
      </c>
      <c r="AD6" s="90" t="str">
        <f aca="true" t="shared" si="4" ref="AD6:AD69">IF(AND(Z6=1,AA6=1),"SRSA","-")</f>
        <v>-</v>
      </c>
      <c r="AE6" s="87">
        <f aca="true" t="shared" si="5" ref="AE6:AE69">IF(S6="YES",1,0)</f>
        <v>1</v>
      </c>
      <c r="AF6" s="88">
        <f aca="true" t="shared" si="6" ref="AF6:AF69">IF(OR(AND(ISNUMBER(Q6),Q6&gt;=20),(AND(ISNUMBER(Q6)=FALSE,AND(ISNUMBER(O6),O6&gt;=20)))),1,0)</f>
        <v>1</v>
      </c>
      <c r="AG6" s="89" t="str">
        <f aca="true" t="shared" si="7" ref="AG6:AG69">IF(AND(AE6=1,AF6=1),"Initial",0)</f>
        <v>Initial</v>
      </c>
      <c r="AH6" s="90" t="str">
        <f aca="true" t="shared" si="8" ref="AH6:AH69">IF(AND(AND(AG6="Initial",AI6=0),AND(ISNUMBER(M6),M6&gt;0)),"RLIS","-")</f>
        <v>RLIS</v>
      </c>
      <c r="AI6" s="87">
        <f aca="true" t="shared" si="9" ref="AI6:AI69">IF(AND(AD6="SRSA",AG6="Initial"),"SRSA",0)</f>
        <v>0</v>
      </c>
    </row>
    <row r="7" spans="1:35" ht="12.75">
      <c r="A7" s="65">
        <v>4002460</v>
      </c>
      <c r="B7" s="66" t="s">
        <v>45</v>
      </c>
      <c r="C7" s="67" t="s">
        <v>46</v>
      </c>
      <c r="D7" s="68" t="s">
        <v>47</v>
      </c>
      <c r="E7" s="68" t="s">
        <v>46</v>
      </c>
      <c r="F7" s="69" t="s">
        <v>42</v>
      </c>
      <c r="G7" s="70">
        <v>74330</v>
      </c>
      <c r="H7" s="71">
        <v>197</v>
      </c>
      <c r="I7" s="72">
        <v>9187852424</v>
      </c>
      <c r="J7" s="73">
        <v>7</v>
      </c>
      <c r="K7" s="74" t="s">
        <v>44</v>
      </c>
      <c r="L7" s="75" t="s">
        <v>44</v>
      </c>
      <c r="M7" s="76">
        <v>882.56</v>
      </c>
      <c r="N7" s="77" t="s">
        <v>43</v>
      </c>
      <c r="O7" s="78">
        <v>16.11764706</v>
      </c>
      <c r="P7" s="74" t="s">
        <v>43</v>
      </c>
      <c r="Q7" s="79">
        <v>34.123711340206185</v>
      </c>
      <c r="R7" s="80" t="s">
        <v>44</v>
      </c>
      <c r="S7" s="81" t="s">
        <v>44</v>
      </c>
      <c r="T7" s="82">
        <v>35231</v>
      </c>
      <c r="U7" s="83">
        <v>2334.91</v>
      </c>
      <c r="V7" s="83">
        <v>4633.81</v>
      </c>
      <c r="W7" s="84">
        <v>2996</v>
      </c>
      <c r="X7" s="85" t="s">
        <v>44</v>
      </c>
      <c r="Y7" s="86" t="s">
        <v>43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4002850</v>
      </c>
      <c r="B8" s="66" t="s">
        <v>48</v>
      </c>
      <c r="C8" s="67" t="s">
        <v>49</v>
      </c>
      <c r="D8" s="68" t="s">
        <v>50</v>
      </c>
      <c r="E8" s="68" t="s">
        <v>49</v>
      </c>
      <c r="F8" s="69" t="s">
        <v>42</v>
      </c>
      <c r="G8" s="70">
        <v>73522</v>
      </c>
      <c r="H8" s="71">
        <v>558</v>
      </c>
      <c r="I8" s="72">
        <v>5804812100</v>
      </c>
      <c r="J8" s="73" t="s">
        <v>51</v>
      </c>
      <c r="K8" s="74" t="s">
        <v>43</v>
      </c>
      <c r="L8" s="75" t="s">
        <v>43</v>
      </c>
      <c r="M8" s="76">
        <v>3780.78</v>
      </c>
      <c r="N8" s="77" t="s">
        <v>43</v>
      </c>
      <c r="O8" s="78">
        <v>20.93978102</v>
      </c>
      <c r="P8" s="74" t="s">
        <v>44</v>
      </c>
      <c r="Q8" s="79">
        <v>44.31091792380465</v>
      </c>
      <c r="R8" s="80" t="s">
        <v>44</v>
      </c>
      <c r="S8" s="81" t="s">
        <v>44</v>
      </c>
      <c r="T8" s="82">
        <v>258315</v>
      </c>
      <c r="U8" s="83">
        <v>18268.09</v>
      </c>
      <c r="V8" s="83">
        <v>28835.33</v>
      </c>
      <c r="W8" s="84">
        <v>11605</v>
      </c>
      <c r="X8" s="85" t="s">
        <v>44</v>
      </c>
      <c r="Y8" s="86" t="s">
        <v>43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4002880</v>
      </c>
      <c r="B9" s="66" t="s">
        <v>52</v>
      </c>
      <c r="C9" s="67" t="s">
        <v>53</v>
      </c>
      <c r="D9" s="68" t="s">
        <v>54</v>
      </c>
      <c r="E9" s="68" t="s">
        <v>53</v>
      </c>
      <c r="F9" s="69" t="s">
        <v>42</v>
      </c>
      <c r="G9" s="70">
        <v>73717</v>
      </c>
      <c r="H9" s="71">
        <v>2238</v>
      </c>
      <c r="I9" s="72">
        <v>5803274823</v>
      </c>
      <c r="J9" s="73">
        <v>6</v>
      </c>
      <c r="K9" s="74" t="s">
        <v>43</v>
      </c>
      <c r="L9" s="75" t="s">
        <v>43</v>
      </c>
      <c r="M9" s="76">
        <v>834.89</v>
      </c>
      <c r="N9" s="91" t="s">
        <v>44</v>
      </c>
      <c r="O9" s="78">
        <v>18.86792453</v>
      </c>
      <c r="P9" s="74" t="s">
        <v>43</v>
      </c>
      <c r="Q9" s="79">
        <v>31.34020618556701</v>
      </c>
      <c r="R9" s="80" t="s">
        <v>44</v>
      </c>
      <c r="S9" s="81" t="s">
        <v>44</v>
      </c>
      <c r="T9" s="82">
        <v>44903</v>
      </c>
      <c r="U9" s="83">
        <v>2215.11</v>
      </c>
      <c r="V9" s="83">
        <v>4715.01</v>
      </c>
      <c r="W9" s="84">
        <v>3466</v>
      </c>
      <c r="X9" s="85" t="s">
        <v>44</v>
      </c>
      <c r="Y9" s="86" t="s">
        <v>43</v>
      </c>
      <c r="Z9" s="87">
        <f t="shared" si="0"/>
        <v>0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>
        <v>4003000</v>
      </c>
      <c r="B10" s="66" t="s">
        <v>55</v>
      </c>
      <c r="C10" s="67" t="s">
        <v>56</v>
      </c>
      <c r="D10" s="68" t="s">
        <v>57</v>
      </c>
      <c r="E10" s="68" t="s">
        <v>56</v>
      </c>
      <c r="F10" s="69" t="s">
        <v>42</v>
      </c>
      <c r="G10" s="70">
        <v>73005</v>
      </c>
      <c r="H10" s="71">
        <v>5813</v>
      </c>
      <c r="I10" s="72">
        <v>4052476605</v>
      </c>
      <c r="J10" s="73">
        <v>6</v>
      </c>
      <c r="K10" s="74" t="s">
        <v>43</v>
      </c>
      <c r="L10" s="75" t="s">
        <v>43</v>
      </c>
      <c r="M10" s="76">
        <v>1801.77</v>
      </c>
      <c r="N10" s="77" t="s">
        <v>43</v>
      </c>
      <c r="O10" s="78">
        <v>26.51376147</v>
      </c>
      <c r="P10" s="74" t="s">
        <v>44</v>
      </c>
      <c r="Q10" s="79">
        <v>67.70219603642207</v>
      </c>
      <c r="R10" s="80" t="s">
        <v>44</v>
      </c>
      <c r="S10" s="81" t="s">
        <v>44</v>
      </c>
      <c r="T10" s="82">
        <v>146652</v>
      </c>
      <c r="U10" s="83">
        <v>12535.74</v>
      </c>
      <c r="V10" s="83">
        <v>17730.47</v>
      </c>
      <c r="W10" s="84">
        <v>5823</v>
      </c>
      <c r="X10" s="85" t="s">
        <v>44</v>
      </c>
      <c r="Y10" s="86" t="s">
        <v>43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>
        <v>4003180</v>
      </c>
      <c r="B11" s="66" t="s">
        <v>58</v>
      </c>
      <c r="C11" s="67" t="s">
        <v>59</v>
      </c>
      <c r="D11" s="68" t="s">
        <v>60</v>
      </c>
      <c r="E11" s="68" t="s">
        <v>59</v>
      </c>
      <c r="F11" s="69" t="s">
        <v>42</v>
      </c>
      <c r="G11" s="70">
        <v>73402</v>
      </c>
      <c r="H11" s="71">
        <v>1709</v>
      </c>
      <c r="I11" s="72">
        <v>5802267650</v>
      </c>
      <c r="J11" s="73" t="s">
        <v>51</v>
      </c>
      <c r="K11" s="74" t="s">
        <v>43</v>
      </c>
      <c r="L11" s="75" t="s">
        <v>43</v>
      </c>
      <c r="M11" s="76">
        <v>2719.48</v>
      </c>
      <c r="N11" s="77" t="s">
        <v>43</v>
      </c>
      <c r="O11" s="78">
        <v>23.56004902</v>
      </c>
      <c r="P11" s="74" t="s">
        <v>44</v>
      </c>
      <c r="Q11" s="79">
        <v>65.6331592689295</v>
      </c>
      <c r="R11" s="80" t="s">
        <v>44</v>
      </c>
      <c r="S11" s="81" t="s">
        <v>44</v>
      </c>
      <c r="T11" s="82">
        <v>211519</v>
      </c>
      <c r="U11" s="83">
        <v>15107.02</v>
      </c>
      <c r="V11" s="83">
        <v>22289.58</v>
      </c>
      <c r="W11" s="84">
        <v>8909</v>
      </c>
      <c r="X11" s="85" t="s">
        <v>43</v>
      </c>
      <c r="Y11" s="86" t="s">
        <v>43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>
        <v>4003360</v>
      </c>
      <c r="B12" s="66" t="s">
        <v>61</v>
      </c>
      <c r="C12" s="67" t="s">
        <v>62</v>
      </c>
      <c r="D12" s="68" t="s">
        <v>63</v>
      </c>
      <c r="E12" s="68" t="s">
        <v>62</v>
      </c>
      <c r="F12" s="69" t="s">
        <v>42</v>
      </c>
      <c r="G12" s="70">
        <v>74525</v>
      </c>
      <c r="H12" s="71">
        <v>720</v>
      </c>
      <c r="I12" s="72">
        <v>5808896611</v>
      </c>
      <c r="J12" s="73">
        <v>6</v>
      </c>
      <c r="K12" s="74" t="s">
        <v>43</v>
      </c>
      <c r="L12" s="75" t="s">
        <v>43</v>
      </c>
      <c r="M12" s="76">
        <v>812.23</v>
      </c>
      <c r="N12" s="77" t="s">
        <v>43</v>
      </c>
      <c r="O12" s="78">
        <v>25.61983471</v>
      </c>
      <c r="P12" s="74" t="s">
        <v>44</v>
      </c>
      <c r="Q12" s="79">
        <v>67.00111482720177</v>
      </c>
      <c r="R12" s="80" t="s">
        <v>44</v>
      </c>
      <c r="S12" s="81" t="s">
        <v>44</v>
      </c>
      <c r="T12" s="82">
        <v>62002</v>
      </c>
      <c r="U12" s="83">
        <v>5755.81</v>
      </c>
      <c r="V12" s="83">
        <v>8187.41</v>
      </c>
      <c r="W12" s="84">
        <v>3008</v>
      </c>
      <c r="X12" s="85" t="s">
        <v>44</v>
      </c>
      <c r="Y12" s="86" t="s">
        <v>43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>
        <v>4003810</v>
      </c>
      <c r="B13" s="66" t="s">
        <v>64</v>
      </c>
      <c r="C13" s="67" t="s">
        <v>65</v>
      </c>
      <c r="D13" s="68" t="s">
        <v>66</v>
      </c>
      <c r="E13" s="68" t="s">
        <v>65</v>
      </c>
      <c r="F13" s="69" t="s">
        <v>42</v>
      </c>
      <c r="G13" s="70">
        <v>74421</v>
      </c>
      <c r="H13" s="71">
        <v>2193</v>
      </c>
      <c r="I13" s="72">
        <v>9182673628</v>
      </c>
      <c r="J13" s="73">
        <v>8</v>
      </c>
      <c r="K13" s="74" t="s">
        <v>44</v>
      </c>
      <c r="L13" s="75" t="s">
        <v>44</v>
      </c>
      <c r="M13" s="76">
        <v>984.84</v>
      </c>
      <c r="N13" s="77" t="s">
        <v>43</v>
      </c>
      <c r="O13" s="78">
        <v>13.37513062</v>
      </c>
      <c r="P13" s="74" t="s">
        <v>43</v>
      </c>
      <c r="Q13" s="79">
        <v>58.096172718351326</v>
      </c>
      <c r="R13" s="80" t="s">
        <v>44</v>
      </c>
      <c r="S13" s="81" t="s">
        <v>44</v>
      </c>
      <c r="T13" s="82">
        <v>51901</v>
      </c>
      <c r="U13" s="83">
        <v>5547.42</v>
      </c>
      <c r="V13" s="83">
        <v>8379.18</v>
      </c>
      <c r="W13" s="84">
        <v>3584</v>
      </c>
      <c r="X13" s="85" t="s">
        <v>44</v>
      </c>
      <c r="Y13" s="86" t="s">
        <v>43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4004230</v>
      </c>
      <c r="B14" s="66" t="s">
        <v>67</v>
      </c>
      <c r="C14" s="67" t="s">
        <v>68</v>
      </c>
      <c r="D14" s="68" t="s">
        <v>69</v>
      </c>
      <c r="E14" s="68" t="s">
        <v>70</v>
      </c>
      <c r="F14" s="69" t="s">
        <v>42</v>
      </c>
      <c r="G14" s="70">
        <v>74801</v>
      </c>
      <c r="H14" s="71">
        <v>8711</v>
      </c>
      <c r="I14" s="72">
        <v>4052730385</v>
      </c>
      <c r="J14" s="73">
        <v>7</v>
      </c>
      <c r="K14" s="74" t="s">
        <v>44</v>
      </c>
      <c r="L14" s="75" t="s">
        <v>43</v>
      </c>
      <c r="M14" s="76">
        <v>1177.89</v>
      </c>
      <c r="N14" s="77" t="s">
        <v>43</v>
      </c>
      <c r="O14" s="78">
        <v>12.53761284</v>
      </c>
      <c r="P14" s="74" t="s">
        <v>43</v>
      </c>
      <c r="Q14" s="79">
        <v>32.42349048800662</v>
      </c>
      <c r="R14" s="80" t="s">
        <v>44</v>
      </c>
      <c r="S14" s="81" t="s">
        <v>44</v>
      </c>
      <c r="T14" s="82">
        <v>36799</v>
      </c>
      <c r="U14" s="83">
        <v>3038.43</v>
      </c>
      <c r="V14" s="83">
        <v>6304.05</v>
      </c>
      <c r="W14" s="84">
        <v>3548</v>
      </c>
      <c r="X14" s="85" t="s">
        <v>44</v>
      </c>
      <c r="Y14" s="86" t="s">
        <v>43</v>
      </c>
      <c r="Z14" s="87">
        <f t="shared" si="0"/>
        <v>1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>
        <v>4004630</v>
      </c>
      <c r="B15" s="66" t="s">
        <v>71</v>
      </c>
      <c r="C15" s="67" t="s">
        <v>72</v>
      </c>
      <c r="D15" s="68" t="s">
        <v>73</v>
      </c>
      <c r="E15" s="68" t="s">
        <v>72</v>
      </c>
      <c r="F15" s="69" t="s">
        <v>42</v>
      </c>
      <c r="G15" s="70">
        <v>74631</v>
      </c>
      <c r="H15" s="71">
        <v>2909</v>
      </c>
      <c r="I15" s="72">
        <v>5803632570</v>
      </c>
      <c r="J15" s="73">
        <v>6</v>
      </c>
      <c r="K15" s="74" t="s">
        <v>43</v>
      </c>
      <c r="L15" s="75" t="s">
        <v>43</v>
      </c>
      <c r="M15" s="76">
        <v>1414.38</v>
      </c>
      <c r="N15" s="77" t="s">
        <v>43</v>
      </c>
      <c r="O15" s="78">
        <v>20.06734007</v>
      </c>
      <c r="P15" s="74" t="s">
        <v>44</v>
      </c>
      <c r="Q15" s="79">
        <v>49.58960328317373</v>
      </c>
      <c r="R15" s="80" t="s">
        <v>44</v>
      </c>
      <c r="S15" s="81" t="s">
        <v>44</v>
      </c>
      <c r="T15" s="82">
        <v>87058</v>
      </c>
      <c r="U15" s="83">
        <v>6180.69</v>
      </c>
      <c r="V15" s="83">
        <v>9973.25</v>
      </c>
      <c r="W15" s="84">
        <v>4411</v>
      </c>
      <c r="X15" s="85" t="s">
        <v>44</v>
      </c>
      <c r="Y15" s="86" t="s">
        <v>43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>
        <v>4004680</v>
      </c>
      <c r="B16" s="66" t="s">
        <v>74</v>
      </c>
      <c r="C16" s="67" t="s">
        <v>75</v>
      </c>
      <c r="D16" s="68" t="s">
        <v>76</v>
      </c>
      <c r="E16" s="68" t="s">
        <v>75</v>
      </c>
      <c r="F16" s="69" t="s">
        <v>42</v>
      </c>
      <c r="G16" s="70">
        <v>73010</v>
      </c>
      <c r="H16" s="71">
        <v>6204</v>
      </c>
      <c r="I16" s="72">
        <v>4054853391</v>
      </c>
      <c r="J16" s="73">
        <v>8</v>
      </c>
      <c r="K16" s="74" t="s">
        <v>44</v>
      </c>
      <c r="L16" s="75" t="s">
        <v>44</v>
      </c>
      <c r="M16" s="76">
        <v>1329.49</v>
      </c>
      <c r="N16" s="77" t="s">
        <v>43</v>
      </c>
      <c r="O16" s="78">
        <v>8.867427568</v>
      </c>
      <c r="P16" s="74" t="s">
        <v>43</v>
      </c>
      <c r="Q16" s="79">
        <v>23.809523809523807</v>
      </c>
      <c r="R16" s="80" t="s">
        <v>44</v>
      </c>
      <c r="S16" s="81" t="s">
        <v>44</v>
      </c>
      <c r="T16" s="82">
        <v>40957</v>
      </c>
      <c r="U16" s="83">
        <v>2167</v>
      </c>
      <c r="V16" s="83">
        <v>5833.1</v>
      </c>
      <c r="W16" s="84">
        <v>3862</v>
      </c>
      <c r="X16" s="85" t="s">
        <v>44</v>
      </c>
      <c r="Y16" s="86" t="s">
        <v>43</v>
      </c>
      <c r="Z16" s="87">
        <f t="shared" si="0"/>
        <v>1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4005400</v>
      </c>
      <c r="B17" s="66" t="s">
        <v>77</v>
      </c>
      <c r="C17" s="67" t="s">
        <v>78</v>
      </c>
      <c r="D17" s="68" t="s">
        <v>79</v>
      </c>
      <c r="E17" s="68" t="s">
        <v>75</v>
      </c>
      <c r="F17" s="69" t="s">
        <v>42</v>
      </c>
      <c r="G17" s="70">
        <v>73010</v>
      </c>
      <c r="H17" s="71">
        <v>9747</v>
      </c>
      <c r="I17" s="72">
        <v>4053874880</v>
      </c>
      <c r="J17" s="73">
        <v>8</v>
      </c>
      <c r="K17" s="74" t="s">
        <v>44</v>
      </c>
      <c r="L17" s="75" t="s">
        <v>44</v>
      </c>
      <c r="M17" s="76">
        <v>1088.07</v>
      </c>
      <c r="N17" s="77" t="s">
        <v>43</v>
      </c>
      <c r="O17" s="78">
        <v>12.18724778</v>
      </c>
      <c r="P17" s="74" t="s">
        <v>43</v>
      </c>
      <c r="Q17" s="79">
        <v>29.33920704845815</v>
      </c>
      <c r="R17" s="80" t="s">
        <v>44</v>
      </c>
      <c r="S17" s="81" t="s">
        <v>44</v>
      </c>
      <c r="T17" s="82">
        <v>31939</v>
      </c>
      <c r="U17" s="83">
        <v>2045.48</v>
      </c>
      <c r="V17" s="83">
        <v>4543.55</v>
      </c>
      <c r="W17" s="84">
        <v>3042</v>
      </c>
      <c r="X17" s="85" t="s">
        <v>44</v>
      </c>
      <c r="Y17" s="86" t="s">
        <v>43</v>
      </c>
      <c r="Z17" s="87">
        <f t="shared" si="0"/>
        <v>1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>
        <v>4005520</v>
      </c>
      <c r="B18" s="66" t="s">
        <v>80</v>
      </c>
      <c r="C18" s="67" t="s">
        <v>81</v>
      </c>
      <c r="D18" s="68" t="s">
        <v>82</v>
      </c>
      <c r="E18" s="68" t="s">
        <v>81</v>
      </c>
      <c r="F18" s="69" t="s">
        <v>42</v>
      </c>
      <c r="G18" s="70">
        <v>74728</v>
      </c>
      <c r="H18" s="71">
        <v>2912</v>
      </c>
      <c r="I18" s="72">
        <v>5805843306</v>
      </c>
      <c r="J18" s="73">
        <v>6</v>
      </c>
      <c r="K18" s="74" t="s">
        <v>43</v>
      </c>
      <c r="L18" s="75" t="s">
        <v>43</v>
      </c>
      <c r="M18" s="76">
        <v>1610.35</v>
      </c>
      <c r="N18" s="77" t="s">
        <v>43</v>
      </c>
      <c r="O18" s="78">
        <v>34.50250537</v>
      </c>
      <c r="P18" s="74" t="s">
        <v>44</v>
      </c>
      <c r="Q18" s="79">
        <v>66.14173228346458</v>
      </c>
      <c r="R18" s="80" t="s">
        <v>44</v>
      </c>
      <c r="S18" s="81" t="s">
        <v>44</v>
      </c>
      <c r="T18" s="82">
        <v>126557</v>
      </c>
      <c r="U18" s="83">
        <v>9820.16</v>
      </c>
      <c r="V18" s="83">
        <v>14247.27</v>
      </c>
      <c r="W18" s="84">
        <v>5665</v>
      </c>
      <c r="X18" s="85" t="s">
        <v>44</v>
      </c>
      <c r="Y18" s="86" t="s">
        <v>43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>
        <v>4006060</v>
      </c>
      <c r="B19" s="66" t="s">
        <v>83</v>
      </c>
      <c r="C19" s="67" t="s">
        <v>84</v>
      </c>
      <c r="D19" s="68" t="s">
        <v>85</v>
      </c>
      <c r="E19" s="68" t="s">
        <v>40</v>
      </c>
      <c r="F19" s="69" t="s">
        <v>42</v>
      </c>
      <c r="G19" s="70">
        <v>74820</v>
      </c>
      <c r="H19" s="71">
        <v>1177</v>
      </c>
      <c r="I19" s="72">
        <v>5803106751</v>
      </c>
      <c r="J19" s="73">
        <v>7</v>
      </c>
      <c r="K19" s="74" t="s">
        <v>44</v>
      </c>
      <c r="L19" s="75" t="s">
        <v>43</v>
      </c>
      <c r="M19" s="76">
        <v>1452.13</v>
      </c>
      <c r="N19" s="77" t="s">
        <v>43</v>
      </c>
      <c r="O19" s="78">
        <v>11.91780822</v>
      </c>
      <c r="P19" s="74" t="s">
        <v>43</v>
      </c>
      <c r="Q19" s="79">
        <v>50.810810810810814</v>
      </c>
      <c r="R19" s="80" t="s">
        <v>44</v>
      </c>
      <c r="S19" s="81" t="s">
        <v>44</v>
      </c>
      <c r="T19" s="82">
        <v>85575</v>
      </c>
      <c r="U19" s="83">
        <v>7152.79</v>
      </c>
      <c r="V19" s="83">
        <v>11131.04</v>
      </c>
      <c r="W19" s="84">
        <v>4807</v>
      </c>
      <c r="X19" s="85" t="s">
        <v>44</v>
      </c>
      <c r="Y19" s="86" t="s">
        <v>43</v>
      </c>
      <c r="Z19" s="87">
        <f t="shared" si="0"/>
        <v>1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  <row r="20" spans="1:35" ht="12.75">
      <c r="A20" s="65">
        <v>4006120</v>
      </c>
      <c r="B20" s="66" t="s">
        <v>86</v>
      </c>
      <c r="C20" s="67" t="s">
        <v>87</v>
      </c>
      <c r="D20" s="68" t="s">
        <v>88</v>
      </c>
      <c r="E20" s="68" t="s">
        <v>87</v>
      </c>
      <c r="F20" s="69" t="s">
        <v>42</v>
      </c>
      <c r="G20" s="70">
        <v>73527</v>
      </c>
      <c r="H20" s="71">
        <v>9454</v>
      </c>
      <c r="I20" s="72">
        <v>5804293266</v>
      </c>
      <c r="J20" s="73">
        <v>8</v>
      </c>
      <c r="K20" s="74" t="s">
        <v>44</v>
      </c>
      <c r="L20" s="75" t="s">
        <v>44</v>
      </c>
      <c r="M20" s="76">
        <v>1313.48</v>
      </c>
      <c r="N20" s="77" t="s">
        <v>43</v>
      </c>
      <c r="O20" s="78">
        <v>17.99256506</v>
      </c>
      <c r="P20" s="74" t="s">
        <v>43</v>
      </c>
      <c r="Q20" s="79">
        <v>26.47058823529412</v>
      </c>
      <c r="R20" s="80" t="s">
        <v>44</v>
      </c>
      <c r="S20" s="81" t="s">
        <v>44</v>
      </c>
      <c r="T20" s="82">
        <v>62335</v>
      </c>
      <c r="U20" s="83">
        <v>3194.25</v>
      </c>
      <c r="V20" s="83">
        <v>6951.23</v>
      </c>
      <c r="W20" s="84">
        <v>4454</v>
      </c>
      <c r="X20" s="85" t="s">
        <v>44</v>
      </c>
      <c r="Y20" s="86" t="s">
        <v>43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RLIS</v>
      </c>
      <c r="AI20" s="87">
        <f t="shared" si="9"/>
        <v>0</v>
      </c>
    </row>
    <row r="21" spans="1:35" ht="12.75">
      <c r="A21" s="65">
        <v>4025470</v>
      </c>
      <c r="B21" s="66" t="s">
        <v>89</v>
      </c>
      <c r="C21" s="67" t="s">
        <v>90</v>
      </c>
      <c r="D21" s="68" t="s">
        <v>91</v>
      </c>
      <c r="E21" s="68" t="s">
        <v>92</v>
      </c>
      <c r="F21" s="69" t="s">
        <v>42</v>
      </c>
      <c r="G21" s="70">
        <v>74061</v>
      </c>
      <c r="H21" s="71">
        <v>410</v>
      </c>
      <c r="I21" s="72">
        <v>9185362500</v>
      </c>
      <c r="J21" s="73">
        <v>7</v>
      </c>
      <c r="K21" s="74" t="s">
        <v>44</v>
      </c>
      <c r="L21" s="75" t="s">
        <v>44</v>
      </c>
      <c r="M21" s="76">
        <v>748.12</v>
      </c>
      <c r="N21" s="77" t="s">
        <v>43</v>
      </c>
      <c r="O21" s="78">
        <v>11.87010078</v>
      </c>
      <c r="P21" s="74" t="s">
        <v>43</v>
      </c>
      <c r="Q21" s="79">
        <v>33.55263157894737</v>
      </c>
      <c r="R21" s="80" t="s">
        <v>44</v>
      </c>
      <c r="S21" s="81" t="s">
        <v>44</v>
      </c>
      <c r="T21" s="82">
        <v>32797</v>
      </c>
      <c r="U21" s="83">
        <v>2074.97</v>
      </c>
      <c r="V21" s="83">
        <v>3997.44</v>
      </c>
      <c r="W21" s="84">
        <v>2599</v>
      </c>
      <c r="X21" s="85" t="s">
        <v>44</v>
      </c>
      <c r="Y21" s="86" t="s">
        <v>43</v>
      </c>
      <c r="Z21" s="87">
        <f t="shared" si="0"/>
        <v>1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RLIS</v>
      </c>
      <c r="AI21" s="87">
        <f t="shared" si="9"/>
        <v>0</v>
      </c>
    </row>
    <row r="22" spans="1:35" ht="12.75">
      <c r="A22" s="65">
        <v>4007350</v>
      </c>
      <c r="B22" s="66" t="s">
        <v>93</v>
      </c>
      <c r="C22" s="67" t="s">
        <v>94</v>
      </c>
      <c r="D22" s="68" t="s">
        <v>95</v>
      </c>
      <c r="E22" s="68" t="s">
        <v>94</v>
      </c>
      <c r="F22" s="69" t="s">
        <v>42</v>
      </c>
      <c r="G22" s="70">
        <v>74426</v>
      </c>
      <c r="H22" s="71">
        <v>289</v>
      </c>
      <c r="I22" s="72">
        <v>9184735610</v>
      </c>
      <c r="J22" s="73">
        <v>6</v>
      </c>
      <c r="K22" s="74" t="s">
        <v>43</v>
      </c>
      <c r="L22" s="75" t="s">
        <v>43</v>
      </c>
      <c r="M22" s="76">
        <v>1316.29</v>
      </c>
      <c r="N22" s="77" t="s">
        <v>43</v>
      </c>
      <c r="O22" s="78">
        <v>19.66122202</v>
      </c>
      <c r="P22" s="74" t="s">
        <v>43</v>
      </c>
      <c r="Q22" s="79">
        <v>58.57740585774059</v>
      </c>
      <c r="R22" s="80" t="s">
        <v>44</v>
      </c>
      <c r="S22" s="81" t="s">
        <v>44</v>
      </c>
      <c r="T22" s="82">
        <v>95044</v>
      </c>
      <c r="U22" s="83">
        <v>8246.1</v>
      </c>
      <c r="V22" s="83">
        <v>11925.16</v>
      </c>
      <c r="W22" s="84">
        <v>4994</v>
      </c>
      <c r="X22" s="85" t="s">
        <v>44</v>
      </c>
      <c r="Y22" s="86" t="s">
        <v>43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>
        <v>4007380</v>
      </c>
      <c r="B23" s="66" t="s">
        <v>96</v>
      </c>
      <c r="C23" s="67" t="s">
        <v>97</v>
      </c>
      <c r="D23" s="68" t="s">
        <v>98</v>
      </c>
      <c r="E23" s="68" t="s">
        <v>97</v>
      </c>
      <c r="F23" s="69" t="s">
        <v>42</v>
      </c>
      <c r="G23" s="70">
        <v>74016</v>
      </c>
      <c r="H23" s="71">
        <v>2047</v>
      </c>
      <c r="I23" s="72">
        <v>9187892528</v>
      </c>
      <c r="J23" s="73">
        <v>8</v>
      </c>
      <c r="K23" s="74" t="s">
        <v>44</v>
      </c>
      <c r="L23" s="75" t="s">
        <v>44</v>
      </c>
      <c r="M23" s="76">
        <v>979.91</v>
      </c>
      <c r="N23" s="77" t="s">
        <v>43</v>
      </c>
      <c r="O23" s="78">
        <v>15.45064378</v>
      </c>
      <c r="P23" s="74" t="s">
        <v>43</v>
      </c>
      <c r="Q23" s="79">
        <v>42.16524216524217</v>
      </c>
      <c r="R23" s="80" t="s">
        <v>44</v>
      </c>
      <c r="S23" s="81" t="s">
        <v>44</v>
      </c>
      <c r="T23" s="82">
        <v>55188</v>
      </c>
      <c r="U23" s="83">
        <v>4359.8</v>
      </c>
      <c r="V23" s="83">
        <v>6840.8</v>
      </c>
      <c r="W23" s="84">
        <v>3458</v>
      </c>
      <c r="X23" s="85" t="s">
        <v>44</v>
      </c>
      <c r="Y23" s="86" t="s">
        <v>43</v>
      </c>
      <c r="Z23" s="87">
        <f t="shared" si="0"/>
        <v>1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  <row r="24" spans="1:35" ht="12.75">
      <c r="A24" s="65">
        <v>4021780</v>
      </c>
      <c r="B24" s="66" t="s">
        <v>99</v>
      </c>
      <c r="C24" s="67" t="s">
        <v>100</v>
      </c>
      <c r="D24" s="68" t="s">
        <v>101</v>
      </c>
      <c r="E24" s="68" t="s">
        <v>102</v>
      </c>
      <c r="F24" s="69" t="s">
        <v>42</v>
      </c>
      <c r="G24" s="70">
        <v>73701</v>
      </c>
      <c r="H24" s="71">
        <v>6621</v>
      </c>
      <c r="I24" s="72">
        <v>5802375512</v>
      </c>
      <c r="J24" s="73">
        <v>7</v>
      </c>
      <c r="K24" s="74" t="s">
        <v>44</v>
      </c>
      <c r="L24" s="75" t="s">
        <v>43</v>
      </c>
      <c r="M24" s="76">
        <v>840.28</v>
      </c>
      <c r="N24" s="77" t="s">
        <v>43</v>
      </c>
      <c r="O24" s="78">
        <v>5.882352941</v>
      </c>
      <c r="P24" s="74" t="s">
        <v>43</v>
      </c>
      <c r="Q24" s="79">
        <v>23.22274881516588</v>
      </c>
      <c r="R24" s="80" t="s">
        <v>44</v>
      </c>
      <c r="S24" s="81" t="s">
        <v>44</v>
      </c>
      <c r="T24" s="82">
        <v>29613</v>
      </c>
      <c r="U24" s="83">
        <v>1147.75</v>
      </c>
      <c r="V24" s="83">
        <v>3345.89</v>
      </c>
      <c r="W24" s="84">
        <v>2496</v>
      </c>
      <c r="X24" s="85" t="s">
        <v>44</v>
      </c>
      <c r="Y24" s="86" t="s">
        <v>43</v>
      </c>
      <c r="Z24" s="87">
        <f t="shared" si="0"/>
        <v>1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RLIS</v>
      </c>
      <c r="AI24" s="87">
        <f t="shared" si="9"/>
        <v>0</v>
      </c>
    </row>
    <row r="25" spans="1:35" ht="12.75">
      <c r="A25" s="65">
        <v>4007670</v>
      </c>
      <c r="B25" s="66" t="s">
        <v>103</v>
      </c>
      <c r="C25" s="67" t="s">
        <v>104</v>
      </c>
      <c r="D25" s="68" t="s">
        <v>105</v>
      </c>
      <c r="E25" s="68" t="s">
        <v>106</v>
      </c>
      <c r="F25" s="69" t="s">
        <v>42</v>
      </c>
      <c r="G25" s="70">
        <v>74337</v>
      </c>
      <c r="H25" s="71">
        <v>969</v>
      </c>
      <c r="I25" s="72">
        <v>9184768336</v>
      </c>
      <c r="J25" s="73">
        <v>7</v>
      </c>
      <c r="K25" s="74" t="s">
        <v>44</v>
      </c>
      <c r="L25" s="75" t="s">
        <v>44</v>
      </c>
      <c r="M25" s="76">
        <v>874.25</v>
      </c>
      <c r="N25" s="77" t="s">
        <v>43</v>
      </c>
      <c r="O25" s="78">
        <v>24.97729337</v>
      </c>
      <c r="P25" s="74" t="s">
        <v>44</v>
      </c>
      <c r="Q25" s="79">
        <v>47.14285714285714</v>
      </c>
      <c r="R25" s="80" t="s">
        <v>44</v>
      </c>
      <c r="S25" s="81" t="s">
        <v>44</v>
      </c>
      <c r="T25" s="82">
        <v>63649</v>
      </c>
      <c r="U25" s="83">
        <v>4228.96</v>
      </c>
      <c r="V25" s="83">
        <v>6801.61</v>
      </c>
      <c r="W25" s="84">
        <v>3215</v>
      </c>
      <c r="X25" s="85" t="s">
        <v>43</v>
      </c>
      <c r="Y25" s="86" t="s">
        <v>43</v>
      </c>
      <c r="Z25" s="87">
        <f t="shared" si="0"/>
        <v>1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RLIS</v>
      </c>
      <c r="AI25" s="87">
        <f t="shared" si="9"/>
        <v>0</v>
      </c>
    </row>
    <row r="26" spans="1:35" ht="12.75">
      <c r="A26" s="65">
        <v>4008070</v>
      </c>
      <c r="B26" s="66" t="s">
        <v>107</v>
      </c>
      <c r="C26" s="67" t="s">
        <v>108</v>
      </c>
      <c r="D26" s="68" t="s">
        <v>109</v>
      </c>
      <c r="E26" s="68" t="s">
        <v>108</v>
      </c>
      <c r="F26" s="69" t="s">
        <v>42</v>
      </c>
      <c r="G26" s="70">
        <v>73601</v>
      </c>
      <c r="H26" s="71">
        <v>729</v>
      </c>
      <c r="I26" s="72">
        <v>5803231800</v>
      </c>
      <c r="J26" s="73">
        <v>6</v>
      </c>
      <c r="K26" s="74" t="s">
        <v>43</v>
      </c>
      <c r="L26" s="75" t="s">
        <v>43</v>
      </c>
      <c r="M26" s="76">
        <v>1659.27</v>
      </c>
      <c r="N26" s="77" t="s">
        <v>43</v>
      </c>
      <c r="O26" s="78">
        <v>22.6616447</v>
      </c>
      <c r="P26" s="74" t="s">
        <v>44</v>
      </c>
      <c r="Q26" s="79">
        <v>62.94151708164447</v>
      </c>
      <c r="R26" s="80" t="s">
        <v>44</v>
      </c>
      <c r="S26" s="81" t="s">
        <v>44</v>
      </c>
      <c r="T26" s="82">
        <v>119472</v>
      </c>
      <c r="U26" s="83">
        <v>10330.52</v>
      </c>
      <c r="V26" s="83">
        <v>15084.81</v>
      </c>
      <c r="W26" s="84">
        <v>5302</v>
      </c>
      <c r="X26" s="85" t="s">
        <v>44</v>
      </c>
      <c r="Y26" s="86" t="s">
        <v>43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>
        <v>4008130</v>
      </c>
      <c r="B27" s="66" t="s">
        <v>110</v>
      </c>
      <c r="C27" s="67" t="s">
        <v>111</v>
      </c>
      <c r="D27" s="68" t="s">
        <v>112</v>
      </c>
      <c r="E27" s="68" t="s">
        <v>111</v>
      </c>
      <c r="F27" s="69" t="s">
        <v>42</v>
      </c>
      <c r="G27" s="70">
        <v>74538</v>
      </c>
      <c r="H27" s="71">
        <v>368</v>
      </c>
      <c r="I27" s="72">
        <v>5809272351</v>
      </c>
      <c r="J27" s="73">
        <v>7</v>
      </c>
      <c r="K27" s="74" t="s">
        <v>44</v>
      </c>
      <c r="L27" s="75" t="s">
        <v>44</v>
      </c>
      <c r="M27" s="76">
        <v>606.12</v>
      </c>
      <c r="N27" s="77" t="s">
        <v>43</v>
      </c>
      <c r="O27" s="78">
        <v>25.44378698</v>
      </c>
      <c r="P27" s="74" t="s">
        <v>44</v>
      </c>
      <c r="Q27" s="79">
        <v>55.52147239263804</v>
      </c>
      <c r="R27" s="80" t="s">
        <v>44</v>
      </c>
      <c r="S27" s="81" t="s">
        <v>44</v>
      </c>
      <c r="T27" s="82">
        <v>49077</v>
      </c>
      <c r="U27" s="83">
        <v>3704.61</v>
      </c>
      <c r="V27" s="83">
        <v>5585.32</v>
      </c>
      <c r="W27" s="84">
        <v>2550</v>
      </c>
      <c r="X27" s="85" t="s">
        <v>44</v>
      </c>
      <c r="Y27" s="86" t="s">
        <v>43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RLIS</v>
      </c>
      <c r="AI27" s="87">
        <f t="shared" si="9"/>
        <v>0</v>
      </c>
    </row>
    <row r="28" spans="1:35" ht="12.75">
      <c r="A28" s="65">
        <v>4008220</v>
      </c>
      <c r="B28" s="66" t="s">
        <v>113</v>
      </c>
      <c r="C28" s="67" t="s">
        <v>114</v>
      </c>
      <c r="D28" s="68" t="s">
        <v>115</v>
      </c>
      <c r="E28" s="68" t="s">
        <v>114</v>
      </c>
      <c r="F28" s="69" t="s">
        <v>42</v>
      </c>
      <c r="G28" s="70">
        <v>74733</v>
      </c>
      <c r="H28" s="71">
        <v>310</v>
      </c>
      <c r="I28" s="72">
        <v>5802962624</v>
      </c>
      <c r="J28" s="73">
        <v>7</v>
      </c>
      <c r="K28" s="74" t="s">
        <v>44</v>
      </c>
      <c r="L28" s="75" t="s">
        <v>44</v>
      </c>
      <c r="M28" s="76">
        <v>704.73</v>
      </c>
      <c r="N28" s="77" t="s">
        <v>43</v>
      </c>
      <c r="O28" s="78">
        <v>18.55670103</v>
      </c>
      <c r="P28" s="74" t="s">
        <v>43</v>
      </c>
      <c r="Q28" s="79">
        <v>56.44955300127714</v>
      </c>
      <c r="R28" s="80" t="s">
        <v>44</v>
      </c>
      <c r="S28" s="81" t="s">
        <v>44</v>
      </c>
      <c r="T28" s="82">
        <v>43700</v>
      </c>
      <c r="U28" s="83">
        <v>3827.15</v>
      </c>
      <c r="V28" s="83">
        <v>5920.82</v>
      </c>
      <c r="W28" s="84">
        <v>2633</v>
      </c>
      <c r="X28" s="85" t="s">
        <v>44</v>
      </c>
      <c r="Y28" s="86" t="s">
        <v>43</v>
      </c>
      <c r="Z28" s="87">
        <f t="shared" si="0"/>
        <v>1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1</v>
      </c>
      <c r="AF28" s="88">
        <f t="shared" si="6"/>
        <v>1</v>
      </c>
      <c r="AG28" s="89" t="str">
        <f t="shared" si="7"/>
        <v>Initial</v>
      </c>
      <c r="AH28" s="90" t="str">
        <f t="shared" si="8"/>
        <v>RLIS</v>
      </c>
      <c r="AI28" s="87">
        <f t="shared" si="9"/>
        <v>0</v>
      </c>
    </row>
    <row r="29" spans="1:35" ht="12.75">
      <c r="A29" s="65">
        <v>4008250</v>
      </c>
      <c r="B29" s="66" t="s">
        <v>116</v>
      </c>
      <c r="C29" s="67" t="s">
        <v>117</v>
      </c>
      <c r="D29" s="68" t="s">
        <v>118</v>
      </c>
      <c r="E29" s="68" t="s">
        <v>117</v>
      </c>
      <c r="F29" s="69" t="s">
        <v>42</v>
      </c>
      <c r="G29" s="70">
        <v>74338</v>
      </c>
      <c r="H29" s="71">
        <v>188</v>
      </c>
      <c r="I29" s="72">
        <v>9183264116</v>
      </c>
      <c r="J29" s="73">
        <v>7</v>
      </c>
      <c r="K29" s="74" t="s">
        <v>44</v>
      </c>
      <c r="L29" s="75" t="s">
        <v>44</v>
      </c>
      <c r="M29" s="76">
        <v>676.19</v>
      </c>
      <c r="N29" s="77" t="s">
        <v>43</v>
      </c>
      <c r="O29" s="78">
        <v>27.98742138</v>
      </c>
      <c r="P29" s="74" t="s">
        <v>44</v>
      </c>
      <c r="Q29" s="79">
        <v>66.00306278713629</v>
      </c>
      <c r="R29" s="80" t="s">
        <v>44</v>
      </c>
      <c r="S29" s="81" t="s">
        <v>44</v>
      </c>
      <c r="T29" s="82">
        <v>44325</v>
      </c>
      <c r="U29" s="83">
        <v>3616.41</v>
      </c>
      <c r="V29" s="83">
        <v>5431.38</v>
      </c>
      <c r="W29" s="84">
        <v>2390</v>
      </c>
      <c r="X29" s="85" t="s">
        <v>44</v>
      </c>
      <c r="Y29" s="86" t="s">
        <v>43</v>
      </c>
      <c r="Z29" s="87">
        <f t="shared" si="0"/>
        <v>1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RLIS</v>
      </c>
      <c r="AI29" s="87">
        <f t="shared" si="9"/>
        <v>0</v>
      </c>
    </row>
    <row r="30" spans="1:35" ht="12.75">
      <c r="A30" s="65">
        <v>4008460</v>
      </c>
      <c r="B30" s="66" t="s">
        <v>119</v>
      </c>
      <c r="C30" s="67" t="s">
        <v>120</v>
      </c>
      <c r="D30" s="68" t="s">
        <v>121</v>
      </c>
      <c r="E30" s="68" t="s">
        <v>120</v>
      </c>
      <c r="F30" s="69" t="s">
        <v>42</v>
      </c>
      <c r="G30" s="70">
        <v>73529</v>
      </c>
      <c r="H30" s="71">
        <v>2636</v>
      </c>
      <c r="I30" s="72">
        <v>5804392900</v>
      </c>
      <c r="J30" s="73">
        <v>7</v>
      </c>
      <c r="K30" s="74" t="s">
        <v>44</v>
      </c>
      <c r="L30" s="75" t="s">
        <v>44</v>
      </c>
      <c r="M30" s="76">
        <v>998.94</v>
      </c>
      <c r="N30" s="77" t="s">
        <v>43</v>
      </c>
      <c r="O30" s="78">
        <v>18.17155756</v>
      </c>
      <c r="P30" s="74" t="s">
        <v>43</v>
      </c>
      <c r="Q30" s="79">
        <v>37.67395626242545</v>
      </c>
      <c r="R30" s="80" t="s">
        <v>44</v>
      </c>
      <c r="S30" s="81" t="s">
        <v>44</v>
      </c>
      <c r="T30" s="82">
        <v>55264</v>
      </c>
      <c r="U30" s="83">
        <v>3647.55</v>
      </c>
      <c r="V30" s="83">
        <v>6399.87</v>
      </c>
      <c r="W30" s="84">
        <v>3444</v>
      </c>
      <c r="X30" s="85" t="s">
        <v>44</v>
      </c>
      <c r="Y30" s="86" t="s">
        <v>43</v>
      </c>
      <c r="Z30" s="87">
        <f t="shared" si="0"/>
        <v>1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RLIS</v>
      </c>
      <c r="AI30" s="87">
        <f t="shared" si="9"/>
        <v>0</v>
      </c>
    </row>
    <row r="31" spans="1:35" ht="12.75">
      <c r="A31" s="65">
        <v>4008490</v>
      </c>
      <c r="B31" s="66" t="s">
        <v>122</v>
      </c>
      <c r="C31" s="67" t="s">
        <v>123</v>
      </c>
      <c r="D31" s="68" t="s">
        <v>124</v>
      </c>
      <c r="E31" s="68" t="s">
        <v>123</v>
      </c>
      <c r="F31" s="69" t="s">
        <v>42</v>
      </c>
      <c r="G31" s="70">
        <v>74339</v>
      </c>
      <c r="H31" s="71">
        <v>3139</v>
      </c>
      <c r="I31" s="72">
        <v>9186754316</v>
      </c>
      <c r="J31" s="73">
        <v>6</v>
      </c>
      <c r="K31" s="74" t="s">
        <v>43</v>
      </c>
      <c r="L31" s="75" t="s">
        <v>44</v>
      </c>
      <c r="M31" s="76">
        <v>792.68</v>
      </c>
      <c r="N31" s="77" t="s">
        <v>43</v>
      </c>
      <c r="O31" s="78">
        <v>18.2160804</v>
      </c>
      <c r="P31" s="74" t="s">
        <v>43</v>
      </c>
      <c r="Q31" s="79">
        <v>64.24242424242425</v>
      </c>
      <c r="R31" s="80" t="s">
        <v>44</v>
      </c>
      <c r="S31" s="81" t="s">
        <v>44</v>
      </c>
      <c r="T31" s="82">
        <v>40065</v>
      </c>
      <c r="U31" s="83">
        <v>4453.48</v>
      </c>
      <c r="V31" s="83">
        <v>6632.09</v>
      </c>
      <c r="W31" s="84">
        <v>2495</v>
      </c>
      <c r="X31" s="85" t="s">
        <v>43</v>
      </c>
      <c r="Y31" s="86" t="s">
        <v>43</v>
      </c>
      <c r="Z31" s="87">
        <f t="shared" si="0"/>
        <v>1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1</v>
      </c>
      <c r="AG31" s="89" t="str">
        <f t="shared" si="7"/>
        <v>Initial</v>
      </c>
      <c r="AH31" s="90" t="str">
        <f t="shared" si="8"/>
        <v>RLIS</v>
      </c>
      <c r="AI31" s="87">
        <f t="shared" si="9"/>
        <v>0</v>
      </c>
    </row>
    <row r="32" spans="1:35" ht="12.75">
      <c r="A32" s="65">
        <v>4008640</v>
      </c>
      <c r="B32" s="66" t="s">
        <v>125</v>
      </c>
      <c r="C32" s="67" t="s">
        <v>126</v>
      </c>
      <c r="D32" s="68" t="s">
        <v>127</v>
      </c>
      <c r="E32" s="68" t="s">
        <v>126</v>
      </c>
      <c r="F32" s="69" t="s">
        <v>42</v>
      </c>
      <c r="G32" s="70">
        <v>73632</v>
      </c>
      <c r="H32" s="71">
        <v>290</v>
      </c>
      <c r="I32" s="72">
        <v>5808323420</v>
      </c>
      <c r="J32" s="73">
        <v>6</v>
      </c>
      <c r="K32" s="74" t="s">
        <v>43</v>
      </c>
      <c r="L32" s="75" t="s">
        <v>43</v>
      </c>
      <c r="M32" s="76">
        <v>638.78</v>
      </c>
      <c r="N32" s="77" t="s">
        <v>43</v>
      </c>
      <c r="O32" s="78">
        <v>21.52542373</v>
      </c>
      <c r="P32" s="74" t="s">
        <v>44</v>
      </c>
      <c r="Q32" s="79">
        <v>46.46153846153846</v>
      </c>
      <c r="R32" s="80" t="s">
        <v>44</v>
      </c>
      <c r="S32" s="81" t="s">
        <v>44</v>
      </c>
      <c r="T32" s="82">
        <v>39705</v>
      </c>
      <c r="U32" s="83">
        <v>2291.33</v>
      </c>
      <c r="V32" s="83">
        <v>3895.71</v>
      </c>
      <c r="W32" s="84">
        <v>2254</v>
      </c>
      <c r="X32" s="85" t="s">
        <v>44</v>
      </c>
      <c r="Y32" s="86" t="s">
        <v>43</v>
      </c>
      <c r="Z32" s="87">
        <f t="shared" si="0"/>
        <v>0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1</v>
      </c>
      <c r="AG32" s="89" t="str">
        <f t="shared" si="7"/>
        <v>Initial</v>
      </c>
      <c r="AH32" s="90" t="str">
        <f t="shared" si="8"/>
        <v>RLIS</v>
      </c>
      <c r="AI32" s="87">
        <f t="shared" si="9"/>
        <v>0</v>
      </c>
    </row>
    <row r="33" spans="1:35" ht="12.75">
      <c r="A33" s="65">
        <v>4009240</v>
      </c>
      <c r="B33" s="66" t="s">
        <v>128</v>
      </c>
      <c r="C33" s="67" t="s">
        <v>129</v>
      </c>
      <c r="D33" s="68" t="s">
        <v>130</v>
      </c>
      <c r="E33" s="68" t="s">
        <v>129</v>
      </c>
      <c r="F33" s="69" t="s">
        <v>42</v>
      </c>
      <c r="G33" s="70">
        <v>74023</v>
      </c>
      <c r="H33" s="71">
        <v>1609</v>
      </c>
      <c r="I33" s="72">
        <v>9182253425</v>
      </c>
      <c r="J33" s="73" t="s">
        <v>51</v>
      </c>
      <c r="K33" s="74" t="s">
        <v>43</v>
      </c>
      <c r="L33" s="75" t="s">
        <v>43</v>
      </c>
      <c r="M33" s="76">
        <v>1623.65</v>
      </c>
      <c r="N33" s="77" t="s">
        <v>43</v>
      </c>
      <c r="O33" s="78">
        <v>23.65988909</v>
      </c>
      <c r="P33" s="74" t="s">
        <v>44</v>
      </c>
      <c r="Q33" s="79">
        <v>44.52986398580722</v>
      </c>
      <c r="R33" s="80" t="s">
        <v>44</v>
      </c>
      <c r="S33" s="81" t="s">
        <v>44</v>
      </c>
      <c r="T33" s="82">
        <v>104909</v>
      </c>
      <c r="U33" s="83">
        <v>6172.05</v>
      </c>
      <c r="V33" s="83">
        <v>10434.59</v>
      </c>
      <c r="W33" s="84">
        <v>5053</v>
      </c>
      <c r="X33" s="85" t="s">
        <v>44</v>
      </c>
      <c r="Y33" s="86" t="s">
        <v>43</v>
      </c>
      <c r="Z33" s="87">
        <f t="shared" si="0"/>
        <v>0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1</v>
      </c>
      <c r="AG33" s="89" t="str">
        <f t="shared" si="7"/>
        <v>Initial</v>
      </c>
      <c r="AH33" s="90" t="str">
        <f t="shared" si="8"/>
        <v>RLIS</v>
      </c>
      <c r="AI33" s="87">
        <f t="shared" si="9"/>
        <v>0</v>
      </c>
    </row>
    <row r="34" spans="1:35" ht="12.75">
      <c r="A34" s="65">
        <v>4009390</v>
      </c>
      <c r="B34" s="66" t="s">
        <v>131</v>
      </c>
      <c r="C34" s="67" t="s">
        <v>132</v>
      </c>
      <c r="D34" s="68" t="s">
        <v>133</v>
      </c>
      <c r="E34" s="68" t="s">
        <v>132</v>
      </c>
      <c r="F34" s="69" t="s">
        <v>42</v>
      </c>
      <c r="G34" s="70">
        <v>74851</v>
      </c>
      <c r="H34" s="71">
        <v>8200</v>
      </c>
      <c r="I34" s="72">
        <v>4059645558</v>
      </c>
      <c r="J34" s="73">
        <v>7</v>
      </c>
      <c r="K34" s="74" t="s">
        <v>44</v>
      </c>
      <c r="L34" s="75" t="s">
        <v>44</v>
      </c>
      <c r="M34" s="76">
        <v>653.19</v>
      </c>
      <c r="N34" s="77" t="s">
        <v>43</v>
      </c>
      <c r="O34" s="78">
        <v>16.07773852</v>
      </c>
      <c r="P34" s="74" t="s">
        <v>43</v>
      </c>
      <c r="Q34" s="79">
        <v>24.883359253499222</v>
      </c>
      <c r="R34" s="80" t="s">
        <v>44</v>
      </c>
      <c r="S34" s="81" t="s">
        <v>44</v>
      </c>
      <c r="T34" s="82">
        <v>23958</v>
      </c>
      <c r="U34" s="83">
        <v>1223.12</v>
      </c>
      <c r="V34" s="83">
        <v>2935.27</v>
      </c>
      <c r="W34" s="84">
        <v>1890</v>
      </c>
      <c r="X34" s="85" t="s">
        <v>44</v>
      </c>
      <c r="Y34" s="86" t="s">
        <v>43</v>
      </c>
      <c r="Z34" s="87">
        <f t="shared" si="0"/>
        <v>1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1</v>
      </c>
      <c r="AF34" s="88">
        <f t="shared" si="6"/>
        <v>1</v>
      </c>
      <c r="AG34" s="89" t="str">
        <f t="shared" si="7"/>
        <v>Initial</v>
      </c>
      <c r="AH34" s="90" t="str">
        <f t="shared" si="8"/>
        <v>RLIS</v>
      </c>
      <c r="AI34" s="87">
        <f t="shared" si="9"/>
        <v>0</v>
      </c>
    </row>
    <row r="35" spans="1:35" ht="12.75">
      <c r="A35" s="65">
        <v>4009510</v>
      </c>
      <c r="B35" s="66" t="s">
        <v>134</v>
      </c>
      <c r="C35" s="67" t="s">
        <v>135</v>
      </c>
      <c r="D35" s="68" t="s">
        <v>136</v>
      </c>
      <c r="E35" s="68" t="s">
        <v>135</v>
      </c>
      <c r="F35" s="69" t="s">
        <v>42</v>
      </c>
      <c r="G35" s="70">
        <v>73030</v>
      </c>
      <c r="H35" s="71">
        <v>2939</v>
      </c>
      <c r="I35" s="72">
        <v>5803692386</v>
      </c>
      <c r="J35" s="73">
        <v>7</v>
      </c>
      <c r="K35" s="74" t="s">
        <v>44</v>
      </c>
      <c r="L35" s="75" t="s">
        <v>43</v>
      </c>
      <c r="M35" s="76">
        <v>813.05</v>
      </c>
      <c r="N35" s="77" t="s">
        <v>43</v>
      </c>
      <c r="O35" s="78">
        <v>19.60784314</v>
      </c>
      <c r="P35" s="74" t="s">
        <v>43</v>
      </c>
      <c r="Q35" s="79">
        <v>38.51851851851852</v>
      </c>
      <c r="R35" s="80" t="s">
        <v>44</v>
      </c>
      <c r="S35" s="81" t="s">
        <v>44</v>
      </c>
      <c r="T35" s="82">
        <v>52238</v>
      </c>
      <c r="U35" s="83">
        <v>3161.07</v>
      </c>
      <c r="V35" s="83">
        <v>5088.28</v>
      </c>
      <c r="W35" s="84">
        <v>3012</v>
      </c>
      <c r="X35" s="85" t="s">
        <v>44</v>
      </c>
      <c r="Y35" s="86" t="s">
        <v>43</v>
      </c>
      <c r="Z35" s="87">
        <f t="shared" si="0"/>
        <v>1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1</v>
      </c>
      <c r="AG35" s="89" t="str">
        <f t="shared" si="7"/>
        <v>Initial</v>
      </c>
      <c r="AH35" s="90" t="str">
        <f t="shared" si="8"/>
        <v>RLIS</v>
      </c>
      <c r="AI35" s="87">
        <f t="shared" si="9"/>
        <v>0</v>
      </c>
    </row>
    <row r="36" spans="1:35" ht="12.75">
      <c r="A36" s="65">
        <v>4009810</v>
      </c>
      <c r="B36" s="66" t="s">
        <v>137</v>
      </c>
      <c r="C36" s="67" t="s">
        <v>138</v>
      </c>
      <c r="D36" s="68" t="s">
        <v>139</v>
      </c>
      <c r="E36" s="68" t="s">
        <v>138</v>
      </c>
      <c r="F36" s="69" t="s">
        <v>42</v>
      </c>
      <c r="G36" s="70">
        <v>74029</v>
      </c>
      <c r="H36" s="71">
        <v>1601</v>
      </c>
      <c r="I36" s="72">
        <v>9185342241</v>
      </c>
      <c r="J36" s="73">
        <v>7</v>
      </c>
      <c r="K36" s="74" t="s">
        <v>44</v>
      </c>
      <c r="L36" s="75" t="s">
        <v>43</v>
      </c>
      <c r="M36" s="76">
        <v>1060.71</v>
      </c>
      <c r="N36" s="77" t="s">
        <v>43</v>
      </c>
      <c r="O36" s="78">
        <v>16.70428894</v>
      </c>
      <c r="P36" s="74" t="s">
        <v>43</v>
      </c>
      <c r="Q36" s="79">
        <v>35.51236749116608</v>
      </c>
      <c r="R36" s="80" t="s">
        <v>44</v>
      </c>
      <c r="S36" s="81" t="s">
        <v>44</v>
      </c>
      <c r="T36" s="82">
        <v>41551</v>
      </c>
      <c r="U36" s="83">
        <v>2891.16</v>
      </c>
      <c r="V36" s="83">
        <v>5601.56</v>
      </c>
      <c r="W36" s="84">
        <v>3369</v>
      </c>
      <c r="X36" s="85" t="s">
        <v>44</v>
      </c>
      <c r="Y36" s="86" t="s">
        <v>43</v>
      </c>
      <c r="Z36" s="87">
        <f t="shared" si="0"/>
        <v>1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1</v>
      </c>
      <c r="AF36" s="88">
        <f t="shared" si="6"/>
        <v>1</v>
      </c>
      <c r="AG36" s="89" t="str">
        <f t="shared" si="7"/>
        <v>Initial</v>
      </c>
      <c r="AH36" s="90" t="str">
        <f t="shared" si="8"/>
        <v>RLIS</v>
      </c>
      <c r="AI36" s="87">
        <f t="shared" si="9"/>
        <v>0</v>
      </c>
    </row>
    <row r="37" spans="1:35" ht="12.75">
      <c r="A37" s="65">
        <v>4009870</v>
      </c>
      <c r="B37" s="66" t="s">
        <v>140</v>
      </c>
      <c r="C37" s="67" t="s">
        <v>141</v>
      </c>
      <c r="D37" s="68" t="s">
        <v>142</v>
      </c>
      <c r="E37" s="68" t="s">
        <v>141</v>
      </c>
      <c r="F37" s="69" t="s">
        <v>42</v>
      </c>
      <c r="G37" s="70">
        <v>73031</v>
      </c>
      <c r="H37" s="71">
        <v>9</v>
      </c>
      <c r="I37" s="72">
        <v>4053446375</v>
      </c>
      <c r="J37" s="73">
        <v>8</v>
      </c>
      <c r="K37" s="74" t="s">
        <v>44</v>
      </c>
      <c r="L37" s="75" t="s">
        <v>44</v>
      </c>
      <c r="M37" s="76">
        <v>624.07</v>
      </c>
      <c r="N37" s="77" t="s">
        <v>43</v>
      </c>
      <c r="O37" s="78">
        <v>16.05584642</v>
      </c>
      <c r="P37" s="74" t="s">
        <v>43</v>
      </c>
      <c r="Q37" s="79">
        <v>49.76452119309262</v>
      </c>
      <c r="R37" s="80" t="s">
        <v>44</v>
      </c>
      <c r="S37" s="81" t="s">
        <v>44</v>
      </c>
      <c r="T37" s="82">
        <v>36092</v>
      </c>
      <c r="U37" s="83">
        <v>2658.95</v>
      </c>
      <c r="V37" s="83">
        <v>4336.83</v>
      </c>
      <c r="W37" s="84">
        <v>2186</v>
      </c>
      <c r="X37" s="85" t="s">
        <v>44</v>
      </c>
      <c r="Y37" s="86" t="s">
        <v>43</v>
      </c>
      <c r="Z37" s="87">
        <f t="shared" si="0"/>
        <v>1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1</v>
      </c>
      <c r="AF37" s="88">
        <f t="shared" si="6"/>
        <v>1</v>
      </c>
      <c r="AG37" s="89" t="str">
        <f t="shared" si="7"/>
        <v>Initial</v>
      </c>
      <c r="AH37" s="90" t="str">
        <f t="shared" si="8"/>
        <v>RLIS</v>
      </c>
      <c r="AI37" s="87">
        <f t="shared" si="9"/>
        <v>0</v>
      </c>
    </row>
    <row r="38" spans="1:35" ht="12.75">
      <c r="A38" s="65">
        <v>4009910</v>
      </c>
      <c r="B38" s="66" t="s">
        <v>143</v>
      </c>
      <c r="C38" s="67" t="s">
        <v>144</v>
      </c>
      <c r="D38" s="68" t="s">
        <v>145</v>
      </c>
      <c r="E38" s="68" t="s">
        <v>59</v>
      </c>
      <c r="F38" s="69" t="s">
        <v>42</v>
      </c>
      <c r="G38" s="70">
        <v>73401</v>
      </c>
      <c r="H38" s="71">
        <v>9427</v>
      </c>
      <c r="I38" s="72">
        <v>5802239557</v>
      </c>
      <c r="J38" s="73" t="s">
        <v>51</v>
      </c>
      <c r="K38" s="74" t="s">
        <v>43</v>
      </c>
      <c r="L38" s="75" t="s">
        <v>43</v>
      </c>
      <c r="M38" s="76">
        <v>1129.16</v>
      </c>
      <c r="N38" s="77" t="s">
        <v>43</v>
      </c>
      <c r="O38" s="78">
        <v>13.23681489</v>
      </c>
      <c r="P38" s="74" t="s">
        <v>43</v>
      </c>
      <c r="Q38" s="79">
        <v>39.50722175021241</v>
      </c>
      <c r="R38" s="80" t="s">
        <v>44</v>
      </c>
      <c r="S38" s="81" t="s">
        <v>44</v>
      </c>
      <c r="T38" s="82">
        <v>53300</v>
      </c>
      <c r="U38" s="83">
        <v>3840.24</v>
      </c>
      <c r="V38" s="83">
        <v>6916.08</v>
      </c>
      <c r="W38" s="84">
        <v>3791</v>
      </c>
      <c r="X38" s="85" t="s">
        <v>44</v>
      </c>
      <c r="Y38" s="86" t="s">
        <v>43</v>
      </c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1</v>
      </c>
      <c r="AG38" s="89" t="str">
        <f t="shared" si="7"/>
        <v>Initial</v>
      </c>
      <c r="AH38" s="90" t="str">
        <f t="shared" si="8"/>
        <v>RLIS</v>
      </c>
      <c r="AI38" s="87">
        <f t="shared" si="9"/>
        <v>0</v>
      </c>
    </row>
    <row r="39" spans="1:35" ht="12.75">
      <c r="A39" s="65">
        <v>4010290</v>
      </c>
      <c r="B39" s="66" t="s">
        <v>146</v>
      </c>
      <c r="C39" s="67" t="s">
        <v>147</v>
      </c>
      <c r="D39" s="68" t="s">
        <v>148</v>
      </c>
      <c r="E39" s="68" t="s">
        <v>147</v>
      </c>
      <c r="F39" s="69" t="s">
        <v>42</v>
      </c>
      <c r="G39" s="70">
        <v>73534</v>
      </c>
      <c r="H39" s="71">
        <v>1548</v>
      </c>
      <c r="I39" s="72">
        <v>5802550686</v>
      </c>
      <c r="J39" s="73">
        <v>6</v>
      </c>
      <c r="K39" s="74" t="s">
        <v>43</v>
      </c>
      <c r="L39" s="75" t="s">
        <v>43</v>
      </c>
      <c r="M39" s="76">
        <v>3320.33</v>
      </c>
      <c r="N39" s="77" t="s">
        <v>43</v>
      </c>
      <c r="O39" s="78">
        <v>20.26286966</v>
      </c>
      <c r="P39" s="74" t="s">
        <v>44</v>
      </c>
      <c r="Q39" s="79">
        <v>43.60482211114378</v>
      </c>
      <c r="R39" s="80" t="s">
        <v>44</v>
      </c>
      <c r="S39" s="81" t="s">
        <v>44</v>
      </c>
      <c r="T39" s="82">
        <v>215883</v>
      </c>
      <c r="U39" s="83">
        <v>14794.11</v>
      </c>
      <c r="V39" s="83">
        <v>23500.67</v>
      </c>
      <c r="W39" s="84">
        <v>10095</v>
      </c>
      <c r="X39" s="85" t="s">
        <v>44</v>
      </c>
      <c r="Y39" s="86" t="s">
        <v>43</v>
      </c>
      <c r="Z39" s="87">
        <f t="shared" si="0"/>
        <v>0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1</v>
      </c>
      <c r="AG39" s="89" t="str">
        <f t="shared" si="7"/>
        <v>Initial</v>
      </c>
      <c r="AH39" s="90" t="str">
        <f t="shared" si="8"/>
        <v>RLIS</v>
      </c>
      <c r="AI39" s="87">
        <f t="shared" si="9"/>
        <v>0</v>
      </c>
    </row>
    <row r="40" spans="1:35" ht="12.75">
      <c r="A40" s="65">
        <v>4010350</v>
      </c>
      <c r="B40" s="66" t="s">
        <v>149</v>
      </c>
      <c r="C40" s="67" t="s">
        <v>150</v>
      </c>
      <c r="D40" s="68" t="s">
        <v>151</v>
      </c>
      <c r="E40" s="68" t="s">
        <v>150</v>
      </c>
      <c r="F40" s="69" t="s">
        <v>42</v>
      </c>
      <c r="G40" s="70">
        <v>74702</v>
      </c>
      <c r="H40" s="71">
        <v>1160</v>
      </c>
      <c r="I40" s="72">
        <v>5809241276</v>
      </c>
      <c r="J40" s="73" t="s">
        <v>51</v>
      </c>
      <c r="K40" s="74" t="s">
        <v>43</v>
      </c>
      <c r="L40" s="75" t="s">
        <v>43</v>
      </c>
      <c r="M40" s="76">
        <v>2818.35</v>
      </c>
      <c r="N40" s="77" t="s">
        <v>43</v>
      </c>
      <c r="O40" s="78">
        <v>24.55161419</v>
      </c>
      <c r="P40" s="74" t="s">
        <v>44</v>
      </c>
      <c r="Q40" s="79">
        <v>47.01942397856664</v>
      </c>
      <c r="R40" s="80" t="s">
        <v>44</v>
      </c>
      <c r="S40" s="81" t="s">
        <v>44</v>
      </c>
      <c r="T40" s="82">
        <v>188700</v>
      </c>
      <c r="U40" s="83">
        <v>12964.25</v>
      </c>
      <c r="V40" s="83">
        <v>21762.38</v>
      </c>
      <c r="W40" s="84">
        <v>8911</v>
      </c>
      <c r="X40" s="85" t="s">
        <v>44</v>
      </c>
      <c r="Y40" s="86" t="s">
        <v>43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1</v>
      </c>
      <c r="AF40" s="88">
        <f t="shared" si="6"/>
        <v>1</v>
      </c>
      <c r="AG40" s="89" t="str">
        <f t="shared" si="7"/>
        <v>Initial</v>
      </c>
      <c r="AH40" s="90" t="str">
        <f t="shared" si="8"/>
        <v>RLIS</v>
      </c>
      <c r="AI40" s="87">
        <f t="shared" si="9"/>
        <v>0</v>
      </c>
    </row>
    <row r="41" spans="1:35" ht="12.75">
      <c r="A41" s="65">
        <v>4010710</v>
      </c>
      <c r="B41" s="66" t="s">
        <v>152</v>
      </c>
      <c r="C41" s="67" t="s">
        <v>153</v>
      </c>
      <c r="D41" s="68" t="s">
        <v>154</v>
      </c>
      <c r="E41" s="68" t="s">
        <v>153</v>
      </c>
      <c r="F41" s="69" t="s">
        <v>42</v>
      </c>
      <c r="G41" s="70">
        <v>73538</v>
      </c>
      <c r="H41" s="71">
        <v>369</v>
      </c>
      <c r="I41" s="72">
        <v>5804923663</v>
      </c>
      <c r="J41" s="73">
        <v>8</v>
      </c>
      <c r="K41" s="74" t="s">
        <v>44</v>
      </c>
      <c r="L41" s="75" t="s">
        <v>44</v>
      </c>
      <c r="M41" s="76">
        <v>1259.52</v>
      </c>
      <c r="N41" s="77" t="s">
        <v>43</v>
      </c>
      <c r="O41" s="78">
        <v>13.85281385</v>
      </c>
      <c r="P41" s="74" t="s">
        <v>43</v>
      </c>
      <c r="Q41" s="79">
        <v>31.422351233671986</v>
      </c>
      <c r="R41" s="80" t="s">
        <v>44</v>
      </c>
      <c r="S41" s="81" t="s">
        <v>44</v>
      </c>
      <c r="T41" s="82">
        <v>52124</v>
      </c>
      <c r="U41" s="83">
        <v>3182.68</v>
      </c>
      <c r="V41" s="83">
        <v>6531.67</v>
      </c>
      <c r="W41" s="84">
        <v>4058</v>
      </c>
      <c r="X41" s="85" t="s">
        <v>44</v>
      </c>
      <c r="Y41" s="86" t="s">
        <v>43</v>
      </c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1</v>
      </c>
      <c r="AG41" s="89" t="str">
        <f t="shared" si="7"/>
        <v>Initial</v>
      </c>
      <c r="AH41" s="90" t="str">
        <f t="shared" si="8"/>
        <v>RLIS</v>
      </c>
      <c r="AI41" s="87">
        <f t="shared" si="9"/>
        <v>0</v>
      </c>
    </row>
    <row r="42" spans="1:35" ht="12.75">
      <c r="A42" s="65">
        <v>4010740</v>
      </c>
      <c r="B42" s="66" t="s">
        <v>155</v>
      </c>
      <c r="C42" s="67" t="s">
        <v>156</v>
      </c>
      <c r="D42" s="68" t="s">
        <v>157</v>
      </c>
      <c r="E42" s="68" t="s">
        <v>156</v>
      </c>
      <c r="F42" s="69" t="s">
        <v>42</v>
      </c>
      <c r="G42" s="70">
        <v>73644</v>
      </c>
      <c r="H42" s="71">
        <v>4742</v>
      </c>
      <c r="I42" s="72">
        <v>5802250175</v>
      </c>
      <c r="J42" s="73" t="s">
        <v>51</v>
      </c>
      <c r="K42" s="74" t="s">
        <v>43</v>
      </c>
      <c r="L42" s="75" t="s">
        <v>43</v>
      </c>
      <c r="M42" s="76">
        <v>1954.39</v>
      </c>
      <c r="N42" s="77" t="s">
        <v>43</v>
      </c>
      <c r="O42" s="78">
        <v>21.4893617</v>
      </c>
      <c r="P42" s="74" t="s">
        <v>44</v>
      </c>
      <c r="Q42" s="79">
        <v>42.36252545824847</v>
      </c>
      <c r="R42" s="80" t="s">
        <v>44</v>
      </c>
      <c r="S42" s="81" t="s">
        <v>44</v>
      </c>
      <c r="T42" s="82">
        <v>126277</v>
      </c>
      <c r="U42" s="83">
        <v>6171.86</v>
      </c>
      <c r="V42" s="83">
        <v>11706.34</v>
      </c>
      <c r="W42" s="84">
        <v>6004</v>
      </c>
      <c r="X42" s="85" t="s">
        <v>44</v>
      </c>
      <c r="Y42" s="86" t="s">
        <v>43</v>
      </c>
      <c r="Z42" s="87">
        <f t="shared" si="0"/>
        <v>0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1</v>
      </c>
      <c r="AF42" s="88">
        <f t="shared" si="6"/>
        <v>1</v>
      </c>
      <c r="AG42" s="89" t="str">
        <f t="shared" si="7"/>
        <v>Initial</v>
      </c>
      <c r="AH42" s="90" t="str">
        <f t="shared" si="8"/>
        <v>RLIS</v>
      </c>
      <c r="AI42" s="87">
        <f t="shared" si="9"/>
        <v>0</v>
      </c>
    </row>
    <row r="43" spans="1:35" ht="12.75">
      <c r="A43" s="65">
        <v>4011160</v>
      </c>
      <c r="B43" s="66" t="s">
        <v>158</v>
      </c>
      <c r="C43" s="67" t="s">
        <v>159</v>
      </c>
      <c r="D43" s="68" t="s">
        <v>160</v>
      </c>
      <c r="E43" s="68" t="s">
        <v>159</v>
      </c>
      <c r="F43" s="69" t="s">
        <v>42</v>
      </c>
      <c r="G43" s="70">
        <v>74432</v>
      </c>
      <c r="H43" s="71">
        <v>609</v>
      </c>
      <c r="I43" s="72">
        <v>9186892152</v>
      </c>
      <c r="J43" s="73">
        <v>7</v>
      </c>
      <c r="K43" s="74" t="s">
        <v>44</v>
      </c>
      <c r="L43" s="75" t="s">
        <v>43</v>
      </c>
      <c r="M43" s="76">
        <v>1060.66</v>
      </c>
      <c r="N43" s="77" t="s">
        <v>43</v>
      </c>
      <c r="O43" s="78">
        <v>37.62183236</v>
      </c>
      <c r="P43" s="74" t="s">
        <v>44</v>
      </c>
      <c r="Q43" s="79">
        <v>61.111111111111114</v>
      </c>
      <c r="R43" s="80" t="s">
        <v>44</v>
      </c>
      <c r="S43" s="81" t="s">
        <v>44</v>
      </c>
      <c r="T43" s="82">
        <v>81834</v>
      </c>
      <c r="U43" s="83">
        <v>7390.11</v>
      </c>
      <c r="V43" s="83">
        <v>10352.96</v>
      </c>
      <c r="W43" s="84">
        <v>3649</v>
      </c>
      <c r="X43" s="85" t="s">
        <v>44</v>
      </c>
      <c r="Y43" s="86" t="s">
        <v>43</v>
      </c>
      <c r="Z43" s="87">
        <f t="shared" si="0"/>
        <v>1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1</v>
      </c>
      <c r="AF43" s="88">
        <f t="shared" si="6"/>
        <v>1</v>
      </c>
      <c r="AG43" s="89" t="str">
        <f t="shared" si="7"/>
        <v>Initial</v>
      </c>
      <c r="AH43" s="90" t="str">
        <f t="shared" si="8"/>
        <v>RLIS</v>
      </c>
      <c r="AI43" s="87">
        <f t="shared" si="9"/>
        <v>0</v>
      </c>
    </row>
    <row r="44" spans="1:35" ht="12.75">
      <c r="A44" s="65">
        <v>4011970</v>
      </c>
      <c r="B44" s="66" t="s">
        <v>161</v>
      </c>
      <c r="C44" s="67" t="s">
        <v>162</v>
      </c>
      <c r="D44" s="68" t="s">
        <v>163</v>
      </c>
      <c r="E44" s="68" t="s">
        <v>162</v>
      </c>
      <c r="F44" s="69" t="s">
        <v>42</v>
      </c>
      <c r="G44" s="70">
        <v>74434</v>
      </c>
      <c r="H44" s="71">
        <v>8422</v>
      </c>
      <c r="I44" s="72">
        <v>9184782474</v>
      </c>
      <c r="J44" s="73">
        <v>6</v>
      </c>
      <c r="K44" s="74" t="s">
        <v>43</v>
      </c>
      <c r="L44" s="75" t="s">
        <v>43</v>
      </c>
      <c r="M44" s="76">
        <v>1698.48</v>
      </c>
      <c r="N44" s="77" t="s">
        <v>43</v>
      </c>
      <c r="O44" s="78">
        <v>22.90689886</v>
      </c>
      <c r="P44" s="74" t="s">
        <v>44</v>
      </c>
      <c r="Q44" s="79">
        <v>30.109204368174723</v>
      </c>
      <c r="R44" s="80" t="s">
        <v>44</v>
      </c>
      <c r="S44" s="81" t="s">
        <v>44</v>
      </c>
      <c r="T44" s="82">
        <v>94937</v>
      </c>
      <c r="U44" s="83">
        <v>4145.83</v>
      </c>
      <c r="V44" s="83">
        <v>8867.9</v>
      </c>
      <c r="W44" s="84">
        <v>4990</v>
      </c>
      <c r="X44" s="85" t="s">
        <v>44</v>
      </c>
      <c r="Y44" s="86" t="s">
        <v>43</v>
      </c>
      <c r="Z44" s="87">
        <f t="shared" si="0"/>
        <v>0</v>
      </c>
      <c r="AA44" s="88">
        <f t="shared" si="1"/>
        <v>0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1</v>
      </c>
      <c r="AF44" s="88">
        <f t="shared" si="6"/>
        <v>1</v>
      </c>
      <c r="AG44" s="89" t="str">
        <f t="shared" si="7"/>
        <v>Initial</v>
      </c>
      <c r="AH44" s="90" t="str">
        <f t="shared" si="8"/>
        <v>RLIS</v>
      </c>
      <c r="AI44" s="87">
        <f t="shared" si="9"/>
        <v>0</v>
      </c>
    </row>
    <row r="45" spans="1:35" ht="12.75">
      <c r="A45" s="65">
        <v>4012090</v>
      </c>
      <c r="B45" s="66" t="s">
        <v>164</v>
      </c>
      <c r="C45" s="67" t="s">
        <v>165</v>
      </c>
      <c r="D45" s="68" t="s">
        <v>166</v>
      </c>
      <c r="E45" s="68" t="s">
        <v>165</v>
      </c>
      <c r="F45" s="69" t="s">
        <v>42</v>
      </c>
      <c r="G45" s="70">
        <v>74031</v>
      </c>
      <c r="H45" s="71">
        <v>49</v>
      </c>
      <c r="I45" s="72">
        <v>9183411113</v>
      </c>
      <c r="J45" s="73">
        <v>8</v>
      </c>
      <c r="K45" s="74" t="s">
        <v>44</v>
      </c>
      <c r="L45" s="75" t="s">
        <v>44</v>
      </c>
      <c r="M45" s="76">
        <v>612.21</v>
      </c>
      <c r="N45" s="77" t="s">
        <v>43</v>
      </c>
      <c r="O45" s="78">
        <v>18.19645733</v>
      </c>
      <c r="P45" s="74" t="s">
        <v>43</v>
      </c>
      <c r="Q45" s="79">
        <v>43.97163120567376</v>
      </c>
      <c r="R45" s="80" t="s">
        <v>44</v>
      </c>
      <c r="S45" s="81" t="s">
        <v>44</v>
      </c>
      <c r="T45" s="82">
        <v>26394</v>
      </c>
      <c r="U45" s="83">
        <v>2637.2</v>
      </c>
      <c r="V45" s="83">
        <v>4249.64</v>
      </c>
      <c r="W45" s="84">
        <v>1929</v>
      </c>
      <c r="X45" s="85" t="s">
        <v>44</v>
      </c>
      <c r="Y45" s="86" t="s">
        <v>43</v>
      </c>
      <c r="Z45" s="87">
        <f t="shared" si="0"/>
        <v>1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1</v>
      </c>
      <c r="AF45" s="88">
        <f t="shared" si="6"/>
        <v>1</v>
      </c>
      <c r="AG45" s="89" t="str">
        <f t="shared" si="7"/>
        <v>Initial</v>
      </c>
      <c r="AH45" s="90" t="str">
        <f t="shared" si="8"/>
        <v>RLIS</v>
      </c>
      <c r="AI45" s="87">
        <f t="shared" si="9"/>
        <v>0</v>
      </c>
    </row>
    <row r="46" spans="1:35" ht="12.75">
      <c r="A46" s="65">
        <v>4012150</v>
      </c>
      <c r="B46" s="66" t="s">
        <v>167</v>
      </c>
      <c r="C46" s="67" t="s">
        <v>168</v>
      </c>
      <c r="D46" s="68" t="s">
        <v>169</v>
      </c>
      <c r="E46" s="68" t="s">
        <v>168</v>
      </c>
      <c r="F46" s="69" t="s">
        <v>42</v>
      </c>
      <c r="G46" s="70">
        <v>73542</v>
      </c>
      <c r="H46" s="71">
        <v>370</v>
      </c>
      <c r="I46" s="72">
        <v>5803355516</v>
      </c>
      <c r="J46" s="73">
        <v>6</v>
      </c>
      <c r="K46" s="74" t="s">
        <v>43</v>
      </c>
      <c r="L46" s="75" t="s">
        <v>43</v>
      </c>
      <c r="M46" s="76">
        <v>868.92</v>
      </c>
      <c r="N46" s="77" t="s">
        <v>43</v>
      </c>
      <c r="O46" s="78">
        <v>28.12846069</v>
      </c>
      <c r="P46" s="74" t="s">
        <v>44</v>
      </c>
      <c r="Q46" s="79">
        <v>52.49169435215947</v>
      </c>
      <c r="R46" s="80" t="s">
        <v>44</v>
      </c>
      <c r="S46" s="81" t="s">
        <v>44</v>
      </c>
      <c r="T46" s="82">
        <v>77697</v>
      </c>
      <c r="U46" s="83">
        <v>4539.06</v>
      </c>
      <c r="V46" s="83">
        <v>7026.72</v>
      </c>
      <c r="W46" s="84">
        <v>3208</v>
      </c>
      <c r="X46" s="85" t="s">
        <v>44</v>
      </c>
      <c r="Y46" s="86" t="s">
        <v>43</v>
      </c>
      <c r="Z46" s="87">
        <f t="shared" si="0"/>
        <v>0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1</v>
      </c>
      <c r="AF46" s="88">
        <f t="shared" si="6"/>
        <v>1</v>
      </c>
      <c r="AG46" s="89" t="str">
        <f t="shared" si="7"/>
        <v>Initial</v>
      </c>
      <c r="AH46" s="90" t="str">
        <f t="shared" si="8"/>
        <v>RLIS</v>
      </c>
      <c r="AI46" s="87">
        <f t="shared" si="9"/>
        <v>0</v>
      </c>
    </row>
    <row r="47" spans="1:35" ht="12.75">
      <c r="A47" s="65">
        <v>4013530</v>
      </c>
      <c r="B47" s="66" t="s">
        <v>170</v>
      </c>
      <c r="C47" s="67" t="s">
        <v>171</v>
      </c>
      <c r="D47" s="68" t="s">
        <v>172</v>
      </c>
      <c r="E47" s="68" t="s">
        <v>171</v>
      </c>
      <c r="F47" s="69" t="s">
        <v>42</v>
      </c>
      <c r="G47" s="70">
        <v>74345</v>
      </c>
      <c r="H47" s="71">
        <v>789</v>
      </c>
      <c r="I47" s="72">
        <v>9187863003</v>
      </c>
      <c r="J47" s="73">
        <v>6</v>
      </c>
      <c r="K47" s="74" t="s">
        <v>43</v>
      </c>
      <c r="L47" s="75" t="s">
        <v>43</v>
      </c>
      <c r="M47" s="76">
        <v>2058.61</v>
      </c>
      <c r="N47" s="77" t="s">
        <v>43</v>
      </c>
      <c r="O47" s="78">
        <v>21.67707404</v>
      </c>
      <c r="P47" s="74" t="s">
        <v>44</v>
      </c>
      <c r="Q47" s="79">
        <v>40.285451197053405</v>
      </c>
      <c r="R47" s="80" t="s">
        <v>44</v>
      </c>
      <c r="S47" s="81" t="s">
        <v>44</v>
      </c>
      <c r="T47" s="82">
        <v>110941</v>
      </c>
      <c r="U47" s="83">
        <v>7448.31</v>
      </c>
      <c r="V47" s="83">
        <v>13308.75</v>
      </c>
      <c r="W47" s="84">
        <v>6915</v>
      </c>
      <c r="X47" s="85" t="s">
        <v>43</v>
      </c>
      <c r="Y47" s="86" t="s">
        <v>43</v>
      </c>
      <c r="Z47" s="87">
        <f t="shared" si="0"/>
        <v>0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1</v>
      </c>
      <c r="AF47" s="88">
        <f t="shared" si="6"/>
        <v>1</v>
      </c>
      <c r="AG47" s="89" t="str">
        <f t="shared" si="7"/>
        <v>Initial</v>
      </c>
      <c r="AH47" s="90" t="str">
        <f t="shared" si="8"/>
        <v>RLIS</v>
      </c>
      <c r="AI47" s="87">
        <f t="shared" si="9"/>
        <v>0</v>
      </c>
    </row>
    <row r="48" spans="1:35" ht="12.75">
      <c r="A48" s="65">
        <v>4013590</v>
      </c>
      <c r="B48" s="66" t="s">
        <v>173</v>
      </c>
      <c r="C48" s="67" t="s">
        <v>174</v>
      </c>
      <c r="D48" s="68" t="s">
        <v>175</v>
      </c>
      <c r="E48" s="68" t="s">
        <v>174</v>
      </c>
      <c r="F48" s="69" t="s">
        <v>42</v>
      </c>
      <c r="G48" s="70">
        <v>73942</v>
      </c>
      <c r="H48" s="71">
        <v>1307</v>
      </c>
      <c r="I48" s="72">
        <v>5803384340</v>
      </c>
      <c r="J48" s="73">
        <v>6</v>
      </c>
      <c r="K48" s="74" t="s">
        <v>43</v>
      </c>
      <c r="L48" s="75" t="s">
        <v>43</v>
      </c>
      <c r="M48" s="76">
        <v>2225.63</v>
      </c>
      <c r="N48" s="91" t="s">
        <v>44</v>
      </c>
      <c r="O48" s="78">
        <v>16.17777778</v>
      </c>
      <c r="P48" s="74" t="s">
        <v>43</v>
      </c>
      <c r="Q48" s="79">
        <v>48.686440677966104</v>
      </c>
      <c r="R48" s="80" t="s">
        <v>44</v>
      </c>
      <c r="S48" s="81" t="s">
        <v>44</v>
      </c>
      <c r="T48" s="82">
        <v>82610</v>
      </c>
      <c r="U48" s="83">
        <v>9742.19</v>
      </c>
      <c r="V48" s="83">
        <v>15417.1</v>
      </c>
      <c r="W48" s="84">
        <v>7473</v>
      </c>
      <c r="X48" s="85" t="s">
        <v>43</v>
      </c>
      <c r="Y48" s="86" t="s">
        <v>43</v>
      </c>
      <c r="Z48" s="87">
        <f t="shared" si="0"/>
        <v>0</v>
      </c>
      <c r="AA48" s="88">
        <f t="shared" si="1"/>
        <v>1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1</v>
      </c>
      <c r="AF48" s="88">
        <f t="shared" si="6"/>
        <v>1</v>
      </c>
      <c r="AG48" s="89" t="str">
        <f t="shared" si="7"/>
        <v>Initial</v>
      </c>
      <c r="AH48" s="90" t="str">
        <f t="shared" si="8"/>
        <v>RLIS</v>
      </c>
      <c r="AI48" s="87">
        <f t="shared" si="9"/>
        <v>0</v>
      </c>
    </row>
    <row r="49" spans="1:35" ht="12.75">
      <c r="A49" s="65">
        <v>4013920</v>
      </c>
      <c r="B49" s="66" t="s">
        <v>176</v>
      </c>
      <c r="C49" s="67" t="s">
        <v>177</v>
      </c>
      <c r="D49" s="68" t="s">
        <v>178</v>
      </c>
      <c r="E49" s="68" t="s">
        <v>177</v>
      </c>
      <c r="F49" s="69" t="s">
        <v>42</v>
      </c>
      <c r="G49" s="70">
        <v>74547</v>
      </c>
      <c r="H49" s="71">
        <v>4014</v>
      </c>
      <c r="I49" s="72">
        <v>9182972534</v>
      </c>
      <c r="J49" s="73">
        <v>7</v>
      </c>
      <c r="K49" s="74" t="s">
        <v>44</v>
      </c>
      <c r="L49" s="75" t="s">
        <v>44</v>
      </c>
      <c r="M49" s="76">
        <v>735.77</v>
      </c>
      <c r="N49" s="77" t="s">
        <v>43</v>
      </c>
      <c r="O49" s="78">
        <v>20.67183463</v>
      </c>
      <c r="P49" s="74" t="s">
        <v>44</v>
      </c>
      <c r="Q49" s="79">
        <v>59.874213836477985</v>
      </c>
      <c r="R49" s="80" t="s">
        <v>44</v>
      </c>
      <c r="S49" s="81" t="s">
        <v>44</v>
      </c>
      <c r="T49" s="82">
        <v>49516</v>
      </c>
      <c r="U49" s="83">
        <v>4221.08</v>
      </c>
      <c r="V49" s="83">
        <v>6035.79</v>
      </c>
      <c r="W49" s="84">
        <v>2584</v>
      </c>
      <c r="X49" s="85" t="s">
        <v>44</v>
      </c>
      <c r="Y49" s="86" t="s">
        <v>43</v>
      </c>
      <c r="Z49" s="87">
        <f t="shared" si="0"/>
        <v>1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1</v>
      </c>
      <c r="AF49" s="88">
        <f t="shared" si="6"/>
        <v>1</v>
      </c>
      <c r="AG49" s="89" t="str">
        <f t="shared" si="7"/>
        <v>Initial</v>
      </c>
      <c r="AH49" s="90" t="str">
        <f t="shared" si="8"/>
        <v>RLIS</v>
      </c>
      <c r="AI49" s="87">
        <f t="shared" si="9"/>
        <v>0</v>
      </c>
    </row>
    <row r="50" spans="1:35" ht="12.75">
      <c r="A50" s="65">
        <v>4013950</v>
      </c>
      <c r="B50" s="66" t="s">
        <v>179</v>
      </c>
      <c r="C50" s="67" t="s">
        <v>180</v>
      </c>
      <c r="D50" s="68" t="s">
        <v>181</v>
      </c>
      <c r="E50" s="68" t="s">
        <v>180</v>
      </c>
      <c r="F50" s="69" t="s">
        <v>42</v>
      </c>
      <c r="G50" s="70">
        <v>74436</v>
      </c>
      <c r="H50" s="71">
        <v>278</v>
      </c>
      <c r="I50" s="72">
        <v>9184825221</v>
      </c>
      <c r="J50" s="73">
        <v>7</v>
      </c>
      <c r="K50" s="74" t="s">
        <v>44</v>
      </c>
      <c r="L50" s="75" t="s">
        <v>44</v>
      </c>
      <c r="M50" s="76">
        <v>847.33</v>
      </c>
      <c r="N50" s="77" t="s">
        <v>43</v>
      </c>
      <c r="O50" s="78">
        <v>23.72093023</v>
      </c>
      <c r="P50" s="74" t="s">
        <v>44</v>
      </c>
      <c r="Q50" s="79">
        <v>46.79860302677532</v>
      </c>
      <c r="R50" s="80" t="s">
        <v>44</v>
      </c>
      <c r="S50" s="81" t="s">
        <v>44</v>
      </c>
      <c r="T50" s="82">
        <v>45165</v>
      </c>
      <c r="U50" s="83">
        <v>3466.8</v>
      </c>
      <c r="V50" s="83">
        <v>5209.93</v>
      </c>
      <c r="W50" s="84">
        <v>2927</v>
      </c>
      <c r="X50" s="85" t="s">
        <v>44</v>
      </c>
      <c r="Y50" s="86" t="s">
        <v>43</v>
      </c>
      <c r="Z50" s="87">
        <f t="shared" si="0"/>
        <v>1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1</v>
      </c>
      <c r="AF50" s="88">
        <f t="shared" si="6"/>
        <v>1</v>
      </c>
      <c r="AG50" s="89" t="str">
        <f t="shared" si="7"/>
        <v>Initial</v>
      </c>
      <c r="AH50" s="90" t="str">
        <f t="shared" si="8"/>
        <v>RLIS</v>
      </c>
      <c r="AI50" s="87">
        <f t="shared" si="9"/>
        <v>0</v>
      </c>
    </row>
    <row r="51" spans="1:35" ht="12.75">
      <c r="A51" s="65">
        <v>4014160</v>
      </c>
      <c r="B51" s="66" t="s">
        <v>182</v>
      </c>
      <c r="C51" s="67" t="s">
        <v>183</v>
      </c>
      <c r="D51" s="68" t="s">
        <v>184</v>
      </c>
      <c r="E51" s="68" t="s">
        <v>183</v>
      </c>
      <c r="F51" s="69" t="s">
        <v>42</v>
      </c>
      <c r="G51" s="70">
        <v>74937</v>
      </c>
      <c r="H51" s="71">
        <v>698</v>
      </c>
      <c r="I51" s="72">
        <v>9186537223</v>
      </c>
      <c r="J51" s="73">
        <v>8</v>
      </c>
      <c r="K51" s="74" t="s">
        <v>44</v>
      </c>
      <c r="L51" s="75" t="s">
        <v>43</v>
      </c>
      <c r="M51" s="76">
        <v>848.98</v>
      </c>
      <c r="N51" s="77" t="s">
        <v>43</v>
      </c>
      <c r="O51" s="78">
        <v>26.41277641</v>
      </c>
      <c r="P51" s="74" t="s">
        <v>44</v>
      </c>
      <c r="Q51" s="79">
        <v>55.037115588547195</v>
      </c>
      <c r="R51" s="80" t="s">
        <v>44</v>
      </c>
      <c r="S51" s="81" t="s">
        <v>44</v>
      </c>
      <c r="T51" s="82">
        <v>55897</v>
      </c>
      <c r="U51" s="83">
        <v>4113.19</v>
      </c>
      <c r="V51" s="83">
        <v>6382.27</v>
      </c>
      <c r="W51" s="84">
        <v>2957</v>
      </c>
      <c r="X51" s="85" t="s">
        <v>44</v>
      </c>
      <c r="Y51" s="86" t="s">
        <v>43</v>
      </c>
      <c r="Z51" s="87">
        <f t="shared" si="0"/>
        <v>1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1</v>
      </c>
      <c r="AF51" s="88">
        <f t="shared" si="6"/>
        <v>1</v>
      </c>
      <c r="AG51" s="89" t="str">
        <f t="shared" si="7"/>
        <v>Initial</v>
      </c>
      <c r="AH51" s="90" t="str">
        <f t="shared" si="8"/>
        <v>RLIS</v>
      </c>
      <c r="AI51" s="87">
        <f t="shared" si="9"/>
        <v>0</v>
      </c>
    </row>
    <row r="52" spans="1:35" ht="12.75">
      <c r="A52" s="65">
        <v>4014340</v>
      </c>
      <c r="B52" s="66" t="s">
        <v>185</v>
      </c>
      <c r="C52" s="67" t="s">
        <v>186</v>
      </c>
      <c r="D52" s="68" t="s">
        <v>187</v>
      </c>
      <c r="E52" s="68" t="s">
        <v>186</v>
      </c>
      <c r="F52" s="69" t="s">
        <v>42</v>
      </c>
      <c r="G52" s="70">
        <v>73742</v>
      </c>
      <c r="H52" s="71">
        <v>1628</v>
      </c>
      <c r="I52" s="72">
        <v>4058534321</v>
      </c>
      <c r="J52" s="73">
        <v>7</v>
      </c>
      <c r="K52" s="74" t="s">
        <v>44</v>
      </c>
      <c r="L52" s="75" t="s">
        <v>44</v>
      </c>
      <c r="M52" s="76">
        <v>701.87</v>
      </c>
      <c r="N52" s="77" t="s">
        <v>43</v>
      </c>
      <c r="O52" s="78">
        <v>17.72939347</v>
      </c>
      <c r="P52" s="74" t="s">
        <v>43</v>
      </c>
      <c r="Q52" s="79">
        <v>48.56396866840731</v>
      </c>
      <c r="R52" s="80" t="s">
        <v>44</v>
      </c>
      <c r="S52" s="81" t="s">
        <v>44</v>
      </c>
      <c r="T52" s="82">
        <v>38460</v>
      </c>
      <c r="U52" s="83">
        <v>2809.02</v>
      </c>
      <c r="V52" s="83">
        <v>4670.2</v>
      </c>
      <c r="W52" s="84">
        <v>2702</v>
      </c>
      <c r="X52" s="85" t="s">
        <v>44</v>
      </c>
      <c r="Y52" s="86" t="s">
        <v>43</v>
      </c>
      <c r="Z52" s="87">
        <f t="shared" si="0"/>
        <v>1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1</v>
      </c>
      <c r="AF52" s="88">
        <f t="shared" si="6"/>
        <v>1</v>
      </c>
      <c r="AG52" s="89" t="str">
        <f t="shared" si="7"/>
        <v>Initial</v>
      </c>
      <c r="AH52" s="90" t="str">
        <f t="shared" si="8"/>
        <v>RLIS</v>
      </c>
      <c r="AI52" s="87">
        <f t="shared" si="9"/>
        <v>0</v>
      </c>
    </row>
    <row r="53" spans="1:35" ht="12.75">
      <c r="A53" s="65">
        <v>4014700</v>
      </c>
      <c r="B53" s="66" t="s">
        <v>188</v>
      </c>
      <c r="C53" s="67" t="s">
        <v>189</v>
      </c>
      <c r="D53" s="68" t="s">
        <v>190</v>
      </c>
      <c r="E53" s="68" t="s">
        <v>189</v>
      </c>
      <c r="F53" s="69" t="s">
        <v>42</v>
      </c>
      <c r="G53" s="70">
        <v>73651</v>
      </c>
      <c r="H53" s="71">
        <v>899</v>
      </c>
      <c r="I53" s="72">
        <v>5807265691</v>
      </c>
      <c r="J53" s="73">
        <v>7</v>
      </c>
      <c r="K53" s="74" t="s">
        <v>44</v>
      </c>
      <c r="L53" s="75" t="s">
        <v>43</v>
      </c>
      <c r="M53" s="76">
        <v>756.98</v>
      </c>
      <c r="N53" s="77" t="s">
        <v>43</v>
      </c>
      <c r="O53" s="78">
        <v>25.17680339</v>
      </c>
      <c r="P53" s="74" t="s">
        <v>44</v>
      </c>
      <c r="Q53" s="79">
        <v>42.06060606060606</v>
      </c>
      <c r="R53" s="80" t="s">
        <v>44</v>
      </c>
      <c r="S53" s="81" t="s">
        <v>44</v>
      </c>
      <c r="T53" s="82">
        <v>63800</v>
      </c>
      <c r="U53" s="83">
        <v>3996.06</v>
      </c>
      <c r="V53" s="83">
        <v>6078.87</v>
      </c>
      <c r="W53" s="84">
        <v>2874</v>
      </c>
      <c r="X53" s="85" t="s">
        <v>44</v>
      </c>
      <c r="Y53" s="86" t="s">
        <v>43</v>
      </c>
      <c r="Z53" s="87">
        <f t="shared" si="0"/>
        <v>1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1</v>
      </c>
      <c r="AF53" s="88">
        <f t="shared" si="6"/>
        <v>1</v>
      </c>
      <c r="AG53" s="89" t="str">
        <f t="shared" si="7"/>
        <v>Initial</v>
      </c>
      <c r="AH53" s="90" t="str">
        <f t="shared" si="8"/>
        <v>RLIS</v>
      </c>
      <c r="AI53" s="87">
        <f t="shared" si="9"/>
        <v>0</v>
      </c>
    </row>
    <row r="54" spans="1:35" ht="12.75">
      <c r="A54" s="65">
        <v>4014790</v>
      </c>
      <c r="B54" s="66" t="s">
        <v>191</v>
      </c>
      <c r="C54" s="67" t="s">
        <v>192</v>
      </c>
      <c r="D54" s="68" t="s">
        <v>193</v>
      </c>
      <c r="E54" s="68" t="s">
        <v>192</v>
      </c>
      <c r="F54" s="69" t="s">
        <v>42</v>
      </c>
      <c r="G54" s="70">
        <v>74848</v>
      </c>
      <c r="H54" s="71">
        <v>4036</v>
      </c>
      <c r="I54" s="72">
        <v>4053795483</v>
      </c>
      <c r="J54" s="73">
        <v>6</v>
      </c>
      <c r="K54" s="74" t="s">
        <v>43</v>
      </c>
      <c r="L54" s="75" t="s">
        <v>43</v>
      </c>
      <c r="M54" s="76">
        <v>1056.95</v>
      </c>
      <c r="N54" s="77" t="s">
        <v>43</v>
      </c>
      <c r="O54" s="78">
        <v>21.44194757</v>
      </c>
      <c r="P54" s="74" t="s">
        <v>44</v>
      </c>
      <c r="Q54" s="79">
        <v>55.648148148148145</v>
      </c>
      <c r="R54" s="80" t="s">
        <v>44</v>
      </c>
      <c r="S54" s="81" t="s">
        <v>44</v>
      </c>
      <c r="T54" s="82">
        <v>75727</v>
      </c>
      <c r="U54" s="83">
        <v>5684.75</v>
      </c>
      <c r="V54" s="83">
        <v>8634.97</v>
      </c>
      <c r="W54" s="84">
        <v>3680</v>
      </c>
      <c r="X54" s="85" t="s">
        <v>43</v>
      </c>
      <c r="Y54" s="86" t="s">
        <v>43</v>
      </c>
      <c r="Z54" s="87">
        <f t="shared" si="0"/>
        <v>0</v>
      </c>
      <c r="AA54" s="88">
        <f t="shared" si="1"/>
        <v>0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1</v>
      </c>
      <c r="AF54" s="88">
        <f t="shared" si="6"/>
        <v>1</v>
      </c>
      <c r="AG54" s="89" t="str">
        <f t="shared" si="7"/>
        <v>Initial</v>
      </c>
      <c r="AH54" s="90" t="str">
        <f t="shared" si="8"/>
        <v>RLIS</v>
      </c>
      <c r="AI54" s="87">
        <f t="shared" si="9"/>
        <v>0</v>
      </c>
    </row>
    <row r="55" spans="1:35" ht="12.75">
      <c r="A55" s="65">
        <v>4015210</v>
      </c>
      <c r="B55" s="66" t="s">
        <v>194</v>
      </c>
      <c r="C55" s="67" t="s">
        <v>195</v>
      </c>
      <c r="D55" s="68" t="s">
        <v>196</v>
      </c>
      <c r="E55" s="68" t="s">
        <v>195</v>
      </c>
      <c r="F55" s="69" t="s">
        <v>42</v>
      </c>
      <c r="G55" s="70">
        <v>74743</v>
      </c>
      <c r="H55" s="71">
        <v>3899</v>
      </c>
      <c r="I55" s="72">
        <v>5803266483</v>
      </c>
      <c r="J55" s="73">
        <v>6</v>
      </c>
      <c r="K55" s="74" t="s">
        <v>43</v>
      </c>
      <c r="L55" s="75" t="s">
        <v>43</v>
      </c>
      <c r="M55" s="76">
        <v>1227.7</v>
      </c>
      <c r="N55" s="77" t="s">
        <v>43</v>
      </c>
      <c r="O55" s="78">
        <v>33.01258327</v>
      </c>
      <c r="P55" s="74" t="s">
        <v>44</v>
      </c>
      <c r="Q55" s="79">
        <v>62.38670694864048</v>
      </c>
      <c r="R55" s="80" t="s">
        <v>44</v>
      </c>
      <c r="S55" s="81" t="s">
        <v>44</v>
      </c>
      <c r="T55" s="82">
        <v>117765</v>
      </c>
      <c r="U55" s="83">
        <v>8302.29</v>
      </c>
      <c r="V55" s="83">
        <v>11803.77</v>
      </c>
      <c r="W55" s="84">
        <v>4202</v>
      </c>
      <c r="X55" s="85" t="s">
        <v>44</v>
      </c>
      <c r="Y55" s="86" t="s">
        <v>43</v>
      </c>
      <c r="Z55" s="87">
        <f t="shared" si="0"/>
        <v>0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1</v>
      </c>
      <c r="AF55" s="88">
        <f t="shared" si="6"/>
        <v>1</v>
      </c>
      <c r="AG55" s="89" t="str">
        <f t="shared" si="7"/>
        <v>Initial</v>
      </c>
      <c r="AH55" s="90" t="str">
        <f t="shared" si="8"/>
        <v>RLIS</v>
      </c>
      <c r="AI55" s="87">
        <f t="shared" si="9"/>
        <v>0</v>
      </c>
    </row>
    <row r="56" spans="1:35" ht="12.75">
      <c r="A56" s="65">
        <v>4015370</v>
      </c>
      <c r="B56" s="66" t="s">
        <v>197</v>
      </c>
      <c r="C56" s="67" t="s">
        <v>198</v>
      </c>
      <c r="D56" s="68" t="s">
        <v>199</v>
      </c>
      <c r="E56" s="68" t="s">
        <v>198</v>
      </c>
      <c r="F56" s="69" t="s">
        <v>42</v>
      </c>
      <c r="G56" s="70">
        <v>74745</v>
      </c>
      <c r="H56" s="71">
        <v>29</v>
      </c>
      <c r="I56" s="72">
        <v>5802867639</v>
      </c>
      <c r="J56" s="73" t="s">
        <v>51</v>
      </c>
      <c r="K56" s="74" t="s">
        <v>43</v>
      </c>
      <c r="L56" s="75" t="s">
        <v>43</v>
      </c>
      <c r="M56" s="76">
        <v>1357.91</v>
      </c>
      <c r="N56" s="77" t="s">
        <v>43</v>
      </c>
      <c r="O56" s="78">
        <v>35.63139932</v>
      </c>
      <c r="P56" s="74" t="s">
        <v>44</v>
      </c>
      <c r="Q56" s="79">
        <v>60.72948328267477</v>
      </c>
      <c r="R56" s="80" t="s">
        <v>44</v>
      </c>
      <c r="S56" s="81" t="s">
        <v>44</v>
      </c>
      <c r="T56" s="82">
        <v>152391</v>
      </c>
      <c r="U56" s="83">
        <v>9857.5</v>
      </c>
      <c r="V56" s="83">
        <v>13837.38</v>
      </c>
      <c r="W56" s="84">
        <v>4779</v>
      </c>
      <c r="X56" s="85" t="s">
        <v>44</v>
      </c>
      <c r="Y56" s="86" t="s">
        <v>43</v>
      </c>
      <c r="Z56" s="87">
        <f t="shared" si="0"/>
        <v>0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1</v>
      </c>
      <c r="AF56" s="88">
        <f t="shared" si="6"/>
        <v>1</v>
      </c>
      <c r="AG56" s="89" t="str">
        <f t="shared" si="7"/>
        <v>Initial</v>
      </c>
      <c r="AH56" s="90" t="str">
        <f t="shared" si="8"/>
        <v>RLIS</v>
      </c>
      <c r="AI56" s="87">
        <f t="shared" si="9"/>
        <v>0</v>
      </c>
    </row>
    <row r="57" spans="1:35" ht="12.75">
      <c r="A57" s="65">
        <v>4015480</v>
      </c>
      <c r="B57" s="66" t="s">
        <v>200</v>
      </c>
      <c r="C57" s="67" t="s">
        <v>201</v>
      </c>
      <c r="D57" s="68" t="s">
        <v>202</v>
      </c>
      <c r="E57" s="68" t="s">
        <v>201</v>
      </c>
      <c r="F57" s="69" t="s">
        <v>42</v>
      </c>
      <c r="G57" s="70">
        <v>74036</v>
      </c>
      <c r="H57" s="71">
        <v>1149</v>
      </c>
      <c r="I57" s="72">
        <v>9185432255</v>
      </c>
      <c r="J57" s="73">
        <v>8</v>
      </c>
      <c r="K57" s="74" t="s">
        <v>44</v>
      </c>
      <c r="L57" s="75" t="s">
        <v>44</v>
      </c>
      <c r="M57" s="76">
        <v>1180.45</v>
      </c>
      <c r="N57" s="77" t="s">
        <v>43</v>
      </c>
      <c r="O57" s="78">
        <v>11.40418929</v>
      </c>
      <c r="P57" s="74" t="s">
        <v>43</v>
      </c>
      <c r="Q57" s="79">
        <v>36.27300613496933</v>
      </c>
      <c r="R57" s="80" t="s">
        <v>44</v>
      </c>
      <c r="S57" s="81" t="s">
        <v>44</v>
      </c>
      <c r="T57" s="82">
        <v>36953</v>
      </c>
      <c r="U57" s="83">
        <v>2740.99</v>
      </c>
      <c r="V57" s="83">
        <v>5934.87</v>
      </c>
      <c r="W57" s="84">
        <v>3887</v>
      </c>
      <c r="X57" s="85" t="s">
        <v>43</v>
      </c>
      <c r="Y57" s="86" t="s">
        <v>43</v>
      </c>
      <c r="Z57" s="87">
        <f t="shared" si="0"/>
        <v>1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1</v>
      </c>
      <c r="AF57" s="88">
        <f t="shared" si="6"/>
        <v>1</v>
      </c>
      <c r="AG57" s="89" t="str">
        <f t="shared" si="7"/>
        <v>Initial</v>
      </c>
      <c r="AH57" s="90" t="str">
        <f t="shared" si="8"/>
        <v>RLIS</v>
      </c>
      <c r="AI57" s="87">
        <f t="shared" si="9"/>
        <v>0</v>
      </c>
    </row>
    <row r="58" spans="1:35" ht="12.75">
      <c r="A58" s="65">
        <v>4015690</v>
      </c>
      <c r="B58" s="66" t="s">
        <v>203</v>
      </c>
      <c r="C58" s="67" t="s">
        <v>204</v>
      </c>
      <c r="D58" s="68" t="s">
        <v>205</v>
      </c>
      <c r="E58" s="68" t="s">
        <v>204</v>
      </c>
      <c r="F58" s="69" t="s">
        <v>42</v>
      </c>
      <c r="G58" s="70">
        <v>74346</v>
      </c>
      <c r="H58" s="71">
        <v>630</v>
      </c>
      <c r="I58" s="72">
        <v>9182534293</v>
      </c>
      <c r="J58" s="73">
        <v>7</v>
      </c>
      <c r="K58" s="74" t="s">
        <v>44</v>
      </c>
      <c r="L58" s="75" t="s">
        <v>44</v>
      </c>
      <c r="M58" s="76">
        <v>1641.14</v>
      </c>
      <c r="N58" s="77" t="s">
        <v>43</v>
      </c>
      <c r="O58" s="78">
        <v>26.69762043</v>
      </c>
      <c r="P58" s="74" t="s">
        <v>44</v>
      </c>
      <c r="Q58" s="79">
        <v>60.647058823529406</v>
      </c>
      <c r="R58" s="80" t="s">
        <v>44</v>
      </c>
      <c r="S58" s="81" t="s">
        <v>44</v>
      </c>
      <c r="T58" s="82">
        <v>97498</v>
      </c>
      <c r="U58" s="83">
        <v>9128.81</v>
      </c>
      <c r="V58" s="83">
        <v>13560.88</v>
      </c>
      <c r="W58" s="84">
        <v>5638</v>
      </c>
      <c r="X58" s="85" t="s">
        <v>43</v>
      </c>
      <c r="Y58" s="86" t="s">
        <v>43</v>
      </c>
      <c r="Z58" s="87">
        <f t="shared" si="0"/>
        <v>1</v>
      </c>
      <c r="AA58" s="88">
        <f t="shared" si="1"/>
        <v>0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1</v>
      </c>
      <c r="AF58" s="88">
        <f t="shared" si="6"/>
        <v>1</v>
      </c>
      <c r="AG58" s="89" t="str">
        <f t="shared" si="7"/>
        <v>Initial</v>
      </c>
      <c r="AH58" s="90" t="str">
        <f t="shared" si="8"/>
        <v>RLIS</v>
      </c>
      <c r="AI58" s="87">
        <f t="shared" si="9"/>
        <v>0</v>
      </c>
    </row>
    <row r="59" spans="1:35" ht="12.75">
      <c r="A59" s="65">
        <v>4015840</v>
      </c>
      <c r="B59" s="66" t="s">
        <v>206</v>
      </c>
      <c r="C59" s="67" t="s">
        <v>207</v>
      </c>
      <c r="D59" s="68" t="s">
        <v>208</v>
      </c>
      <c r="E59" s="68" t="s">
        <v>207</v>
      </c>
      <c r="F59" s="69" t="s">
        <v>42</v>
      </c>
      <c r="G59" s="70">
        <v>73049</v>
      </c>
      <c r="H59" s="71">
        <v>7509</v>
      </c>
      <c r="I59" s="72">
        <v>4053999215</v>
      </c>
      <c r="J59" s="73">
        <v>8</v>
      </c>
      <c r="K59" s="74" t="s">
        <v>44</v>
      </c>
      <c r="L59" s="75" t="s">
        <v>43</v>
      </c>
      <c r="M59" s="76">
        <v>1003.03</v>
      </c>
      <c r="N59" s="77" t="s">
        <v>43</v>
      </c>
      <c r="O59" s="78">
        <v>13.46153846</v>
      </c>
      <c r="P59" s="74" t="s">
        <v>43</v>
      </c>
      <c r="Q59" s="79">
        <v>30.86190917516219</v>
      </c>
      <c r="R59" s="80" t="s">
        <v>44</v>
      </c>
      <c r="S59" s="81" t="s">
        <v>44</v>
      </c>
      <c r="T59" s="82">
        <v>35392</v>
      </c>
      <c r="U59" s="83">
        <v>2088.74</v>
      </c>
      <c r="V59" s="83">
        <v>4694.26</v>
      </c>
      <c r="W59" s="84">
        <v>2839</v>
      </c>
      <c r="X59" s="85" t="s">
        <v>44</v>
      </c>
      <c r="Y59" s="86" t="s">
        <v>43</v>
      </c>
      <c r="Z59" s="87">
        <f t="shared" si="0"/>
        <v>1</v>
      </c>
      <c r="AA59" s="88">
        <f t="shared" si="1"/>
        <v>0</v>
      </c>
      <c r="AB59" s="88">
        <f t="shared" si="2"/>
        <v>0</v>
      </c>
      <c r="AC59" s="89">
        <f t="shared" si="3"/>
        <v>0</v>
      </c>
      <c r="AD59" s="90" t="str">
        <f t="shared" si="4"/>
        <v>-</v>
      </c>
      <c r="AE59" s="87">
        <f t="shared" si="5"/>
        <v>1</v>
      </c>
      <c r="AF59" s="88">
        <f t="shared" si="6"/>
        <v>1</v>
      </c>
      <c r="AG59" s="89" t="str">
        <f t="shared" si="7"/>
        <v>Initial</v>
      </c>
      <c r="AH59" s="90" t="str">
        <f t="shared" si="8"/>
        <v>RLIS</v>
      </c>
      <c r="AI59" s="87">
        <f t="shared" si="9"/>
        <v>0</v>
      </c>
    </row>
    <row r="60" spans="1:35" ht="12.75">
      <c r="A60" s="65">
        <v>4015990</v>
      </c>
      <c r="B60" s="66" t="s">
        <v>209</v>
      </c>
      <c r="C60" s="67" t="s">
        <v>210</v>
      </c>
      <c r="D60" s="68" t="s">
        <v>211</v>
      </c>
      <c r="E60" s="68" t="s">
        <v>210</v>
      </c>
      <c r="F60" s="69" t="s">
        <v>42</v>
      </c>
      <c r="G60" s="70">
        <v>74347</v>
      </c>
      <c r="H60" s="71">
        <v>196</v>
      </c>
      <c r="I60" s="72">
        <v>9188682562</v>
      </c>
      <c r="J60" s="73">
        <v>7</v>
      </c>
      <c r="K60" s="74" t="s">
        <v>44</v>
      </c>
      <c r="L60" s="75" t="s">
        <v>44</v>
      </c>
      <c r="M60" s="76">
        <v>817.08</v>
      </c>
      <c r="N60" s="77" t="s">
        <v>43</v>
      </c>
      <c r="O60" s="78">
        <v>24.15865385</v>
      </c>
      <c r="P60" s="74" t="s">
        <v>44</v>
      </c>
      <c r="Q60" s="79">
        <v>54.065934065934066</v>
      </c>
      <c r="R60" s="80" t="s">
        <v>44</v>
      </c>
      <c r="S60" s="81" t="s">
        <v>44</v>
      </c>
      <c r="T60" s="82">
        <v>50103</v>
      </c>
      <c r="U60" s="83">
        <v>4700.33</v>
      </c>
      <c r="V60" s="83">
        <v>7096.48</v>
      </c>
      <c r="W60" s="84">
        <v>2975</v>
      </c>
      <c r="X60" s="85" t="s">
        <v>44</v>
      </c>
      <c r="Y60" s="86" t="s">
        <v>43</v>
      </c>
      <c r="Z60" s="87">
        <f t="shared" si="0"/>
        <v>1</v>
      </c>
      <c r="AA60" s="88">
        <f t="shared" si="1"/>
        <v>0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1</v>
      </c>
      <c r="AF60" s="88">
        <f t="shared" si="6"/>
        <v>1</v>
      </c>
      <c r="AG60" s="89" t="str">
        <f t="shared" si="7"/>
        <v>Initial</v>
      </c>
      <c r="AH60" s="90" t="str">
        <f t="shared" si="8"/>
        <v>RLIS</v>
      </c>
      <c r="AI60" s="87">
        <f t="shared" si="9"/>
        <v>0</v>
      </c>
    </row>
    <row r="61" spans="1:35" ht="12.75">
      <c r="A61" s="65">
        <v>4016170</v>
      </c>
      <c r="B61" s="66" t="s">
        <v>212</v>
      </c>
      <c r="C61" s="67" t="s">
        <v>213</v>
      </c>
      <c r="D61" s="68" t="s">
        <v>214</v>
      </c>
      <c r="E61" s="68" t="s">
        <v>213</v>
      </c>
      <c r="F61" s="69" t="s">
        <v>42</v>
      </c>
      <c r="G61" s="70">
        <v>74039</v>
      </c>
      <c r="H61" s="71">
        <v>99</v>
      </c>
      <c r="I61" s="72">
        <v>9182476133</v>
      </c>
      <c r="J61" s="73">
        <v>8</v>
      </c>
      <c r="K61" s="74" t="s">
        <v>44</v>
      </c>
      <c r="L61" s="75" t="s">
        <v>44</v>
      </c>
      <c r="M61" s="76">
        <v>1100.8</v>
      </c>
      <c r="N61" s="77" t="s">
        <v>43</v>
      </c>
      <c r="O61" s="78">
        <v>13.75838926</v>
      </c>
      <c r="P61" s="74" t="s">
        <v>43</v>
      </c>
      <c r="Q61" s="79">
        <v>44.29065743944637</v>
      </c>
      <c r="R61" s="80" t="s">
        <v>44</v>
      </c>
      <c r="S61" s="81" t="s">
        <v>44</v>
      </c>
      <c r="T61" s="82">
        <v>49034</v>
      </c>
      <c r="U61" s="83">
        <v>3959.24</v>
      </c>
      <c r="V61" s="83">
        <v>6854.92</v>
      </c>
      <c r="W61" s="84">
        <v>3754</v>
      </c>
      <c r="X61" s="85" t="s">
        <v>44</v>
      </c>
      <c r="Y61" s="86" t="s">
        <v>43</v>
      </c>
      <c r="Z61" s="87">
        <f t="shared" si="0"/>
        <v>1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1</v>
      </c>
      <c r="AF61" s="88">
        <f t="shared" si="6"/>
        <v>1</v>
      </c>
      <c r="AG61" s="89" t="str">
        <f t="shared" si="7"/>
        <v>Initial</v>
      </c>
      <c r="AH61" s="90" t="str">
        <f t="shared" si="8"/>
        <v>RLIS</v>
      </c>
      <c r="AI61" s="87">
        <f t="shared" si="9"/>
        <v>0</v>
      </c>
    </row>
    <row r="62" spans="1:35" ht="12.75">
      <c r="A62" s="65">
        <v>4016380</v>
      </c>
      <c r="B62" s="66" t="s">
        <v>215</v>
      </c>
      <c r="C62" s="67" t="s">
        <v>216</v>
      </c>
      <c r="D62" s="68" t="s">
        <v>63</v>
      </c>
      <c r="E62" s="68" t="s">
        <v>216</v>
      </c>
      <c r="F62" s="69" t="s">
        <v>42</v>
      </c>
      <c r="G62" s="70">
        <v>74349</v>
      </c>
      <c r="H62" s="71">
        <v>720</v>
      </c>
      <c r="I62" s="72">
        <v>9187823241</v>
      </c>
      <c r="J62" s="73">
        <v>7</v>
      </c>
      <c r="K62" s="74" t="s">
        <v>44</v>
      </c>
      <c r="L62" s="75" t="s">
        <v>44</v>
      </c>
      <c r="M62" s="76">
        <v>629.84</v>
      </c>
      <c r="N62" s="77" t="s">
        <v>43</v>
      </c>
      <c r="O62" s="78">
        <v>26.18181818</v>
      </c>
      <c r="P62" s="74" t="s">
        <v>44</v>
      </c>
      <c r="Q62" s="79">
        <v>56.3845050215208</v>
      </c>
      <c r="R62" s="80" t="s">
        <v>44</v>
      </c>
      <c r="S62" s="81" t="s">
        <v>44</v>
      </c>
      <c r="T62" s="82">
        <v>30603</v>
      </c>
      <c r="U62" s="83">
        <v>3406.37</v>
      </c>
      <c r="V62" s="83">
        <v>4928.98</v>
      </c>
      <c r="W62" s="84">
        <v>2234</v>
      </c>
      <c r="X62" s="85" t="s">
        <v>44</v>
      </c>
      <c r="Y62" s="86" t="s">
        <v>43</v>
      </c>
      <c r="Z62" s="87">
        <f t="shared" si="0"/>
        <v>1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1</v>
      </c>
      <c r="AF62" s="88">
        <f t="shared" si="6"/>
        <v>1</v>
      </c>
      <c r="AG62" s="89" t="str">
        <f t="shared" si="7"/>
        <v>Initial</v>
      </c>
      <c r="AH62" s="90" t="str">
        <f t="shared" si="8"/>
        <v>RLIS</v>
      </c>
      <c r="AI62" s="87">
        <f t="shared" si="9"/>
        <v>0</v>
      </c>
    </row>
    <row r="63" spans="1:35" ht="12.75">
      <c r="A63" s="65">
        <v>4000033</v>
      </c>
      <c r="B63" s="66" t="s">
        <v>217</v>
      </c>
      <c r="C63" s="67" t="s">
        <v>218</v>
      </c>
      <c r="D63" s="68" t="s">
        <v>219</v>
      </c>
      <c r="E63" s="68" t="s">
        <v>220</v>
      </c>
      <c r="F63" s="69" t="s">
        <v>42</v>
      </c>
      <c r="G63" s="70">
        <v>74451</v>
      </c>
      <c r="H63" s="71">
        <v>4046</v>
      </c>
      <c r="I63" s="72">
        <v>9184581835</v>
      </c>
      <c r="J63" s="73">
        <v>7</v>
      </c>
      <c r="K63" s="74" t="s">
        <v>44</v>
      </c>
      <c r="L63" s="75" t="s">
        <v>44</v>
      </c>
      <c r="M63" s="76">
        <v>767.31</v>
      </c>
      <c r="N63" s="77" t="s">
        <v>43</v>
      </c>
      <c r="O63" s="92" t="s">
        <v>221</v>
      </c>
      <c r="P63" s="74" t="s">
        <v>221</v>
      </c>
      <c r="Q63" s="79">
        <v>45.924967658473484</v>
      </c>
      <c r="R63" s="80" t="s">
        <v>44</v>
      </c>
      <c r="S63" s="81" t="s">
        <v>44</v>
      </c>
      <c r="T63" s="82">
        <v>25805</v>
      </c>
      <c r="U63" s="83">
        <v>3091.81</v>
      </c>
      <c r="V63" s="83">
        <v>5113.1</v>
      </c>
      <c r="W63" s="84">
        <v>2521</v>
      </c>
      <c r="X63" s="85" t="s">
        <v>44</v>
      </c>
      <c r="Y63" s="86" t="s">
        <v>43</v>
      </c>
      <c r="Z63" s="87">
        <f t="shared" si="0"/>
        <v>1</v>
      </c>
      <c r="AA63" s="88">
        <f t="shared" si="1"/>
        <v>0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1</v>
      </c>
      <c r="AF63" s="88">
        <f t="shared" si="6"/>
        <v>1</v>
      </c>
      <c r="AG63" s="89" t="str">
        <f t="shared" si="7"/>
        <v>Initial</v>
      </c>
      <c r="AH63" s="90" t="str">
        <f t="shared" si="8"/>
        <v>RLIS</v>
      </c>
      <c r="AI63" s="87">
        <f t="shared" si="9"/>
        <v>0</v>
      </c>
    </row>
    <row r="64" spans="1:35" ht="12.75">
      <c r="A64" s="65">
        <v>4016560</v>
      </c>
      <c r="B64" s="66" t="s">
        <v>222</v>
      </c>
      <c r="C64" s="67" t="s">
        <v>223</v>
      </c>
      <c r="D64" s="68" t="s">
        <v>224</v>
      </c>
      <c r="E64" s="68" t="s">
        <v>223</v>
      </c>
      <c r="F64" s="69" t="s">
        <v>42</v>
      </c>
      <c r="G64" s="70">
        <v>73750</v>
      </c>
      <c r="H64" s="71">
        <v>29</v>
      </c>
      <c r="I64" s="72">
        <v>4053754194</v>
      </c>
      <c r="J64" s="73">
        <v>6</v>
      </c>
      <c r="K64" s="74" t="s">
        <v>43</v>
      </c>
      <c r="L64" s="75" t="s">
        <v>43</v>
      </c>
      <c r="M64" s="76">
        <v>1063.56</v>
      </c>
      <c r="N64" s="77" t="s">
        <v>43</v>
      </c>
      <c r="O64" s="78">
        <v>8.73605948</v>
      </c>
      <c r="P64" s="74" t="s">
        <v>43</v>
      </c>
      <c r="Q64" s="79">
        <v>46.22950819672131</v>
      </c>
      <c r="R64" s="80" t="s">
        <v>44</v>
      </c>
      <c r="S64" s="81" t="s">
        <v>44</v>
      </c>
      <c r="T64" s="82">
        <v>39557</v>
      </c>
      <c r="U64" s="83">
        <v>4588.66</v>
      </c>
      <c r="V64" s="83">
        <v>7594.88</v>
      </c>
      <c r="W64" s="84">
        <v>4011</v>
      </c>
      <c r="X64" s="85" t="s">
        <v>44</v>
      </c>
      <c r="Y64" s="86" t="s">
        <v>43</v>
      </c>
      <c r="Z64" s="87">
        <f t="shared" si="0"/>
        <v>0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1</v>
      </c>
      <c r="AF64" s="88">
        <f t="shared" si="6"/>
        <v>1</v>
      </c>
      <c r="AG64" s="89" t="str">
        <f t="shared" si="7"/>
        <v>Initial</v>
      </c>
      <c r="AH64" s="90" t="str">
        <f t="shared" si="8"/>
        <v>RLIS</v>
      </c>
      <c r="AI64" s="87">
        <f t="shared" si="9"/>
        <v>0</v>
      </c>
    </row>
    <row r="65" spans="1:35" ht="12.75">
      <c r="A65" s="65">
        <v>4016590</v>
      </c>
      <c r="B65" s="66" t="s">
        <v>225</v>
      </c>
      <c r="C65" s="67" t="s">
        <v>226</v>
      </c>
      <c r="D65" s="68" t="s">
        <v>169</v>
      </c>
      <c r="E65" s="68" t="s">
        <v>226</v>
      </c>
      <c r="F65" s="69" t="s">
        <v>42</v>
      </c>
      <c r="G65" s="70">
        <v>73439</v>
      </c>
      <c r="H65" s="71">
        <v>370</v>
      </c>
      <c r="I65" s="72">
        <v>5805649033</v>
      </c>
      <c r="J65" s="73">
        <v>7</v>
      </c>
      <c r="K65" s="74" t="s">
        <v>44</v>
      </c>
      <c r="L65" s="75" t="s">
        <v>44</v>
      </c>
      <c r="M65" s="76">
        <v>985.46</v>
      </c>
      <c r="N65" s="77" t="s">
        <v>43</v>
      </c>
      <c r="O65" s="78">
        <v>15.9214831</v>
      </c>
      <c r="P65" s="74" t="s">
        <v>43</v>
      </c>
      <c r="Q65" s="79">
        <v>60.05774783445621</v>
      </c>
      <c r="R65" s="80" t="s">
        <v>44</v>
      </c>
      <c r="S65" s="81" t="s">
        <v>44</v>
      </c>
      <c r="T65" s="82">
        <v>50111</v>
      </c>
      <c r="U65" s="83">
        <v>4952.83</v>
      </c>
      <c r="V65" s="83">
        <v>7507.17</v>
      </c>
      <c r="W65" s="84">
        <v>3571</v>
      </c>
      <c r="X65" s="85" t="s">
        <v>44</v>
      </c>
      <c r="Y65" s="86" t="s">
        <v>43</v>
      </c>
      <c r="Z65" s="87">
        <f t="shared" si="0"/>
        <v>1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1</v>
      </c>
      <c r="AF65" s="88">
        <f t="shared" si="6"/>
        <v>1</v>
      </c>
      <c r="AG65" s="89" t="str">
        <f t="shared" si="7"/>
        <v>Initial</v>
      </c>
      <c r="AH65" s="90" t="str">
        <f t="shared" si="8"/>
        <v>RLIS</v>
      </c>
      <c r="AI65" s="87">
        <f t="shared" si="9"/>
        <v>0</v>
      </c>
    </row>
    <row r="66" spans="1:35" ht="12.75">
      <c r="A66" s="65">
        <v>4016710</v>
      </c>
      <c r="B66" s="66" t="s">
        <v>227</v>
      </c>
      <c r="C66" s="67" t="s">
        <v>228</v>
      </c>
      <c r="D66" s="68" t="s">
        <v>229</v>
      </c>
      <c r="E66" s="68" t="s">
        <v>228</v>
      </c>
      <c r="F66" s="69" t="s">
        <v>42</v>
      </c>
      <c r="G66" s="70">
        <v>74849</v>
      </c>
      <c r="H66" s="71">
        <v>9602</v>
      </c>
      <c r="I66" s="72">
        <v>5809253244</v>
      </c>
      <c r="J66" s="73" t="s">
        <v>230</v>
      </c>
      <c r="K66" s="74" t="s">
        <v>44</v>
      </c>
      <c r="L66" s="75" t="s">
        <v>44</v>
      </c>
      <c r="M66" s="76">
        <v>640.41</v>
      </c>
      <c r="N66" s="77" t="s">
        <v>43</v>
      </c>
      <c r="O66" s="78">
        <v>33.72434018</v>
      </c>
      <c r="P66" s="74" t="s">
        <v>44</v>
      </c>
      <c r="Q66" s="79">
        <v>57.63195435092725</v>
      </c>
      <c r="R66" s="80" t="s">
        <v>44</v>
      </c>
      <c r="S66" s="81" t="s">
        <v>44</v>
      </c>
      <c r="T66" s="82">
        <v>53556</v>
      </c>
      <c r="U66" s="83">
        <v>3593.35</v>
      </c>
      <c r="V66" s="83">
        <v>5507.24</v>
      </c>
      <c r="W66" s="84">
        <v>2452</v>
      </c>
      <c r="X66" s="85" t="s">
        <v>44</v>
      </c>
      <c r="Y66" s="86" t="s">
        <v>43</v>
      </c>
      <c r="Z66" s="87">
        <f t="shared" si="0"/>
        <v>1</v>
      </c>
      <c r="AA66" s="88">
        <f t="shared" si="1"/>
        <v>0</v>
      </c>
      <c r="AB66" s="88">
        <f t="shared" si="2"/>
        <v>0</v>
      </c>
      <c r="AC66" s="89">
        <f t="shared" si="3"/>
        <v>0</v>
      </c>
      <c r="AD66" s="90" t="str">
        <f t="shared" si="4"/>
        <v>-</v>
      </c>
      <c r="AE66" s="87">
        <f t="shared" si="5"/>
        <v>1</v>
      </c>
      <c r="AF66" s="88">
        <f t="shared" si="6"/>
        <v>1</v>
      </c>
      <c r="AG66" s="89" t="str">
        <f t="shared" si="7"/>
        <v>Initial</v>
      </c>
      <c r="AH66" s="90" t="str">
        <f t="shared" si="8"/>
        <v>RLIS</v>
      </c>
      <c r="AI66" s="87">
        <f t="shared" si="9"/>
        <v>0</v>
      </c>
    </row>
    <row r="67" spans="1:35" ht="12.75">
      <c r="A67" s="65">
        <v>4017190</v>
      </c>
      <c r="B67" s="66" t="s">
        <v>231</v>
      </c>
      <c r="C67" s="67" t="s">
        <v>232</v>
      </c>
      <c r="D67" s="68" t="s">
        <v>233</v>
      </c>
      <c r="E67" s="68" t="s">
        <v>40</v>
      </c>
      <c r="F67" s="69" t="s">
        <v>42</v>
      </c>
      <c r="G67" s="70">
        <v>74820</v>
      </c>
      <c r="H67" s="71">
        <v>804</v>
      </c>
      <c r="I67" s="72">
        <v>5803322092</v>
      </c>
      <c r="J67" s="73">
        <v>7</v>
      </c>
      <c r="K67" s="74" t="s">
        <v>44</v>
      </c>
      <c r="L67" s="75" t="s">
        <v>44</v>
      </c>
      <c r="M67" s="76">
        <v>618.35</v>
      </c>
      <c r="N67" s="77" t="s">
        <v>43</v>
      </c>
      <c r="O67" s="78">
        <v>20.92555332</v>
      </c>
      <c r="P67" s="74" t="s">
        <v>44</v>
      </c>
      <c r="Q67" s="79">
        <v>28.360413589364846</v>
      </c>
      <c r="R67" s="80" t="s">
        <v>44</v>
      </c>
      <c r="S67" s="81" t="s">
        <v>44</v>
      </c>
      <c r="T67" s="82">
        <v>25927</v>
      </c>
      <c r="U67" s="83">
        <v>1740.16</v>
      </c>
      <c r="V67" s="83">
        <v>3429.49</v>
      </c>
      <c r="W67" s="84">
        <v>1878</v>
      </c>
      <c r="X67" s="85" t="s">
        <v>44</v>
      </c>
      <c r="Y67" s="86" t="s">
        <v>43</v>
      </c>
      <c r="Z67" s="87">
        <f t="shared" si="0"/>
        <v>1</v>
      </c>
      <c r="AA67" s="88">
        <f t="shared" si="1"/>
        <v>0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1</v>
      </c>
      <c r="AF67" s="88">
        <f t="shared" si="6"/>
        <v>1</v>
      </c>
      <c r="AG67" s="89" t="str">
        <f t="shared" si="7"/>
        <v>Initial</v>
      </c>
      <c r="AH67" s="90" t="str">
        <f t="shared" si="8"/>
        <v>RLIS</v>
      </c>
      <c r="AI67" s="87">
        <f t="shared" si="9"/>
        <v>0</v>
      </c>
    </row>
    <row r="68" spans="1:35" ht="12.75">
      <c r="A68" s="65">
        <v>4017850</v>
      </c>
      <c r="B68" s="66" t="s">
        <v>234</v>
      </c>
      <c r="C68" s="67" t="s">
        <v>235</v>
      </c>
      <c r="D68" s="68" t="s">
        <v>236</v>
      </c>
      <c r="E68" s="68" t="s">
        <v>235</v>
      </c>
      <c r="F68" s="69" t="s">
        <v>42</v>
      </c>
      <c r="G68" s="70">
        <v>73052</v>
      </c>
      <c r="H68" s="71">
        <v>6028</v>
      </c>
      <c r="I68" s="72">
        <v>4057563131</v>
      </c>
      <c r="J68" s="73">
        <v>6</v>
      </c>
      <c r="K68" s="74" t="s">
        <v>43</v>
      </c>
      <c r="L68" s="75" t="s">
        <v>43</v>
      </c>
      <c r="M68" s="76">
        <v>1010.12</v>
      </c>
      <c r="N68" s="77" t="s">
        <v>43</v>
      </c>
      <c r="O68" s="78">
        <v>17.80821918</v>
      </c>
      <c r="P68" s="74" t="s">
        <v>43</v>
      </c>
      <c r="Q68" s="79">
        <v>37.43937924345296</v>
      </c>
      <c r="R68" s="80" t="s">
        <v>44</v>
      </c>
      <c r="S68" s="81" t="s">
        <v>44</v>
      </c>
      <c r="T68" s="82">
        <v>50376</v>
      </c>
      <c r="U68" s="83">
        <v>2723.29</v>
      </c>
      <c r="V68" s="83">
        <v>5483.08</v>
      </c>
      <c r="W68" s="84">
        <v>3457</v>
      </c>
      <c r="X68" s="85" t="s">
        <v>43</v>
      </c>
      <c r="Y68" s="86" t="s">
        <v>43</v>
      </c>
      <c r="Z68" s="87">
        <f t="shared" si="0"/>
        <v>0</v>
      </c>
      <c r="AA68" s="88">
        <f t="shared" si="1"/>
        <v>0</v>
      </c>
      <c r="AB68" s="88">
        <f t="shared" si="2"/>
        <v>0</v>
      </c>
      <c r="AC68" s="89">
        <f t="shared" si="3"/>
        <v>0</v>
      </c>
      <c r="AD68" s="90" t="str">
        <f t="shared" si="4"/>
        <v>-</v>
      </c>
      <c r="AE68" s="87">
        <f t="shared" si="5"/>
        <v>1</v>
      </c>
      <c r="AF68" s="88">
        <f t="shared" si="6"/>
        <v>1</v>
      </c>
      <c r="AG68" s="89" t="str">
        <f t="shared" si="7"/>
        <v>Initial</v>
      </c>
      <c r="AH68" s="90" t="str">
        <f t="shared" si="8"/>
        <v>RLIS</v>
      </c>
      <c r="AI68" s="87">
        <f t="shared" si="9"/>
        <v>0</v>
      </c>
    </row>
    <row r="69" spans="1:35" ht="12.75">
      <c r="A69" s="65">
        <v>4017880</v>
      </c>
      <c r="B69" s="66" t="s">
        <v>237</v>
      </c>
      <c r="C69" s="67" t="s">
        <v>238</v>
      </c>
      <c r="D69" s="68" t="s">
        <v>239</v>
      </c>
      <c r="E69" s="68" t="s">
        <v>240</v>
      </c>
      <c r="F69" s="69" t="s">
        <v>42</v>
      </c>
      <c r="G69" s="70">
        <v>73026</v>
      </c>
      <c r="H69" s="71">
        <v>9010</v>
      </c>
      <c r="I69" s="72">
        <v>4053297691</v>
      </c>
      <c r="J69" s="73">
        <v>8</v>
      </c>
      <c r="K69" s="74" t="s">
        <v>44</v>
      </c>
      <c r="L69" s="75" t="s">
        <v>43</v>
      </c>
      <c r="M69" s="76">
        <v>1142.53</v>
      </c>
      <c r="N69" s="77" t="s">
        <v>43</v>
      </c>
      <c r="O69" s="78">
        <v>17.85995279</v>
      </c>
      <c r="P69" s="74" t="s">
        <v>43</v>
      </c>
      <c r="Q69" s="79">
        <v>58.77796901893287</v>
      </c>
      <c r="R69" s="80" t="s">
        <v>44</v>
      </c>
      <c r="S69" s="81" t="s">
        <v>44</v>
      </c>
      <c r="T69" s="82">
        <v>68569</v>
      </c>
      <c r="U69" s="83">
        <v>4643.1</v>
      </c>
      <c r="V69" s="83">
        <v>7529.68</v>
      </c>
      <c r="W69" s="84">
        <v>3451</v>
      </c>
      <c r="X69" s="85" t="s">
        <v>44</v>
      </c>
      <c r="Y69" s="86" t="s">
        <v>43</v>
      </c>
      <c r="Z69" s="87">
        <f t="shared" si="0"/>
        <v>1</v>
      </c>
      <c r="AA69" s="88">
        <f t="shared" si="1"/>
        <v>0</v>
      </c>
      <c r="AB69" s="88">
        <f t="shared" si="2"/>
        <v>0</v>
      </c>
      <c r="AC69" s="89">
        <f t="shared" si="3"/>
        <v>0</v>
      </c>
      <c r="AD69" s="90" t="str">
        <f t="shared" si="4"/>
        <v>-</v>
      </c>
      <c r="AE69" s="87">
        <f t="shared" si="5"/>
        <v>1</v>
      </c>
      <c r="AF69" s="88">
        <f t="shared" si="6"/>
        <v>1</v>
      </c>
      <c r="AG69" s="89" t="str">
        <f t="shared" si="7"/>
        <v>Initial</v>
      </c>
      <c r="AH69" s="90" t="str">
        <f t="shared" si="8"/>
        <v>RLIS</v>
      </c>
      <c r="AI69" s="87">
        <f t="shared" si="9"/>
        <v>0</v>
      </c>
    </row>
    <row r="70" spans="1:35" ht="12.75">
      <c r="A70" s="65">
        <v>4018000</v>
      </c>
      <c r="B70" s="66" t="s">
        <v>241</v>
      </c>
      <c r="C70" s="67" t="s">
        <v>242</v>
      </c>
      <c r="D70" s="68" t="s">
        <v>243</v>
      </c>
      <c r="E70" s="68" t="s">
        <v>242</v>
      </c>
      <c r="F70" s="69" t="s">
        <v>42</v>
      </c>
      <c r="G70" s="70">
        <v>74352</v>
      </c>
      <c r="H70" s="71">
        <v>399</v>
      </c>
      <c r="I70" s="72">
        <v>9184795243</v>
      </c>
      <c r="J70" s="73">
        <v>7</v>
      </c>
      <c r="K70" s="74" t="s">
        <v>44</v>
      </c>
      <c r="L70" s="75" t="s">
        <v>44</v>
      </c>
      <c r="M70" s="76">
        <v>1423.74</v>
      </c>
      <c r="N70" s="77" t="s">
        <v>43</v>
      </c>
      <c r="O70" s="78">
        <v>17.74425287</v>
      </c>
      <c r="P70" s="74" t="s">
        <v>43</v>
      </c>
      <c r="Q70" s="79">
        <v>53.13117996044825</v>
      </c>
      <c r="R70" s="80" t="s">
        <v>44</v>
      </c>
      <c r="S70" s="81" t="s">
        <v>44</v>
      </c>
      <c r="T70" s="82">
        <v>71677</v>
      </c>
      <c r="U70" s="83">
        <v>6887.09</v>
      </c>
      <c r="V70" s="83">
        <v>10573.33</v>
      </c>
      <c r="W70" s="84">
        <v>4940</v>
      </c>
      <c r="X70" s="85" t="s">
        <v>44</v>
      </c>
      <c r="Y70" s="86" t="s">
        <v>43</v>
      </c>
      <c r="Z70" s="87">
        <f aca="true" t="shared" si="10" ref="Z70:Z124">IF(OR(K70="YES",L70="YES"),1,0)</f>
        <v>1</v>
      </c>
      <c r="AA70" s="88">
        <f aca="true" t="shared" si="11" ref="AA70:AA124">IF(OR(AND(ISNUMBER(M70),AND(M70&gt;0,M70&lt;600)),AND(ISNUMBER(M70),AND(M70&gt;0,N70="YES"))),1,0)</f>
        <v>0</v>
      </c>
      <c r="AB70" s="88">
        <f aca="true" t="shared" si="12" ref="AB70:AB124">IF(AND(OR(K70="YES",L70="YES"),(Z70=0)),"Trouble",0)</f>
        <v>0</v>
      </c>
      <c r="AC70" s="89">
        <f aca="true" t="shared" si="13" ref="AC70:AC124">IF(AND(OR(AND(ISNUMBER(M70),AND(M70&gt;0,M70&lt;600)),AND(ISNUMBER(M70),AND(M70&gt;0,N70="YES"))),(AA70=0)),"Trouble",0)</f>
        <v>0</v>
      </c>
      <c r="AD70" s="90" t="str">
        <f aca="true" t="shared" si="14" ref="AD70:AD124">IF(AND(Z70=1,AA70=1),"SRSA","-")</f>
        <v>-</v>
      </c>
      <c r="AE70" s="87">
        <f aca="true" t="shared" si="15" ref="AE70:AE124">IF(S70="YES",1,0)</f>
        <v>1</v>
      </c>
      <c r="AF70" s="88">
        <f aca="true" t="shared" si="16" ref="AF70:AF124">IF(OR(AND(ISNUMBER(Q70),Q70&gt;=20),(AND(ISNUMBER(Q70)=FALSE,AND(ISNUMBER(O70),O70&gt;=20)))),1,0)</f>
        <v>1</v>
      </c>
      <c r="AG70" s="89" t="str">
        <f aca="true" t="shared" si="17" ref="AG70:AG124">IF(AND(AE70=1,AF70=1),"Initial",0)</f>
        <v>Initial</v>
      </c>
      <c r="AH70" s="90" t="str">
        <f aca="true" t="shared" si="18" ref="AH70:AH124">IF(AND(AND(AG70="Initial",AI70=0),AND(ISNUMBER(M70),M70&gt;0)),"RLIS","-")</f>
        <v>RLIS</v>
      </c>
      <c r="AI70" s="87">
        <f aca="true" t="shared" si="19" ref="AI70:AI124">IF(AND(AD70="SRSA",AG70="Initial"),"SRSA",0)</f>
        <v>0</v>
      </c>
    </row>
    <row r="71" spans="1:35" ht="12.75">
      <c r="A71" s="65">
        <v>4018090</v>
      </c>
      <c r="B71" s="66" t="s">
        <v>244</v>
      </c>
      <c r="C71" s="67" t="s">
        <v>245</v>
      </c>
      <c r="D71" s="68" t="s">
        <v>246</v>
      </c>
      <c r="E71" s="68" t="s">
        <v>245</v>
      </c>
      <c r="F71" s="69" t="s">
        <v>42</v>
      </c>
      <c r="G71" s="70">
        <v>73443</v>
      </c>
      <c r="H71" s="71">
        <v>1330</v>
      </c>
      <c r="I71" s="72">
        <v>5806573131</v>
      </c>
      <c r="J71" s="73">
        <v>7</v>
      </c>
      <c r="K71" s="74" t="s">
        <v>44</v>
      </c>
      <c r="L71" s="75" t="s">
        <v>43</v>
      </c>
      <c r="M71" s="76">
        <v>1380.27</v>
      </c>
      <c r="N71" s="77" t="s">
        <v>43</v>
      </c>
      <c r="O71" s="78">
        <v>19.18699187</v>
      </c>
      <c r="P71" s="74" t="s">
        <v>43</v>
      </c>
      <c r="Q71" s="79">
        <v>37.12871287128713</v>
      </c>
      <c r="R71" s="80" t="s">
        <v>44</v>
      </c>
      <c r="S71" s="81" t="s">
        <v>44</v>
      </c>
      <c r="T71" s="82">
        <v>64981</v>
      </c>
      <c r="U71" s="83">
        <v>3967.71</v>
      </c>
      <c r="V71" s="83">
        <v>7624.1</v>
      </c>
      <c r="W71" s="84">
        <v>4427</v>
      </c>
      <c r="X71" s="85" t="s">
        <v>44</v>
      </c>
      <c r="Y71" s="86" t="s">
        <v>43</v>
      </c>
      <c r="Z71" s="87">
        <f t="shared" si="10"/>
        <v>1</v>
      </c>
      <c r="AA71" s="88">
        <f t="shared" si="11"/>
        <v>0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1</v>
      </c>
      <c r="AF71" s="88">
        <f t="shared" si="16"/>
        <v>1</v>
      </c>
      <c r="AG71" s="89" t="str">
        <f t="shared" si="17"/>
        <v>Initial</v>
      </c>
      <c r="AH71" s="90" t="str">
        <f t="shared" si="18"/>
        <v>RLIS</v>
      </c>
      <c r="AI71" s="87">
        <f t="shared" si="19"/>
        <v>0</v>
      </c>
    </row>
    <row r="72" spans="1:35" ht="12.75">
      <c r="A72" s="65">
        <v>4018630</v>
      </c>
      <c r="B72" s="66" t="s">
        <v>247</v>
      </c>
      <c r="C72" s="67" t="s">
        <v>248</v>
      </c>
      <c r="D72" s="68" t="s">
        <v>249</v>
      </c>
      <c r="E72" s="68" t="s">
        <v>248</v>
      </c>
      <c r="F72" s="69" t="s">
        <v>42</v>
      </c>
      <c r="G72" s="70">
        <v>73054</v>
      </c>
      <c r="H72" s="71">
        <v>430</v>
      </c>
      <c r="I72" s="72">
        <v>4052773233</v>
      </c>
      <c r="J72" s="73">
        <v>8</v>
      </c>
      <c r="K72" s="74" t="s">
        <v>44</v>
      </c>
      <c r="L72" s="75" t="s">
        <v>44</v>
      </c>
      <c r="M72" s="76">
        <v>759.6</v>
      </c>
      <c r="N72" s="77" t="s">
        <v>43</v>
      </c>
      <c r="O72" s="78">
        <v>11.55943293</v>
      </c>
      <c r="P72" s="74" t="s">
        <v>43</v>
      </c>
      <c r="Q72" s="79">
        <v>41.857659831121836</v>
      </c>
      <c r="R72" s="80" t="s">
        <v>44</v>
      </c>
      <c r="S72" s="81" t="s">
        <v>44</v>
      </c>
      <c r="T72" s="82">
        <v>37584</v>
      </c>
      <c r="U72" s="83">
        <v>2301.45</v>
      </c>
      <c r="V72" s="83">
        <v>4097.02</v>
      </c>
      <c r="W72" s="84">
        <v>2455</v>
      </c>
      <c r="X72" s="85" t="s">
        <v>44</v>
      </c>
      <c r="Y72" s="86" t="s">
        <v>43</v>
      </c>
      <c r="Z72" s="87">
        <f t="shared" si="10"/>
        <v>1</v>
      </c>
      <c r="AA72" s="88">
        <f t="shared" si="11"/>
        <v>0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1</v>
      </c>
      <c r="AF72" s="88">
        <f t="shared" si="16"/>
        <v>1</v>
      </c>
      <c r="AG72" s="89" t="str">
        <f t="shared" si="17"/>
        <v>Initial</v>
      </c>
      <c r="AH72" s="90" t="str">
        <f t="shared" si="18"/>
        <v>RLIS</v>
      </c>
      <c r="AI72" s="87">
        <f t="shared" si="19"/>
        <v>0</v>
      </c>
    </row>
    <row r="73" spans="1:35" ht="12.75">
      <c r="A73" s="65">
        <v>4018700</v>
      </c>
      <c r="B73" s="66" t="s">
        <v>250</v>
      </c>
      <c r="C73" s="67" t="s">
        <v>251</v>
      </c>
      <c r="D73" s="68" t="s">
        <v>252</v>
      </c>
      <c r="E73" s="68" t="s">
        <v>251</v>
      </c>
      <c r="F73" s="69" t="s">
        <v>42</v>
      </c>
      <c r="G73" s="70">
        <v>73446</v>
      </c>
      <c r="H73" s="71">
        <v>2846</v>
      </c>
      <c r="I73" s="72">
        <v>5807953303</v>
      </c>
      <c r="J73" s="73" t="s">
        <v>51</v>
      </c>
      <c r="K73" s="74" t="s">
        <v>43</v>
      </c>
      <c r="L73" s="75" t="s">
        <v>43</v>
      </c>
      <c r="M73" s="76">
        <v>1515.41</v>
      </c>
      <c r="N73" s="77" t="s">
        <v>43</v>
      </c>
      <c r="O73" s="78">
        <v>22.74096386</v>
      </c>
      <c r="P73" s="74" t="s">
        <v>44</v>
      </c>
      <c r="Q73" s="79">
        <v>54.33270082226439</v>
      </c>
      <c r="R73" s="80" t="s">
        <v>44</v>
      </c>
      <c r="S73" s="81" t="s">
        <v>44</v>
      </c>
      <c r="T73" s="82">
        <v>77131</v>
      </c>
      <c r="U73" s="83">
        <v>7363.24</v>
      </c>
      <c r="V73" s="83">
        <v>11544.34</v>
      </c>
      <c r="W73" s="84">
        <v>5276</v>
      </c>
      <c r="X73" s="85" t="s">
        <v>43</v>
      </c>
      <c r="Y73" s="86" t="s">
        <v>43</v>
      </c>
      <c r="Z73" s="87">
        <f t="shared" si="10"/>
        <v>0</v>
      </c>
      <c r="AA73" s="88">
        <f t="shared" si="11"/>
        <v>0</v>
      </c>
      <c r="AB73" s="88">
        <f t="shared" si="12"/>
        <v>0</v>
      </c>
      <c r="AC73" s="89">
        <f t="shared" si="13"/>
        <v>0</v>
      </c>
      <c r="AD73" s="90" t="str">
        <f t="shared" si="14"/>
        <v>-</v>
      </c>
      <c r="AE73" s="87">
        <f t="shared" si="15"/>
        <v>1</v>
      </c>
      <c r="AF73" s="88">
        <f t="shared" si="16"/>
        <v>1</v>
      </c>
      <c r="AG73" s="89" t="str">
        <f t="shared" si="17"/>
        <v>Initial</v>
      </c>
      <c r="AH73" s="90" t="str">
        <f t="shared" si="18"/>
        <v>RLIS</v>
      </c>
      <c r="AI73" s="87">
        <f t="shared" si="19"/>
        <v>0</v>
      </c>
    </row>
    <row r="74" spans="1:35" ht="12.75">
      <c r="A74" s="65">
        <v>4018780</v>
      </c>
      <c r="B74" s="66" t="s">
        <v>253</v>
      </c>
      <c r="C74" s="67" t="s">
        <v>254</v>
      </c>
      <c r="D74" s="68" t="s">
        <v>255</v>
      </c>
      <c r="E74" s="68" t="s">
        <v>254</v>
      </c>
      <c r="F74" s="69" t="s">
        <v>42</v>
      </c>
      <c r="G74" s="70">
        <v>73554</v>
      </c>
      <c r="H74" s="71">
        <v>3034</v>
      </c>
      <c r="I74" s="72">
        <v>5807823371</v>
      </c>
      <c r="J74" s="73">
        <v>6</v>
      </c>
      <c r="K74" s="74" t="s">
        <v>43</v>
      </c>
      <c r="L74" s="75" t="s">
        <v>43</v>
      </c>
      <c r="M74" s="76">
        <v>616.03</v>
      </c>
      <c r="N74" s="91" t="s">
        <v>44</v>
      </c>
      <c r="O74" s="78">
        <v>33.67768595</v>
      </c>
      <c r="P74" s="74" t="s">
        <v>44</v>
      </c>
      <c r="Q74" s="79">
        <v>46.83734939759036</v>
      </c>
      <c r="R74" s="80" t="s">
        <v>44</v>
      </c>
      <c r="S74" s="81" t="s">
        <v>44</v>
      </c>
      <c r="T74" s="82">
        <v>48608</v>
      </c>
      <c r="U74" s="83">
        <v>3540.07</v>
      </c>
      <c r="V74" s="83">
        <v>5292.59</v>
      </c>
      <c r="W74" s="84">
        <v>2434</v>
      </c>
      <c r="X74" s="85" t="s">
        <v>44</v>
      </c>
      <c r="Y74" s="86" t="s">
        <v>43</v>
      </c>
      <c r="Z74" s="87">
        <f t="shared" si="10"/>
        <v>0</v>
      </c>
      <c r="AA74" s="88">
        <f t="shared" si="11"/>
        <v>1</v>
      </c>
      <c r="AB74" s="88">
        <f t="shared" si="12"/>
        <v>0</v>
      </c>
      <c r="AC74" s="89">
        <f t="shared" si="13"/>
        <v>0</v>
      </c>
      <c r="AD74" s="90" t="str">
        <f t="shared" si="14"/>
        <v>-</v>
      </c>
      <c r="AE74" s="87">
        <f t="shared" si="15"/>
        <v>1</v>
      </c>
      <c r="AF74" s="88">
        <f t="shared" si="16"/>
        <v>1</v>
      </c>
      <c r="AG74" s="89" t="str">
        <f t="shared" si="17"/>
        <v>Initial</v>
      </c>
      <c r="AH74" s="90" t="str">
        <f t="shared" si="18"/>
        <v>RLIS</v>
      </c>
      <c r="AI74" s="87">
        <f t="shared" si="19"/>
        <v>0</v>
      </c>
    </row>
    <row r="75" spans="1:35" ht="12.75">
      <c r="A75" s="65">
        <v>4018990</v>
      </c>
      <c r="B75" s="66" t="s">
        <v>256</v>
      </c>
      <c r="C75" s="67" t="s">
        <v>257</v>
      </c>
      <c r="D75" s="68" t="s">
        <v>95</v>
      </c>
      <c r="E75" s="68" t="s">
        <v>257</v>
      </c>
      <c r="F75" s="69" t="s">
        <v>42</v>
      </c>
      <c r="G75" s="70">
        <v>73448</v>
      </c>
      <c r="H75" s="71">
        <v>289</v>
      </c>
      <c r="I75" s="72">
        <v>5802769444</v>
      </c>
      <c r="J75" s="73">
        <v>7</v>
      </c>
      <c r="K75" s="74" t="s">
        <v>44</v>
      </c>
      <c r="L75" s="75" t="s">
        <v>44</v>
      </c>
      <c r="M75" s="76">
        <v>830.88</v>
      </c>
      <c r="N75" s="77" t="s">
        <v>43</v>
      </c>
      <c r="O75" s="78">
        <v>23.45191041</v>
      </c>
      <c r="P75" s="74" t="s">
        <v>44</v>
      </c>
      <c r="Q75" s="79">
        <v>52.370203160270876</v>
      </c>
      <c r="R75" s="80" t="s">
        <v>44</v>
      </c>
      <c r="S75" s="81" t="s">
        <v>44</v>
      </c>
      <c r="T75" s="82">
        <v>45795</v>
      </c>
      <c r="U75" s="83">
        <v>4032.68</v>
      </c>
      <c r="V75" s="83">
        <v>6471.58</v>
      </c>
      <c r="W75" s="84">
        <v>3021</v>
      </c>
      <c r="X75" s="85" t="s">
        <v>44</v>
      </c>
      <c r="Y75" s="86" t="s">
        <v>43</v>
      </c>
      <c r="Z75" s="87">
        <f t="shared" si="10"/>
        <v>1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1</v>
      </c>
      <c r="AF75" s="88">
        <f t="shared" si="16"/>
        <v>1</v>
      </c>
      <c r="AG75" s="89" t="str">
        <f t="shared" si="17"/>
        <v>Initial</v>
      </c>
      <c r="AH75" s="90" t="str">
        <f t="shared" si="18"/>
        <v>RLIS</v>
      </c>
      <c r="AI75" s="87">
        <f t="shared" si="19"/>
        <v>0</v>
      </c>
    </row>
    <row r="76" spans="1:35" ht="12.75">
      <c r="A76" s="65">
        <v>4019080</v>
      </c>
      <c r="B76" s="66" t="s">
        <v>258</v>
      </c>
      <c r="C76" s="67" t="s">
        <v>259</v>
      </c>
      <c r="D76" s="68" t="s">
        <v>260</v>
      </c>
      <c r="E76" s="68" t="s">
        <v>259</v>
      </c>
      <c r="F76" s="69" t="s">
        <v>42</v>
      </c>
      <c r="G76" s="70">
        <v>73055</v>
      </c>
      <c r="H76" s="71">
        <v>73</v>
      </c>
      <c r="I76" s="72">
        <v>5806582719</v>
      </c>
      <c r="J76" s="73" t="s">
        <v>51</v>
      </c>
      <c r="K76" s="74" t="s">
        <v>43</v>
      </c>
      <c r="L76" s="75" t="s">
        <v>43</v>
      </c>
      <c r="M76" s="76">
        <v>1201.09</v>
      </c>
      <c r="N76" s="77" t="s">
        <v>43</v>
      </c>
      <c r="O76" s="78">
        <v>14.27364865</v>
      </c>
      <c r="P76" s="74" t="s">
        <v>43</v>
      </c>
      <c r="Q76" s="79">
        <v>30.42168674698795</v>
      </c>
      <c r="R76" s="80" t="s">
        <v>44</v>
      </c>
      <c r="S76" s="81" t="s">
        <v>44</v>
      </c>
      <c r="T76" s="82">
        <v>61199</v>
      </c>
      <c r="U76" s="83">
        <v>3920.3</v>
      </c>
      <c r="V76" s="83">
        <v>7405.57</v>
      </c>
      <c r="W76" s="84">
        <v>3774</v>
      </c>
      <c r="X76" s="85" t="s">
        <v>44</v>
      </c>
      <c r="Y76" s="86" t="s">
        <v>43</v>
      </c>
      <c r="Z76" s="87">
        <f t="shared" si="10"/>
        <v>0</v>
      </c>
      <c r="AA76" s="88">
        <f t="shared" si="11"/>
        <v>0</v>
      </c>
      <c r="AB76" s="88">
        <f t="shared" si="12"/>
        <v>0</v>
      </c>
      <c r="AC76" s="89">
        <f t="shared" si="13"/>
        <v>0</v>
      </c>
      <c r="AD76" s="90" t="str">
        <f t="shared" si="14"/>
        <v>-</v>
      </c>
      <c r="AE76" s="87">
        <f t="shared" si="15"/>
        <v>1</v>
      </c>
      <c r="AF76" s="88">
        <f t="shared" si="16"/>
        <v>1</v>
      </c>
      <c r="AG76" s="89" t="str">
        <f t="shared" si="17"/>
        <v>Initial</v>
      </c>
      <c r="AH76" s="90" t="str">
        <f t="shared" si="18"/>
        <v>RLIS</v>
      </c>
      <c r="AI76" s="87">
        <f t="shared" si="19"/>
        <v>0</v>
      </c>
    </row>
    <row r="77" spans="1:35" ht="12.75">
      <c r="A77" s="65">
        <v>4019440</v>
      </c>
      <c r="B77" s="66" t="s">
        <v>261</v>
      </c>
      <c r="C77" s="67" t="s">
        <v>262</v>
      </c>
      <c r="D77" s="68" t="s">
        <v>263</v>
      </c>
      <c r="E77" s="68" t="s">
        <v>264</v>
      </c>
      <c r="F77" s="69" t="s">
        <v>42</v>
      </c>
      <c r="G77" s="70">
        <v>74502</v>
      </c>
      <c r="H77" s="71">
        <v>1027</v>
      </c>
      <c r="I77" s="72">
        <v>9184234771</v>
      </c>
      <c r="J77" s="73" t="s">
        <v>51</v>
      </c>
      <c r="K77" s="74" t="s">
        <v>43</v>
      </c>
      <c r="L77" s="75" t="s">
        <v>43</v>
      </c>
      <c r="M77" s="76">
        <v>2572.48</v>
      </c>
      <c r="N77" s="77" t="s">
        <v>43</v>
      </c>
      <c r="O77" s="78">
        <v>25.38520801</v>
      </c>
      <c r="P77" s="74" t="s">
        <v>44</v>
      </c>
      <c r="Q77" s="79">
        <v>49.46466809421842</v>
      </c>
      <c r="R77" s="80" t="s">
        <v>44</v>
      </c>
      <c r="S77" s="81" t="s">
        <v>44</v>
      </c>
      <c r="T77" s="82">
        <v>178447</v>
      </c>
      <c r="U77" s="83">
        <v>10951.9</v>
      </c>
      <c r="V77" s="83">
        <v>17647.27</v>
      </c>
      <c r="W77" s="84">
        <v>8006</v>
      </c>
      <c r="X77" s="85" t="s">
        <v>44</v>
      </c>
      <c r="Y77" s="86" t="s">
        <v>43</v>
      </c>
      <c r="Z77" s="87">
        <f t="shared" si="10"/>
        <v>0</v>
      </c>
      <c r="AA77" s="88">
        <f t="shared" si="11"/>
        <v>0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1</v>
      </c>
      <c r="AF77" s="88">
        <f t="shared" si="16"/>
        <v>1</v>
      </c>
      <c r="AG77" s="89" t="str">
        <f t="shared" si="17"/>
        <v>Initial</v>
      </c>
      <c r="AH77" s="90" t="str">
        <f t="shared" si="18"/>
        <v>RLIS</v>
      </c>
      <c r="AI77" s="87">
        <f t="shared" si="19"/>
        <v>0</v>
      </c>
    </row>
    <row r="78" spans="1:35" ht="12.75">
      <c r="A78" s="65">
        <v>4019560</v>
      </c>
      <c r="B78" s="66" t="s">
        <v>265</v>
      </c>
      <c r="C78" s="67" t="s">
        <v>266</v>
      </c>
      <c r="D78" s="68" t="s">
        <v>267</v>
      </c>
      <c r="E78" s="68" t="s">
        <v>268</v>
      </c>
      <c r="F78" s="69" t="s">
        <v>42</v>
      </c>
      <c r="G78" s="70">
        <v>74851</v>
      </c>
      <c r="H78" s="71">
        <v>240</v>
      </c>
      <c r="I78" s="72">
        <v>4059643314</v>
      </c>
      <c r="J78" s="73">
        <v>7</v>
      </c>
      <c r="K78" s="74" t="s">
        <v>44</v>
      </c>
      <c r="L78" s="75" t="s">
        <v>44</v>
      </c>
      <c r="M78" s="76">
        <v>1634.7</v>
      </c>
      <c r="N78" s="77" t="s">
        <v>43</v>
      </c>
      <c r="O78" s="78">
        <v>17.05202312</v>
      </c>
      <c r="P78" s="74" t="s">
        <v>43</v>
      </c>
      <c r="Q78" s="79">
        <v>40.66193853427896</v>
      </c>
      <c r="R78" s="80" t="s">
        <v>44</v>
      </c>
      <c r="S78" s="81" t="s">
        <v>44</v>
      </c>
      <c r="T78" s="82">
        <v>72704</v>
      </c>
      <c r="U78" s="83">
        <v>5741.67</v>
      </c>
      <c r="V78" s="83">
        <v>9970.42</v>
      </c>
      <c r="W78" s="84">
        <v>4934</v>
      </c>
      <c r="X78" s="85" t="s">
        <v>44</v>
      </c>
      <c r="Y78" s="86" t="s">
        <v>43</v>
      </c>
      <c r="Z78" s="87">
        <f t="shared" si="10"/>
        <v>1</v>
      </c>
      <c r="AA78" s="88">
        <f t="shared" si="11"/>
        <v>0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1</v>
      </c>
      <c r="AG78" s="89" t="str">
        <f t="shared" si="17"/>
        <v>Initial</v>
      </c>
      <c r="AH78" s="90" t="str">
        <f t="shared" si="18"/>
        <v>RLIS</v>
      </c>
      <c r="AI78" s="87">
        <f t="shared" si="19"/>
        <v>0</v>
      </c>
    </row>
    <row r="79" spans="1:35" ht="12.75">
      <c r="A79" s="65">
        <v>4019680</v>
      </c>
      <c r="B79" s="66" t="s">
        <v>269</v>
      </c>
      <c r="C79" s="67" t="s">
        <v>270</v>
      </c>
      <c r="D79" s="68" t="s">
        <v>271</v>
      </c>
      <c r="E79" s="68" t="s">
        <v>270</v>
      </c>
      <c r="F79" s="69" t="s">
        <v>42</v>
      </c>
      <c r="G79" s="70">
        <v>74855</v>
      </c>
      <c r="H79" s="71">
        <v>68</v>
      </c>
      <c r="I79" s="72">
        <v>4052793511</v>
      </c>
      <c r="J79" s="73">
        <v>8</v>
      </c>
      <c r="K79" s="74" t="s">
        <v>44</v>
      </c>
      <c r="L79" s="75" t="s">
        <v>44</v>
      </c>
      <c r="M79" s="76">
        <v>828.67</v>
      </c>
      <c r="N79" s="77" t="s">
        <v>43</v>
      </c>
      <c r="O79" s="78">
        <v>15.76971214</v>
      </c>
      <c r="P79" s="74" t="s">
        <v>43</v>
      </c>
      <c r="Q79" s="79">
        <v>35.8974358974359</v>
      </c>
      <c r="R79" s="80" t="s">
        <v>44</v>
      </c>
      <c r="S79" s="81" t="s">
        <v>44</v>
      </c>
      <c r="T79" s="82">
        <v>36841</v>
      </c>
      <c r="U79" s="83">
        <v>2334.04</v>
      </c>
      <c r="V79" s="83">
        <v>4335.76</v>
      </c>
      <c r="W79" s="84">
        <v>2745</v>
      </c>
      <c r="X79" s="85" t="s">
        <v>44</v>
      </c>
      <c r="Y79" s="86" t="s">
        <v>43</v>
      </c>
      <c r="Z79" s="87">
        <f t="shared" si="10"/>
        <v>1</v>
      </c>
      <c r="AA79" s="88">
        <f t="shared" si="11"/>
        <v>0</v>
      </c>
      <c r="AB79" s="88">
        <f t="shared" si="12"/>
        <v>0</v>
      </c>
      <c r="AC79" s="89">
        <f t="shared" si="13"/>
        <v>0</v>
      </c>
      <c r="AD79" s="90" t="str">
        <f t="shared" si="14"/>
        <v>-</v>
      </c>
      <c r="AE79" s="87">
        <f t="shared" si="15"/>
        <v>1</v>
      </c>
      <c r="AF79" s="88">
        <f t="shared" si="16"/>
        <v>1</v>
      </c>
      <c r="AG79" s="89" t="str">
        <f t="shared" si="17"/>
        <v>Initial</v>
      </c>
      <c r="AH79" s="90" t="str">
        <f t="shared" si="18"/>
        <v>RLIS</v>
      </c>
      <c r="AI79" s="87">
        <f t="shared" si="19"/>
        <v>0</v>
      </c>
    </row>
    <row r="80" spans="1:35" ht="12.75">
      <c r="A80" s="65">
        <v>4019860</v>
      </c>
      <c r="B80" s="66" t="s">
        <v>272</v>
      </c>
      <c r="C80" s="67" t="s">
        <v>273</v>
      </c>
      <c r="D80" s="68" t="s">
        <v>274</v>
      </c>
      <c r="E80" s="68" t="s">
        <v>273</v>
      </c>
      <c r="F80" s="69" t="s">
        <v>42</v>
      </c>
      <c r="G80" s="70">
        <v>74354</v>
      </c>
      <c r="H80" s="71">
        <v>8218</v>
      </c>
      <c r="I80" s="72">
        <v>9185428455</v>
      </c>
      <c r="J80" s="73" t="s">
        <v>51</v>
      </c>
      <c r="K80" s="74" t="s">
        <v>43</v>
      </c>
      <c r="L80" s="75" t="s">
        <v>43</v>
      </c>
      <c r="M80" s="76">
        <v>2265.92</v>
      </c>
      <c r="N80" s="77" t="s">
        <v>43</v>
      </c>
      <c r="O80" s="78">
        <v>23.78144654</v>
      </c>
      <c r="P80" s="74" t="s">
        <v>44</v>
      </c>
      <c r="Q80" s="79">
        <v>50.502402795980785</v>
      </c>
      <c r="R80" s="80" t="s">
        <v>44</v>
      </c>
      <c r="S80" s="81" t="s">
        <v>44</v>
      </c>
      <c r="T80" s="82">
        <v>146411</v>
      </c>
      <c r="U80" s="83">
        <v>10212.93</v>
      </c>
      <c r="V80" s="83">
        <v>16321.23</v>
      </c>
      <c r="W80" s="84">
        <v>7056</v>
      </c>
      <c r="X80" s="85" t="s">
        <v>44</v>
      </c>
      <c r="Y80" s="86" t="s">
        <v>43</v>
      </c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1</v>
      </c>
      <c r="AF80" s="88">
        <f t="shared" si="16"/>
        <v>1</v>
      </c>
      <c r="AG80" s="89" t="str">
        <f t="shared" si="17"/>
        <v>Initial</v>
      </c>
      <c r="AH80" s="90" t="str">
        <f t="shared" si="18"/>
        <v>RLIS</v>
      </c>
      <c r="AI80" s="87">
        <f t="shared" si="19"/>
        <v>0</v>
      </c>
    </row>
    <row r="81" spans="1:35" ht="12.75">
      <c r="A81" s="65">
        <v>4020080</v>
      </c>
      <c r="B81" s="66" t="s">
        <v>275</v>
      </c>
      <c r="C81" s="67" t="s">
        <v>276</v>
      </c>
      <c r="D81" s="68" t="s">
        <v>277</v>
      </c>
      <c r="E81" s="68" t="s">
        <v>278</v>
      </c>
      <c r="F81" s="69" t="s">
        <v>42</v>
      </c>
      <c r="G81" s="70">
        <v>73111</v>
      </c>
      <c r="H81" s="71">
        <v>7995</v>
      </c>
      <c r="I81" s="72">
        <v>4054781336</v>
      </c>
      <c r="J81" s="73" t="s">
        <v>279</v>
      </c>
      <c r="K81" s="74" t="s">
        <v>44</v>
      </c>
      <c r="L81" s="75" t="s">
        <v>43</v>
      </c>
      <c r="M81" s="76">
        <v>1002.45</v>
      </c>
      <c r="N81" s="77" t="s">
        <v>43</v>
      </c>
      <c r="O81" s="78">
        <v>4.819277108</v>
      </c>
      <c r="P81" s="74" t="s">
        <v>43</v>
      </c>
      <c r="Q81" s="79">
        <v>74.52402538531278</v>
      </c>
      <c r="R81" s="80" t="s">
        <v>44</v>
      </c>
      <c r="S81" s="81" t="s">
        <v>44</v>
      </c>
      <c r="T81" s="82">
        <v>52784</v>
      </c>
      <c r="U81" s="83">
        <v>7929.55</v>
      </c>
      <c r="V81" s="83">
        <v>10851.51</v>
      </c>
      <c r="W81" s="84">
        <v>3317</v>
      </c>
      <c r="X81" s="85" t="s">
        <v>44</v>
      </c>
      <c r="Y81" s="86" t="s">
        <v>43</v>
      </c>
      <c r="Z81" s="87">
        <f t="shared" si="10"/>
        <v>1</v>
      </c>
      <c r="AA81" s="88">
        <f t="shared" si="11"/>
        <v>0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1</v>
      </c>
      <c r="AF81" s="88">
        <f t="shared" si="16"/>
        <v>1</v>
      </c>
      <c r="AG81" s="89" t="str">
        <f t="shared" si="17"/>
        <v>Initial</v>
      </c>
      <c r="AH81" s="90" t="str">
        <f t="shared" si="18"/>
        <v>RLIS</v>
      </c>
      <c r="AI81" s="87">
        <f t="shared" si="19"/>
        <v>0</v>
      </c>
    </row>
    <row r="82" spans="1:35" ht="12.75">
      <c r="A82" s="65">
        <v>4020310</v>
      </c>
      <c r="B82" s="66" t="s">
        <v>280</v>
      </c>
      <c r="C82" s="67" t="s">
        <v>281</v>
      </c>
      <c r="D82" s="68" t="s">
        <v>282</v>
      </c>
      <c r="E82" s="68" t="s">
        <v>281</v>
      </c>
      <c r="F82" s="69" t="s">
        <v>42</v>
      </c>
      <c r="G82" s="70">
        <v>74445</v>
      </c>
      <c r="H82" s="71">
        <v>80</v>
      </c>
      <c r="I82" s="72">
        <v>9187339072</v>
      </c>
      <c r="J82" s="73">
        <v>8</v>
      </c>
      <c r="K82" s="74" t="s">
        <v>44</v>
      </c>
      <c r="L82" s="75" t="s">
        <v>44</v>
      </c>
      <c r="M82" s="76">
        <v>916.24</v>
      </c>
      <c r="N82" s="77" t="s">
        <v>43</v>
      </c>
      <c r="O82" s="78">
        <v>16.44021739</v>
      </c>
      <c r="P82" s="74" t="s">
        <v>43</v>
      </c>
      <c r="Q82" s="79">
        <v>35.63714902807775</v>
      </c>
      <c r="R82" s="80" t="s">
        <v>44</v>
      </c>
      <c r="S82" s="81" t="s">
        <v>44</v>
      </c>
      <c r="T82" s="82">
        <v>31828</v>
      </c>
      <c r="U82" s="83">
        <v>2881.82</v>
      </c>
      <c r="V82" s="83">
        <v>5311.27</v>
      </c>
      <c r="W82" s="84">
        <v>3028</v>
      </c>
      <c r="X82" s="85" t="s">
        <v>44</v>
      </c>
      <c r="Y82" s="86" t="s">
        <v>43</v>
      </c>
      <c r="Z82" s="87">
        <f t="shared" si="10"/>
        <v>1</v>
      </c>
      <c r="AA82" s="88">
        <f t="shared" si="11"/>
        <v>0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1</v>
      </c>
      <c r="AF82" s="88">
        <f t="shared" si="16"/>
        <v>1</v>
      </c>
      <c r="AG82" s="89" t="str">
        <f t="shared" si="17"/>
        <v>Initial</v>
      </c>
      <c r="AH82" s="90" t="str">
        <f t="shared" si="18"/>
        <v>RLIS</v>
      </c>
      <c r="AI82" s="87">
        <f t="shared" si="19"/>
        <v>0</v>
      </c>
    </row>
    <row r="83" spans="1:35" ht="12.75">
      <c r="A83" s="65">
        <v>4020550</v>
      </c>
      <c r="B83" s="66" t="s">
        <v>283</v>
      </c>
      <c r="C83" s="67" t="s">
        <v>284</v>
      </c>
      <c r="D83" s="68" t="s">
        <v>285</v>
      </c>
      <c r="E83" s="68" t="s">
        <v>284</v>
      </c>
      <c r="F83" s="69" t="s">
        <v>42</v>
      </c>
      <c r="G83" s="70">
        <v>74047</v>
      </c>
      <c r="H83" s="71">
        <v>189</v>
      </c>
      <c r="I83" s="72">
        <v>9188276100</v>
      </c>
      <c r="J83" s="73">
        <v>8</v>
      </c>
      <c r="K83" s="74" t="s">
        <v>44</v>
      </c>
      <c r="L83" s="75" t="s">
        <v>44</v>
      </c>
      <c r="M83" s="76">
        <v>716.41</v>
      </c>
      <c r="N83" s="77" t="s">
        <v>43</v>
      </c>
      <c r="O83" s="78">
        <v>12.51798561</v>
      </c>
      <c r="P83" s="74" t="s">
        <v>43</v>
      </c>
      <c r="Q83" s="79">
        <v>42.96577946768061</v>
      </c>
      <c r="R83" s="80" t="s">
        <v>44</v>
      </c>
      <c r="S83" s="81" t="s">
        <v>44</v>
      </c>
      <c r="T83" s="82">
        <v>28237</v>
      </c>
      <c r="U83" s="83">
        <v>2587</v>
      </c>
      <c r="V83" s="83">
        <v>4403.13</v>
      </c>
      <c r="W83" s="84">
        <v>2257</v>
      </c>
      <c r="X83" s="85" t="s">
        <v>44</v>
      </c>
      <c r="Y83" s="86" t="s">
        <v>43</v>
      </c>
      <c r="Z83" s="87">
        <f t="shared" si="10"/>
        <v>1</v>
      </c>
      <c r="AA83" s="88">
        <f t="shared" si="11"/>
        <v>0</v>
      </c>
      <c r="AB83" s="88">
        <f t="shared" si="12"/>
        <v>0</v>
      </c>
      <c r="AC83" s="89">
        <f t="shared" si="13"/>
        <v>0</v>
      </c>
      <c r="AD83" s="90" t="str">
        <f t="shared" si="14"/>
        <v>-</v>
      </c>
      <c r="AE83" s="87">
        <f t="shared" si="15"/>
        <v>1</v>
      </c>
      <c r="AF83" s="88">
        <f t="shared" si="16"/>
        <v>1</v>
      </c>
      <c r="AG83" s="89" t="str">
        <f t="shared" si="17"/>
        <v>Initial</v>
      </c>
      <c r="AH83" s="90" t="str">
        <f t="shared" si="18"/>
        <v>RLIS</v>
      </c>
      <c r="AI83" s="87">
        <f t="shared" si="19"/>
        <v>0</v>
      </c>
    </row>
    <row r="84" spans="1:35" ht="12.75">
      <c r="A84" s="65">
        <v>4021540</v>
      </c>
      <c r="B84" s="66" t="s">
        <v>286</v>
      </c>
      <c r="C84" s="67" t="s">
        <v>287</v>
      </c>
      <c r="D84" s="68" t="s">
        <v>288</v>
      </c>
      <c r="E84" s="68" t="s">
        <v>287</v>
      </c>
      <c r="F84" s="69" t="s">
        <v>42</v>
      </c>
      <c r="G84" s="70">
        <v>74647</v>
      </c>
      <c r="H84" s="71">
        <v>91</v>
      </c>
      <c r="I84" s="72">
        <v>5803622388</v>
      </c>
      <c r="J84" s="73">
        <v>7</v>
      </c>
      <c r="K84" s="74" t="s">
        <v>44</v>
      </c>
      <c r="L84" s="75" t="s">
        <v>44</v>
      </c>
      <c r="M84" s="76">
        <v>658.16</v>
      </c>
      <c r="N84" s="77" t="s">
        <v>43</v>
      </c>
      <c r="O84" s="78">
        <v>21.47540984</v>
      </c>
      <c r="P84" s="74" t="s">
        <v>44</v>
      </c>
      <c r="Q84" s="79">
        <v>38.34586466165413</v>
      </c>
      <c r="R84" s="80" t="s">
        <v>44</v>
      </c>
      <c r="S84" s="81" t="s">
        <v>44</v>
      </c>
      <c r="T84" s="82">
        <v>26361</v>
      </c>
      <c r="U84" s="83">
        <v>1956.4</v>
      </c>
      <c r="V84" s="83">
        <v>3738.81</v>
      </c>
      <c r="W84" s="84">
        <v>2415</v>
      </c>
      <c r="X84" s="85" t="s">
        <v>44</v>
      </c>
      <c r="Y84" s="86" t="s">
        <v>43</v>
      </c>
      <c r="Z84" s="87">
        <f t="shared" si="10"/>
        <v>1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1</v>
      </c>
      <c r="AF84" s="88">
        <f t="shared" si="16"/>
        <v>1</v>
      </c>
      <c r="AG84" s="89" t="str">
        <f t="shared" si="17"/>
        <v>Initial</v>
      </c>
      <c r="AH84" s="90" t="str">
        <f t="shared" si="18"/>
        <v>RLIS</v>
      </c>
      <c r="AI84" s="87">
        <f t="shared" si="19"/>
        <v>0</v>
      </c>
    </row>
    <row r="85" spans="1:35" ht="12.75">
      <c r="A85" s="65">
        <v>4021930</v>
      </c>
      <c r="B85" s="66" t="s">
        <v>289</v>
      </c>
      <c r="C85" s="67" t="s">
        <v>290</v>
      </c>
      <c r="D85" s="68" t="s">
        <v>291</v>
      </c>
      <c r="E85" s="68" t="s">
        <v>290</v>
      </c>
      <c r="F85" s="69" t="s">
        <v>42</v>
      </c>
      <c r="G85" s="70">
        <v>74048</v>
      </c>
      <c r="H85" s="71">
        <v>3331</v>
      </c>
      <c r="I85" s="72">
        <v>9182733425</v>
      </c>
      <c r="J85" s="73">
        <v>6</v>
      </c>
      <c r="K85" s="74" t="s">
        <v>43</v>
      </c>
      <c r="L85" s="75" t="s">
        <v>43</v>
      </c>
      <c r="M85" s="76">
        <v>981.13</v>
      </c>
      <c r="N85" s="77" t="s">
        <v>43</v>
      </c>
      <c r="O85" s="78">
        <v>21.52380952</v>
      </c>
      <c r="P85" s="74" t="s">
        <v>44</v>
      </c>
      <c r="Q85" s="79">
        <v>44.413145539906104</v>
      </c>
      <c r="R85" s="80" t="s">
        <v>44</v>
      </c>
      <c r="S85" s="81" t="s">
        <v>44</v>
      </c>
      <c r="T85" s="82">
        <v>60126</v>
      </c>
      <c r="U85" s="83">
        <v>3808.35</v>
      </c>
      <c r="V85" s="83">
        <v>6566.94</v>
      </c>
      <c r="W85" s="84">
        <v>3565</v>
      </c>
      <c r="X85" s="85" t="s">
        <v>43</v>
      </c>
      <c r="Y85" s="86" t="s">
        <v>43</v>
      </c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1</v>
      </c>
      <c r="AF85" s="88">
        <f t="shared" si="16"/>
        <v>1</v>
      </c>
      <c r="AG85" s="89" t="str">
        <f t="shared" si="17"/>
        <v>Initial</v>
      </c>
      <c r="AH85" s="90" t="str">
        <f t="shared" si="18"/>
        <v>RLIS</v>
      </c>
      <c r="AI85" s="87">
        <f t="shared" si="19"/>
        <v>0</v>
      </c>
    </row>
    <row r="86" spans="1:35" ht="12.75">
      <c r="A86" s="65">
        <v>4006850</v>
      </c>
      <c r="B86" s="66" t="s">
        <v>292</v>
      </c>
      <c r="C86" s="67" t="s">
        <v>293</v>
      </c>
      <c r="D86" s="68" t="s">
        <v>294</v>
      </c>
      <c r="E86" s="68" t="s">
        <v>293</v>
      </c>
      <c r="F86" s="69" t="s">
        <v>42</v>
      </c>
      <c r="G86" s="70">
        <v>74859</v>
      </c>
      <c r="H86" s="71">
        <v>4623</v>
      </c>
      <c r="I86" s="72">
        <v>9186231874</v>
      </c>
      <c r="J86" s="73" t="s">
        <v>51</v>
      </c>
      <c r="K86" s="74" t="s">
        <v>43</v>
      </c>
      <c r="L86" s="75" t="s">
        <v>43</v>
      </c>
      <c r="M86" s="76">
        <v>794.64</v>
      </c>
      <c r="N86" s="77" t="s">
        <v>43</v>
      </c>
      <c r="O86" s="78">
        <v>29.85658409</v>
      </c>
      <c r="P86" s="74" t="s">
        <v>44</v>
      </c>
      <c r="Q86" s="79">
        <v>57.27482678983834</v>
      </c>
      <c r="R86" s="80" t="s">
        <v>44</v>
      </c>
      <c r="S86" s="81" t="s">
        <v>44</v>
      </c>
      <c r="T86" s="82">
        <v>64817</v>
      </c>
      <c r="U86" s="83">
        <v>5237.98</v>
      </c>
      <c r="V86" s="83">
        <v>7343.55</v>
      </c>
      <c r="W86" s="84">
        <v>2923</v>
      </c>
      <c r="X86" s="85" t="s">
        <v>43</v>
      </c>
      <c r="Y86" s="86" t="s">
        <v>43</v>
      </c>
      <c r="Z86" s="87">
        <f t="shared" si="10"/>
        <v>0</v>
      </c>
      <c r="AA86" s="88">
        <f t="shared" si="11"/>
        <v>0</v>
      </c>
      <c r="AB86" s="88">
        <f t="shared" si="12"/>
        <v>0</v>
      </c>
      <c r="AC86" s="89">
        <f t="shared" si="13"/>
        <v>0</v>
      </c>
      <c r="AD86" s="90" t="str">
        <f t="shared" si="14"/>
        <v>-</v>
      </c>
      <c r="AE86" s="87">
        <f t="shared" si="15"/>
        <v>1</v>
      </c>
      <c r="AF86" s="88">
        <f t="shared" si="16"/>
        <v>1</v>
      </c>
      <c r="AG86" s="89" t="str">
        <f t="shared" si="17"/>
        <v>Initial</v>
      </c>
      <c r="AH86" s="90" t="str">
        <f t="shared" si="18"/>
        <v>RLIS</v>
      </c>
      <c r="AI86" s="87">
        <f t="shared" si="19"/>
        <v>0</v>
      </c>
    </row>
    <row r="87" spans="1:35" ht="12.75">
      <c r="A87" s="65">
        <v>4022830</v>
      </c>
      <c r="B87" s="66" t="s">
        <v>295</v>
      </c>
      <c r="C87" s="67" t="s">
        <v>296</v>
      </c>
      <c r="D87" s="68" t="s">
        <v>142</v>
      </c>
      <c r="E87" s="68" t="s">
        <v>296</v>
      </c>
      <c r="F87" s="69" t="s">
        <v>42</v>
      </c>
      <c r="G87" s="70">
        <v>74450</v>
      </c>
      <c r="H87" s="71">
        <v>9</v>
      </c>
      <c r="I87" s="72">
        <v>9186877556</v>
      </c>
      <c r="J87" s="73">
        <v>7</v>
      </c>
      <c r="K87" s="74" t="s">
        <v>44</v>
      </c>
      <c r="L87" s="75" t="s">
        <v>44</v>
      </c>
      <c r="M87" s="76">
        <v>610.02</v>
      </c>
      <c r="N87" s="77" t="s">
        <v>43</v>
      </c>
      <c r="O87" s="78">
        <v>15.07177033</v>
      </c>
      <c r="P87" s="74" t="s">
        <v>43</v>
      </c>
      <c r="Q87" s="79">
        <v>31.869918699186993</v>
      </c>
      <c r="R87" s="80" t="s">
        <v>44</v>
      </c>
      <c r="S87" s="81" t="s">
        <v>44</v>
      </c>
      <c r="T87" s="82">
        <v>24811</v>
      </c>
      <c r="U87" s="83">
        <v>1218.1</v>
      </c>
      <c r="V87" s="83">
        <v>2726.59</v>
      </c>
      <c r="W87" s="84">
        <v>1910</v>
      </c>
      <c r="X87" s="85" t="s">
        <v>44</v>
      </c>
      <c r="Y87" s="86" t="s">
        <v>43</v>
      </c>
      <c r="Z87" s="87">
        <f t="shared" si="10"/>
        <v>1</v>
      </c>
      <c r="AA87" s="88">
        <f t="shared" si="11"/>
        <v>0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1</v>
      </c>
      <c r="AF87" s="88">
        <f t="shared" si="16"/>
        <v>1</v>
      </c>
      <c r="AG87" s="89" t="str">
        <f t="shared" si="17"/>
        <v>Initial</v>
      </c>
      <c r="AH87" s="90" t="str">
        <f t="shared" si="18"/>
        <v>RLIS</v>
      </c>
      <c r="AI87" s="87">
        <f t="shared" si="19"/>
        <v>0</v>
      </c>
    </row>
    <row r="88" spans="1:35" ht="12.75">
      <c r="A88" s="65">
        <v>4023040</v>
      </c>
      <c r="B88" s="66" t="s">
        <v>297</v>
      </c>
      <c r="C88" s="67" t="s">
        <v>298</v>
      </c>
      <c r="D88" s="68" t="s">
        <v>285</v>
      </c>
      <c r="E88" s="68" t="s">
        <v>299</v>
      </c>
      <c r="F88" s="69" t="s">
        <v>42</v>
      </c>
      <c r="G88" s="70">
        <v>74053</v>
      </c>
      <c r="H88" s="71">
        <v>189</v>
      </c>
      <c r="I88" s="72">
        <v>9184436079</v>
      </c>
      <c r="J88" s="73">
        <v>8</v>
      </c>
      <c r="K88" s="74" t="s">
        <v>44</v>
      </c>
      <c r="L88" s="75" t="s">
        <v>44</v>
      </c>
      <c r="M88" s="76">
        <v>1653.32</v>
      </c>
      <c r="N88" s="77" t="s">
        <v>43</v>
      </c>
      <c r="O88" s="78">
        <v>7.364114553</v>
      </c>
      <c r="P88" s="74" t="s">
        <v>43</v>
      </c>
      <c r="Q88" s="79">
        <v>23.35148215366001</v>
      </c>
      <c r="R88" s="80" t="s">
        <v>44</v>
      </c>
      <c r="S88" s="81" t="s">
        <v>44</v>
      </c>
      <c r="T88" s="82">
        <v>41392</v>
      </c>
      <c r="U88" s="83">
        <v>2186.64</v>
      </c>
      <c r="V88" s="83">
        <v>6589.98</v>
      </c>
      <c r="W88" s="84">
        <v>5050</v>
      </c>
      <c r="X88" s="85" t="s">
        <v>44</v>
      </c>
      <c r="Y88" s="86" t="s">
        <v>43</v>
      </c>
      <c r="Z88" s="87">
        <f t="shared" si="10"/>
        <v>1</v>
      </c>
      <c r="AA88" s="88">
        <f t="shared" si="11"/>
        <v>0</v>
      </c>
      <c r="AB88" s="88">
        <f t="shared" si="12"/>
        <v>0</v>
      </c>
      <c r="AC88" s="89">
        <f t="shared" si="13"/>
        <v>0</v>
      </c>
      <c r="AD88" s="90" t="str">
        <f t="shared" si="14"/>
        <v>-</v>
      </c>
      <c r="AE88" s="87">
        <f t="shared" si="15"/>
        <v>1</v>
      </c>
      <c r="AF88" s="88">
        <f t="shared" si="16"/>
        <v>1</v>
      </c>
      <c r="AG88" s="89" t="str">
        <f t="shared" si="17"/>
        <v>Initial</v>
      </c>
      <c r="AH88" s="90" t="str">
        <f t="shared" si="18"/>
        <v>RLIS</v>
      </c>
      <c r="AI88" s="87">
        <f t="shared" si="19"/>
        <v>0</v>
      </c>
    </row>
    <row r="89" spans="1:35" ht="12.75">
      <c r="A89" s="65">
        <v>4023370</v>
      </c>
      <c r="B89" s="66" t="s">
        <v>300</v>
      </c>
      <c r="C89" s="67" t="s">
        <v>301</v>
      </c>
      <c r="D89" s="68" t="s">
        <v>302</v>
      </c>
      <c r="E89" s="68" t="s">
        <v>301</v>
      </c>
      <c r="F89" s="69" t="s">
        <v>42</v>
      </c>
      <c r="G89" s="70">
        <v>74951</v>
      </c>
      <c r="H89" s="71">
        <v>9999</v>
      </c>
      <c r="I89" s="72">
        <v>9189632217</v>
      </c>
      <c r="J89" s="73">
        <v>8</v>
      </c>
      <c r="K89" s="74" t="s">
        <v>44</v>
      </c>
      <c r="L89" s="75" t="s">
        <v>44</v>
      </c>
      <c r="M89" s="76">
        <v>716.98</v>
      </c>
      <c r="N89" s="77" t="s">
        <v>43</v>
      </c>
      <c r="O89" s="78">
        <v>24.7440273</v>
      </c>
      <c r="P89" s="74" t="s">
        <v>44</v>
      </c>
      <c r="Q89" s="79">
        <v>47.073170731707314</v>
      </c>
      <c r="R89" s="80" t="s">
        <v>44</v>
      </c>
      <c r="S89" s="81" t="s">
        <v>44</v>
      </c>
      <c r="T89" s="82">
        <v>43726</v>
      </c>
      <c r="U89" s="83">
        <v>3087.93</v>
      </c>
      <c r="V89" s="83">
        <v>4983.08</v>
      </c>
      <c r="W89" s="84">
        <v>2407</v>
      </c>
      <c r="X89" s="85" t="s">
        <v>44</v>
      </c>
      <c r="Y89" s="86" t="s">
        <v>43</v>
      </c>
      <c r="Z89" s="87">
        <f t="shared" si="10"/>
        <v>1</v>
      </c>
      <c r="AA89" s="88">
        <f t="shared" si="11"/>
        <v>0</v>
      </c>
      <c r="AB89" s="88">
        <f t="shared" si="12"/>
        <v>0</v>
      </c>
      <c r="AC89" s="89">
        <f t="shared" si="13"/>
        <v>0</v>
      </c>
      <c r="AD89" s="90" t="str">
        <f t="shared" si="14"/>
        <v>-</v>
      </c>
      <c r="AE89" s="87">
        <f t="shared" si="15"/>
        <v>1</v>
      </c>
      <c r="AF89" s="88">
        <f t="shared" si="16"/>
        <v>1</v>
      </c>
      <c r="AG89" s="89" t="str">
        <f t="shared" si="17"/>
        <v>Initial</v>
      </c>
      <c r="AH89" s="90" t="str">
        <f t="shared" si="18"/>
        <v>RLIS</v>
      </c>
      <c r="AI89" s="87">
        <f t="shared" si="19"/>
        <v>0</v>
      </c>
    </row>
    <row r="90" spans="1:35" ht="12.75">
      <c r="A90" s="65">
        <v>4023550</v>
      </c>
      <c r="B90" s="66" t="s">
        <v>303</v>
      </c>
      <c r="C90" s="67" t="s">
        <v>304</v>
      </c>
      <c r="D90" s="68" t="s">
        <v>305</v>
      </c>
      <c r="E90" s="68" t="s">
        <v>304</v>
      </c>
      <c r="F90" s="69" t="s">
        <v>42</v>
      </c>
      <c r="G90" s="70">
        <v>73075</v>
      </c>
      <c r="H90" s="71">
        <v>780</v>
      </c>
      <c r="I90" s="72">
        <v>4052386453</v>
      </c>
      <c r="J90" s="73">
        <v>6</v>
      </c>
      <c r="K90" s="74" t="s">
        <v>43</v>
      </c>
      <c r="L90" s="75" t="s">
        <v>43</v>
      </c>
      <c r="M90" s="76">
        <v>1195.04</v>
      </c>
      <c r="N90" s="77" t="s">
        <v>43</v>
      </c>
      <c r="O90" s="78">
        <v>24.03240324</v>
      </c>
      <c r="P90" s="74" t="s">
        <v>44</v>
      </c>
      <c r="Q90" s="79">
        <v>48.29024186822352</v>
      </c>
      <c r="R90" s="80" t="s">
        <v>44</v>
      </c>
      <c r="S90" s="81" t="s">
        <v>44</v>
      </c>
      <c r="T90" s="82">
        <v>64320</v>
      </c>
      <c r="U90" s="83">
        <v>4869.48</v>
      </c>
      <c r="V90" s="83">
        <v>8223.51</v>
      </c>
      <c r="W90" s="84">
        <v>3727</v>
      </c>
      <c r="X90" s="85" t="s">
        <v>44</v>
      </c>
      <c r="Y90" s="86" t="s">
        <v>43</v>
      </c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9">
        <f t="shared" si="13"/>
        <v>0</v>
      </c>
      <c r="AD90" s="90" t="str">
        <f t="shared" si="14"/>
        <v>-</v>
      </c>
      <c r="AE90" s="87">
        <f t="shared" si="15"/>
        <v>1</v>
      </c>
      <c r="AF90" s="88">
        <f t="shared" si="16"/>
        <v>1</v>
      </c>
      <c r="AG90" s="89" t="str">
        <f t="shared" si="17"/>
        <v>Initial</v>
      </c>
      <c r="AH90" s="90" t="str">
        <f t="shared" si="18"/>
        <v>RLIS</v>
      </c>
      <c r="AI90" s="87">
        <f t="shared" si="19"/>
        <v>0</v>
      </c>
    </row>
    <row r="91" spans="1:35" ht="12.75">
      <c r="A91" s="65">
        <v>4023610</v>
      </c>
      <c r="B91" s="66" t="s">
        <v>306</v>
      </c>
      <c r="C91" s="67" t="s">
        <v>307</v>
      </c>
      <c r="D91" s="68" t="s">
        <v>308</v>
      </c>
      <c r="E91" s="68" t="s">
        <v>307</v>
      </c>
      <c r="F91" s="69" t="s">
        <v>42</v>
      </c>
      <c r="G91" s="70">
        <v>74058</v>
      </c>
      <c r="H91" s="71">
        <v>3521</v>
      </c>
      <c r="I91" s="72">
        <v>9187623676</v>
      </c>
      <c r="J91" s="73">
        <v>8</v>
      </c>
      <c r="K91" s="74" t="s">
        <v>44</v>
      </c>
      <c r="L91" s="75" t="s">
        <v>44</v>
      </c>
      <c r="M91" s="76">
        <v>695.71</v>
      </c>
      <c r="N91" s="77" t="s">
        <v>43</v>
      </c>
      <c r="O91" s="78">
        <v>24.69287469</v>
      </c>
      <c r="P91" s="74" t="s">
        <v>44</v>
      </c>
      <c r="Q91" s="79">
        <v>47.690217391304344</v>
      </c>
      <c r="R91" s="80" t="s">
        <v>44</v>
      </c>
      <c r="S91" s="81" t="s">
        <v>44</v>
      </c>
      <c r="T91" s="82">
        <v>47267</v>
      </c>
      <c r="U91" s="83">
        <v>3940.38</v>
      </c>
      <c r="V91" s="83">
        <v>5938.09</v>
      </c>
      <c r="W91" s="84">
        <v>2671</v>
      </c>
      <c r="X91" s="85" t="s">
        <v>44</v>
      </c>
      <c r="Y91" s="86" t="s">
        <v>43</v>
      </c>
      <c r="Z91" s="87">
        <f t="shared" si="10"/>
        <v>1</v>
      </c>
      <c r="AA91" s="88">
        <f t="shared" si="11"/>
        <v>0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1</v>
      </c>
      <c r="AF91" s="88">
        <f t="shared" si="16"/>
        <v>1</v>
      </c>
      <c r="AG91" s="89" t="str">
        <f t="shared" si="17"/>
        <v>Initial</v>
      </c>
      <c r="AH91" s="90" t="str">
        <f t="shared" si="18"/>
        <v>RLIS</v>
      </c>
      <c r="AI91" s="87">
        <f t="shared" si="19"/>
        <v>0</v>
      </c>
    </row>
    <row r="92" spans="1:35" ht="12.75">
      <c r="A92" s="65">
        <v>4023800</v>
      </c>
      <c r="B92" s="66" t="s">
        <v>309</v>
      </c>
      <c r="C92" s="67" t="s">
        <v>310</v>
      </c>
      <c r="D92" s="68" t="s">
        <v>311</v>
      </c>
      <c r="E92" s="68" t="s">
        <v>312</v>
      </c>
      <c r="F92" s="69" t="s">
        <v>42</v>
      </c>
      <c r="G92" s="70">
        <v>74059</v>
      </c>
      <c r="H92" s="71">
        <v>549</v>
      </c>
      <c r="I92" s="72">
        <v>4055475703</v>
      </c>
      <c r="J92" s="73">
        <v>7</v>
      </c>
      <c r="K92" s="74" t="s">
        <v>44</v>
      </c>
      <c r="L92" s="75" t="s">
        <v>44</v>
      </c>
      <c r="M92" s="76">
        <v>1149.15</v>
      </c>
      <c r="N92" s="77" t="s">
        <v>43</v>
      </c>
      <c r="O92" s="78">
        <v>13.5426009</v>
      </c>
      <c r="P92" s="74" t="s">
        <v>43</v>
      </c>
      <c r="Q92" s="79">
        <v>29.3937068303914</v>
      </c>
      <c r="R92" s="80" t="s">
        <v>44</v>
      </c>
      <c r="S92" s="81" t="s">
        <v>44</v>
      </c>
      <c r="T92" s="82">
        <v>56268</v>
      </c>
      <c r="U92" s="83">
        <v>3180.84</v>
      </c>
      <c r="V92" s="83">
        <v>6315.34</v>
      </c>
      <c r="W92" s="84">
        <v>4030</v>
      </c>
      <c r="X92" s="85" t="s">
        <v>44</v>
      </c>
      <c r="Y92" s="86" t="s">
        <v>43</v>
      </c>
      <c r="Z92" s="87">
        <f t="shared" si="10"/>
        <v>1</v>
      </c>
      <c r="AA92" s="88">
        <f t="shared" si="11"/>
        <v>0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1</v>
      </c>
      <c r="AF92" s="88">
        <f t="shared" si="16"/>
        <v>1</v>
      </c>
      <c r="AG92" s="89" t="str">
        <f t="shared" si="17"/>
        <v>Initial</v>
      </c>
      <c r="AH92" s="90" t="str">
        <f t="shared" si="18"/>
        <v>RLIS</v>
      </c>
      <c r="AI92" s="87">
        <f t="shared" si="19"/>
        <v>0</v>
      </c>
    </row>
    <row r="93" spans="1:35" ht="12.75">
      <c r="A93" s="65">
        <v>4023850</v>
      </c>
      <c r="B93" s="66" t="s">
        <v>313</v>
      </c>
      <c r="C93" s="67" t="s">
        <v>314</v>
      </c>
      <c r="D93" s="68" t="s">
        <v>315</v>
      </c>
      <c r="E93" s="68" t="s">
        <v>314</v>
      </c>
      <c r="F93" s="69" t="s">
        <v>42</v>
      </c>
      <c r="G93" s="70">
        <v>73077</v>
      </c>
      <c r="H93" s="71">
        <v>5051</v>
      </c>
      <c r="I93" s="72">
        <v>5803364511</v>
      </c>
      <c r="J93" s="73" t="s">
        <v>51</v>
      </c>
      <c r="K93" s="74" t="s">
        <v>43</v>
      </c>
      <c r="L93" s="75" t="s">
        <v>43</v>
      </c>
      <c r="M93" s="76">
        <v>1055.57</v>
      </c>
      <c r="N93" s="77" t="s">
        <v>43</v>
      </c>
      <c r="O93" s="78">
        <v>12.36749117</v>
      </c>
      <c r="P93" s="74" t="s">
        <v>43</v>
      </c>
      <c r="Q93" s="79">
        <v>31.276415891800507</v>
      </c>
      <c r="R93" s="80" t="s">
        <v>44</v>
      </c>
      <c r="S93" s="81" t="s">
        <v>44</v>
      </c>
      <c r="T93" s="82">
        <v>46880</v>
      </c>
      <c r="U93" s="83">
        <v>2969.17</v>
      </c>
      <c r="V93" s="83">
        <v>5921.51</v>
      </c>
      <c r="W93" s="84">
        <v>3670</v>
      </c>
      <c r="X93" s="85" t="s">
        <v>44</v>
      </c>
      <c r="Y93" s="86" t="s">
        <v>43</v>
      </c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1</v>
      </c>
      <c r="AF93" s="88">
        <f t="shared" si="16"/>
        <v>1</v>
      </c>
      <c r="AG93" s="89" t="str">
        <f t="shared" si="17"/>
        <v>Initial</v>
      </c>
      <c r="AH93" s="90" t="str">
        <f t="shared" si="18"/>
        <v>RLIS</v>
      </c>
      <c r="AI93" s="87">
        <f t="shared" si="19"/>
        <v>0</v>
      </c>
    </row>
    <row r="94" spans="1:35" ht="12.75">
      <c r="A94" s="65">
        <v>4024240</v>
      </c>
      <c r="B94" s="66" t="s">
        <v>316</v>
      </c>
      <c r="C94" s="67" t="s">
        <v>317</v>
      </c>
      <c r="D94" s="68" t="s">
        <v>318</v>
      </c>
      <c r="E94" s="68" t="s">
        <v>59</v>
      </c>
      <c r="F94" s="69" t="s">
        <v>42</v>
      </c>
      <c r="G94" s="70">
        <v>73401</v>
      </c>
      <c r="H94" s="71">
        <v>8917</v>
      </c>
      <c r="I94" s="72">
        <v>5802236319</v>
      </c>
      <c r="J94" s="73">
        <v>6</v>
      </c>
      <c r="K94" s="74" t="s">
        <v>43</v>
      </c>
      <c r="L94" s="75" t="s">
        <v>43</v>
      </c>
      <c r="M94" s="76">
        <v>1251.43</v>
      </c>
      <c r="N94" s="77" t="s">
        <v>43</v>
      </c>
      <c r="O94" s="78">
        <v>15.56776557</v>
      </c>
      <c r="P94" s="74" t="s">
        <v>43</v>
      </c>
      <c r="Q94" s="79">
        <v>26.511289147851418</v>
      </c>
      <c r="R94" s="80" t="s">
        <v>44</v>
      </c>
      <c r="S94" s="81" t="s">
        <v>44</v>
      </c>
      <c r="T94" s="82">
        <v>49725</v>
      </c>
      <c r="U94" s="83">
        <v>2663.9</v>
      </c>
      <c r="V94" s="83">
        <v>6050.47</v>
      </c>
      <c r="W94" s="84">
        <v>3644</v>
      </c>
      <c r="X94" s="85" t="s">
        <v>44</v>
      </c>
      <c r="Y94" s="86" t="s">
        <v>43</v>
      </c>
      <c r="Z94" s="87">
        <f t="shared" si="10"/>
        <v>0</v>
      </c>
      <c r="AA94" s="88">
        <f t="shared" si="11"/>
        <v>0</v>
      </c>
      <c r="AB94" s="88">
        <f t="shared" si="12"/>
        <v>0</v>
      </c>
      <c r="AC94" s="89">
        <f t="shared" si="13"/>
        <v>0</v>
      </c>
      <c r="AD94" s="90" t="str">
        <f t="shared" si="14"/>
        <v>-</v>
      </c>
      <c r="AE94" s="87">
        <f t="shared" si="15"/>
        <v>1</v>
      </c>
      <c r="AF94" s="88">
        <f t="shared" si="16"/>
        <v>1</v>
      </c>
      <c r="AG94" s="89" t="str">
        <f t="shared" si="17"/>
        <v>Initial</v>
      </c>
      <c r="AH94" s="90" t="str">
        <f t="shared" si="18"/>
        <v>RLIS</v>
      </c>
      <c r="AI94" s="87">
        <f t="shared" si="19"/>
        <v>0</v>
      </c>
    </row>
    <row r="95" spans="1:35" ht="12.75">
      <c r="A95" s="65">
        <v>4024630</v>
      </c>
      <c r="B95" s="66" t="s">
        <v>319</v>
      </c>
      <c r="C95" s="67" t="s">
        <v>320</v>
      </c>
      <c r="D95" s="68" t="s">
        <v>321</v>
      </c>
      <c r="E95" s="68" t="s">
        <v>320</v>
      </c>
      <c r="F95" s="69" t="s">
        <v>42</v>
      </c>
      <c r="G95" s="70">
        <v>74902</v>
      </c>
      <c r="H95" s="71">
        <v>640</v>
      </c>
      <c r="I95" s="72">
        <v>9184362424</v>
      </c>
      <c r="J95" s="73">
        <v>8</v>
      </c>
      <c r="K95" s="74" t="s">
        <v>44</v>
      </c>
      <c r="L95" s="75" t="s">
        <v>43</v>
      </c>
      <c r="M95" s="76">
        <v>755.52</v>
      </c>
      <c r="N95" s="77" t="s">
        <v>43</v>
      </c>
      <c r="O95" s="78">
        <v>23.46521146</v>
      </c>
      <c r="P95" s="74" t="s">
        <v>44</v>
      </c>
      <c r="Q95" s="79">
        <v>42.71229404309253</v>
      </c>
      <c r="R95" s="80" t="s">
        <v>44</v>
      </c>
      <c r="S95" s="81" t="s">
        <v>44</v>
      </c>
      <c r="T95" s="82">
        <v>36267</v>
      </c>
      <c r="U95" s="83">
        <v>3372.03</v>
      </c>
      <c r="V95" s="83">
        <v>5488.58</v>
      </c>
      <c r="W95" s="84">
        <v>2415</v>
      </c>
      <c r="X95" s="85" t="s">
        <v>44</v>
      </c>
      <c r="Y95" s="86" t="s">
        <v>43</v>
      </c>
      <c r="Z95" s="87">
        <f t="shared" si="10"/>
        <v>1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1</v>
      </c>
      <c r="AF95" s="88">
        <f t="shared" si="16"/>
        <v>1</v>
      </c>
      <c r="AG95" s="89" t="str">
        <f t="shared" si="17"/>
        <v>Initial</v>
      </c>
      <c r="AH95" s="90" t="str">
        <f t="shared" si="18"/>
        <v>RLIS</v>
      </c>
      <c r="AI95" s="87">
        <f t="shared" si="19"/>
        <v>0</v>
      </c>
    </row>
    <row r="96" spans="1:35" ht="12.75">
      <c r="A96" s="65">
        <v>4024930</v>
      </c>
      <c r="B96" s="66" t="s">
        <v>322</v>
      </c>
      <c r="C96" s="67" t="s">
        <v>323</v>
      </c>
      <c r="D96" s="68" t="s">
        <v>324</v>
      </c>
      <c r="E96" s="68" t="s">
        <v>323</v>
      </c>
      <c r="F96" s="69" t="s">
        <v>42</v>
      </c>
      <c r="G96" s="70">
        <v>74864</v>
      </c>
      <c r="H96" s="71">
        <v>2031</v>
      </c>
      <c r="I96" s="72">
        <v>4055674455</v>
      </c>
      <c r="J96" s="73">
        <v>8</v>
      </c>
      <c r="K96" s="74" t="s">
        <v>44</v>
      </c>
      <c r="L96" s="75" t="s">
        <v>44</v>
      </c>
      <c r="M96" s="76">
        <v>952.4</v>
      </c>
      <c r="N96" s="77" t="s">
        <v>43</v>
      </c>
      <c r="O96" s="78">
        <v>13.60089186</v>
      </c>
      <c r="P96" s="74" t="s">
        <v>43</v>
      </c>
      <c r="Q96" s="79">
        <v>72.0353982300885</v>
      </c>
      <c r="R96" s="80" t="s">
        <v>44</v>
      </c>
      <c r="S96" s="81" t="s">
        <v>44</v>
      </c>
      <c r="T96" s="82">
        <v>43324</v>
      </c>
      <c r="U96" s="83">
        <v>2637.88</v>
      </c>
      <c r="V96" s="83">
        <v>5078.52</v>
      </c>
      <c r="W96" s="84">
        <v>3168</v>
      </c>
      <c r="X96" s="85" t="s">
        <v>44</v>
      </c>
      <c r="Y96" s="86" t="s">
        <v>43</v>
      </c>
      <c r="Z96" s="87">
        <f t="shared" si="10"/>
        <v>1</v>
      </c>
      <c r="AA96" s="88">
        <f t="shared" si="11"/>
        <v>0</v>
      </c>
      <c r="AB96" s="88">
        <f t="shared" si="12"/>
        <v>0</v>
      </c>
      <c r="AC96" s="89">
        <f t="shared" si="13"/>
        <v>0</v>
      </c>
      <c r="AD96" s="90" t="str">
        <f t="shared" si="14"/>
        <v>-</v>
      </c>
      <c r="AE96" s="87">
        <f t="shared" si="15"/>
        <v>1</v>
      </c>
      <c r="AF96" s="88">
        <f t="shared" si="16"/>
        <v>1</v>
      </c>
      <c r="AG96" s="89" t="str">
        <f t="shared" si="17"/>
        <v>Initial</v>
      </c>
      <c r="AH96" s="90" t="str">
        <f t="shared" si="18"/>
        <v>RLIS</v>
      </c>
      <c r="AI96" s="87">
        <f t="shared" si="19"/>
        <v>0</v>
      </c>
    </row>
    <row r="97" spans="1:35" ht="12.75">
      <c r="A97" s="65">
        <v>4025200</v>
      </c>
      <c r="B97" s="66" t="s">
        <v>325</v>
      </c>
      <c r="C97" s="67" t="s">
        <v>326</v>
      </c>
      <c r="D97" s="68" t="s">
        <v>327</v>
      </c>
      <c r="E97" s="68" t="s">
        <v>326</v>
      </c>
      <c r="F97" s="69" t="s">
        <v>42</v>
      </c>
      <c r="G97" s="70">
        <v>74362</v>
      </c>
      <c r="H97" s="71">
        <v>548</v>
      </c>
      <c r="I97" s="72">
        <v>9188251255</v>
      </c>
      <c r="J97" s="73" t="s">
        <v>51</v>
      </c>
      <c r="K97" s="74" t="s">
        <v>43</v>
      </c>
      <c r="L97" s="75" t="s">
        <v>43</v>
      </c>
      <c r="M97" s="76">
        <v>2223</v>
      </c>
      <c r="N97" s="77" t="s">
        <v>43</v>
      </c>
      <c r="O97" s="78">
        <v>20.66869301</v>
      </c>
      <c r="P97" s="74" t="s">
        <v>44</v>
      </c>
      <c r="Q97" s="79">
        <v>41.946748144914885</v>
      </c>
      <c r="R97" s="80" t="s">
        <v>44</v>
      </c>
      <c r="S97" s="81" t="s">
        <v>44</v>
      </c>
      <c r="T97" s="82">
        <v>113437</v>
      </c>
      <c r="U97" s="83">
        <v>7492.01</v>
      </c>
      <c r="V97" s="83">
        <v>13386.65</v>
      </c>
      <c r="W97" s="84">
        <v>6553</v>
      </c>
      <c r="X97" s="85" t="s">
        <v>43</v>
      </c>
      <c r="Y97" s="86" t="s">
        <v>43</v>
      </c>
      <c r="Z97" s="87">
        <f t="shared" si="10"/>
        <v>0</v>
      </c>
      <c r="AA97" s="88">
        <f t="shared" si="11"/>
        <v>0</v>
      </c>
      <c r="AB97" s="88">
        <f t="shared" si="12"/>
        <v>0</v>
      </c>
      <c r="AC97" s="89">
        <f t="shared" si="13"/>
        <v>0</v>
      </c>
      <c r="AD97" s="90" t="str">
        <f t="shared" si="14"/>
        <v>-</v>
      </c>
      <c r="AE97" s="87">
        <f t="shared" si="15"/>
        <v>1</v>
      </c>
      <c r="AF97" s="88">
        <f t="shared" si="16"/>
        <v>1</v>
      </c>
      <c r="AG97" s="89" t="str">
        <f t="shared" si="17"/>
        <v>Initial</v>
      </c>
      <c r="AH97" s="90" t="str">
        <f t="shared" si="18"/>
        <v>RLIS</v>
      </c>
      <c r="AI97" s="87">
        <f t="shared" si="19"/>
        <v>0</v>
      </c>
    </row>
    <row r="98" spans="1:35" ht="12.75">
      <c r="A98" s="65">
        <v>4026310</v>
      </c>
      <c r="B98" s="66" t="s">
        <v>328</v>
      </c>
      <c r="C98" s="67" t="s">
        <v>329</v>
      </c>
      <c r="D98" s="68" t="s">
        <v>330</v>
      </c>
      <c r="E98" s="68" t="s">
        <v>329</v>
      </c>
      <c r="F98" s="69" t="s">
        <v>42</v>
      </c>
      <c r="G98" s="70">
        <v>74954</v>
      </c>
      <c r="H98" s="71">
        <v>9701</v>
      </c>
      <c r="I98" s="72">
        <v>9184274601</v>
      </c>
      <c r="J98" s="73">
        <v>8</v>
      </c>
      <c r="K98" s="74" t="s">
        <v>44</v>
      </c>
      <c r="L98" s="75" t="s">
        <v>44</v>
      </c>
      <c r="M98" s="76">
        <v>1135.78</v>
      </c>
      <c r="N98" s="77" t="s">
        <v>43</v>
      </c>
      <c r="O98" s="78">
        <v>23.26783868</v>
      </c>
      <c r="P98" s="74" t="s">
        <v>44</v>
      </c>
      <c r="Q98" s="79">
        <v>48.27295703454086</v>
      </c>
      <c r="R98" s="80" t="s">
        <v>44</v>
      </c>
      <c r="S98" s="81" t="s">
        <v>44</v>
      </c>
      <c r="T98" s="82">
        <v>51855</v>
      </c>
      <c r="U98" s="83">
        <v>4981.01</v>
      </c>
      <c r="V98" s="83">
        <v>8241.09</v>
      </c>
      <c r="W98" s="84">
        <v>3567</v>
      </c>
      <c r="X98" s="85" t="s">
        <v>44</v>
      </c>
      <c r="Y98" s="86" t="s">
        <v>43</v>
      </c>
      <c r="Z98" s="87">
        <f t="shared" si="10"/>
        <v>1</v>
      </c>
      <c r="AA98" s="88">
        <f t="shared" si="11"/>
        <v>0</v>
      </c>
      <c r="AB98" s="88">
        <f t="shared" si="12"/>
        <v>0</v>
      </c>
      <c r="AC98" s="89">
        <f t="shared" si="13"/>
        <v>0</v>
      </c>
      <c r="AD98" s="90" t="str">
        <f t="shared" si="14"/>
        <v>-</v>
      </c>
      <c r="AE98" s="87">
        <f t="shared" si="15"/>
        <v>1</v>
      </c>
      <c r="AF98" s="88">
        <f t="shared" si="16"/>
        <v>1</v>
      </c>
      <c r="AG98" s="89" t="str">
        <f t="shared" si="17"/>
        <v>Initial</v>
      </c>
      <c r="AH98" s="90" t="str">
        <f t="shared" si="18"/>
        <v>RLIS</v>
      </c>
      <c r="AI98" s="87">
        <f t="shared" si="19"/>
        <v>0</v>
      </c>
    </row>
    <row r="99" spans="1:35" ht="12.75">
      <c r="A99" s="65">
        <v>4026730</v>
      </c>
      <c r="B99" s="66" t="s">
        <v>331</v>
      </c>
      <c r="C99" s="67" t="s">
        <v>332</v>
      </c>
      <c r="D99" s="68" t="s">
        <v>333</v>
      </c>
      <c r="E99" s="68" t="s">
        <v>332</v>
      </c>
      <c r="F99" s="69" t="s">
        <v>42</v>
      </c>
      <c r="G99" s="70">
        <v>74365</v>
      </c>
      <c r="H99" s="71">
        <v>98</v>
      </c>
      <c r="I99" s="72">
        <v>9184345091</v>
      </c>
      <c r="J99" s="73">
        <v>7</v>
      </c>
      <c r="K99" s="74" t="s">
        <v>44</v>
      </c>
      <c r="L99" s="75" t="s">
        <v>44</v>
      </c>
      <c r="M99" s="76">
        <v>785.82</v>
      </c>
      <c r="N99" s="77" t="s">
        <v>43</v>
      </c>
      <c r="O99" s="78">
        <v>22.04628502</v>
      </c>
      <c r="P99" s="74" t="s">
        <v>44</v>
      </c>
      <c r="Q99" s="79">
        <v>53.914988814317674</v>
      </c>
      <c r="R99" s="80" t="s">
        <v>44</v>
      </c>
      <c r="S99" s="81" t="s">
        <v>44</v>
      </c>
      <c r="T99" s="82">
        <v>56433</v>
      </c>
      <c r="U99" s="83">
        <v>4054.09</v>
      </c>
      <c r="V99" s="83">
        <v>5977.87</v>
      </c>
      <c r="W99" s="84">
        <v>2394</v>
      </c>
      <c r="X99" s="85" t="s">
        <v>44</v>
      </c>
      <c r="Y99" s="86" t="s">
        <v>43</v>
      </c>
      <c r="Z99" s="87">
        <f t="shared" si="10"/>
        <v>1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1</v>
      </c>
      <c r="AF99" s="88">
        <f t="shared" si="16"/>
        <v>1</v>
      </c>
      <c r="AG99" s="89" t="str">
        <f t="shared" si="17"/>
        <v>Initial</v>
      </c>
      <c r="AH99" s="90" t="str">
        <f t="shared" si="18"/>
        <v>RLIS</v>
      </c>
      <c r="AI99" s="87">
        <f t="shared" si="19"/>
        <v>0</v>
      </c>
    </row>
    <row r="100" spans="1:35" ht="12.75">
      <c r="A100" s="65">
        <v>4027060</v>
      </c>
      <c r="B100" s="66" t="s">
        <v>334</v>
      </c>
      <c r="C100" s="67" t="s">
        <v>335</v>
      </c>
      <c r="D100" s="68" t="s">
        <v>336</v>
      </c>
      <c r="E100" s="68" t="s">
        <v>335</v>
      </c>
      <c r="F100" s="69" t="s">
        <v>42</v>
      </c>
      <c r="G100" s="70">
        <v>73662</v>
      </c>
      <c r="H100" s="71">
        <v>1218</v>
      </c>
      <c r="I100" s="72">
        <v>5809285531</v>
      </c>
      <c r="J100" s="73" t="s">
        <v>51</v>
      </c>
      <c r="K100" s="74" t="s">
        <v>43</v>
      </c>
      <c r="L100" s="75" t="s">
        <v>43</v>
      </c>
      <c r="M100" s="76">
        <v>619.14</v>
      </c>
      <c r="N100" s="77" t="s">
        <v>43</v>
      </c>
      <c r="O100" s="78">
        <v>18.80492091</v>
      </c>
      <c r="P100" s="74" t="s">
        <v>43</v>
      </c>
      <c r="Q100" s="79">
        <v>41.835147744945566</v>
      </c>
      <c r="R100" s="80" t="s">
        <v>44</v>
      </c>
      <c r="S100" s="81" t="s">
        <v>44</v>
      </c>
      <c r="T100" s="82">
        <v>42148</v>
      </c>
      <c r="U100" s="83">
        <v>2579.7</v>
      </c>
      <c r="V100" s="83">
        <v>4328.91</v>
      </c>
      <c r="W100" s="84">
        <v>2380</v>
      </c>
      <c r="X100" s="85" t="s">
        <v>43</v>
      </c>
      <c r="Y100" s="86" t="s">
        <v>43</v>
      </c>
      <c r="Z100" s="87">
        <f t="shared" si="10"/>
        <v>0</v>
      </c>
      <c r="AA100" s="88">
        <f t="shared" si="11"/>
        <v>0</v>
      </c>
      <c r="AB100" s="88">
        <f t="shared" si="12"/>
        <v>0</v>
      </c>
      <c r="AC100" s="89">
        <f t="shared" si="13"/>
        <v>0</v>
      </c>
      <c r="AD100" s="90" t="str">
        <f t="shared" si="14"/>
        <v>-</v>
      </c>
      <c r="AE100" s="87">
        <f t="shared" si="15"/>
        <v>1</v>
      </c>
      <c r="AF100" s="88">
        <f t="shared" si="16"/>
        <v>1</v>
      </c>
      <c r="AG100" s="89" t="str">
        <f t="shared" si="17"/>
        <v>Initial</v>
      </c>
      <c r="AH100" s="90" t="str">
        <f t="shared" si="18"/>
        <v>RLIS</v>
      </c>
      <c r="AI100" s="87">
        <f t="shared" si="19"/>
        <v>0</v>
      </c>
    </row>
    <row r="101" spans="1:35" ht="12.75">
      <c r="A101" s="65">
        <v>4027300</v>
      </c>
      <c r="B101" s="66" t="s">
        <v>337</v>
      </c>
      <c r="C101" s="67" t="s">
        <v>338</v>
      </c>
      <c r="D101" s="68" t="s">
        <v>339</v>
      </c>
      <c r="E101" s="68" t="s">
        <v>338</v>
      </c>
      <c r="F101" s="69" t="s">
        <v>42</v>
      </c>
      <c r="G101" s="70">
        <v>74818</v>
      </c>
      <c r="H101" s="71">
        <v>1031</v>
      </c>
      <c r="I101" s="72">
        <v>4053825085</v>
      </c>
      <c r="J101" s="73">
        <v>6</v>
      </c>
      <c r="K101" s="74" t="s">
        <v>43</v>
      </c>
      <c r="L101" s="75" t="s">
        <v>43</v>
      </c>
      <c r="M101" s="76">
        <v>1450.73</v>
      </c>
      <c r="N101" s="77" t="s">
        <v>43</v>
      </c>
      <c r="O101" s="78">
        <v>29.36</v>
      </c>
      <c r="P101" s="74" t="s">
        <v>44</v>
      </c>
      <c r="Q101" s="79">
        <v>55.039267015706805</v>
      </c>
      <c r="R101" s="80" t="s">
        <v>44</v>
      </c>
      <c r="S101" s="81" t="s">
        <v>44</v>
      </c>
      <c r="T101" s="82">
        <v>91864</v>
      </c>
      <c r="U101" s="83">
        <v>7690.43</v>
      </c>
      <c r="V101" s="83">
        <v>11664.27</v>
      </c>
      <c r="W101" s="84">
        <v>4470</v>
      </c>
      <c r="X101" s="85" t="s">
        <v>43</v>
      </c>
      <c r="Y101" s="86" t="s">
        <v>43</v>
      </c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1</v>
      </c>
      <c r="AF101" s="88">
        <f t="shared" si="16"/>
        <v>1</v>
      </c>
      <c r="AG101" s="89" t="str">
        <f t="shared" si="17"/>
        <v>Initial</v>
      </c>
      <c r="AH101" s="90" t="str">
        <f t="shared" si="18"/>
        <v>RLIS</v>
      </c>
      <c r="AI101" s="87">
        <f t="shared" si="19"/>
        <v>0</v>
      </c>
    </row>
    <row r="102" spans="1:35" ht="12.75">
      <c r="A102" s="65">
        <v>4027390</v>
      </c>
      <c r="B102" s="66" t="s">
        <v>340</v>
      </c>
      <c r="C102" s="67" t="s">
        <v>341</v>
      </c>
      <c r="D102" s="68" t="s">
        <v>342</v>
      </c>
      <c r="E102" s="68" t="s">
        <v>343</v>
      </c>
      <c r="F102" s="69" t="s">
        <v>42</v>
      </c>
      <c r="G102" s="70">
        <v>74017</v>
      </c>
      <c r="H102" s="71">
        <v>2316</v>
      </c>
      <c r="I102" s="72">
        <v>9183415472</v>
      </c>
      <c r="J102" s="73">
        <v>8</v>
      </c>
      <c r="K102" s="74" t="s">
        <v>44</v>
      </c>
      <c r="L102" s="75" t="s">
        <v>43</v>
      </c>
      <c r="M102" s="76">
        <v>1262.04</v>
      </c>
      <c r="N102" s="77" t="s">
        <v>43</v>
      </c>
      <c r="O102" s="78">
        <v>13.03602058</v>
      </c>
      <c r="P102" s="74" t="s">
        <v>43</v>
      </c>
      <c r="Q102" s="79">
        <v>23.496835443037973</v>
      </c>
      <c r="R102" s="80" t="s">
        <v>44</v>
      </c>
      <c r="S102" s="81" t="s">
        <v>44</v>
      </c>
      <c r="T102" s="82">
        <v>34415</v>
      </c>
      <c r="U102" s="83">
        <v>2280.9</v>
      </c>
      <c r="V102" s="83">
        <v>5536.44</v>
      </c>
      <c r="W102" s="84">
        <v>3701</v>
      </c>
      <c r="X102" s="85" t="s">
        <v>44</v>
      </c>
      <c r="Y102" s="86" t="s">
        <v>43</v>
      </c>
      <c r="Z102" s="87">
        <f t="shared" si="10"/>
        <v>1</v>
      </c>
      <c r="AA102" s="88">
        <f t="shared" si="11"/>
        <v>0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1</v>
      </c>
      <c r="AF102" s="88">
        <f t="shared" si="16"/>
        <v>1</v>
      </c>
      <c r="AG102" s="89" t="str">
        <f t="shared" si="17"/>
        <v>Initial</v>
      </c>
      <c r="AH102" s="90" t="str">
        <f t="shared" si="18"/>
        <v>RLIS</v>
      </c>
      <c r="AI102" s="87">
        <f t="shared" si="19"/>
        <v>0</v>
      </c>
    </row>
    <row r="103" spans="1:35" ht="12.75">
      <c r="A103" s="65">
        <v>4028650</v>
      </c>
      <c r="B103" s="66" t="s">
        <v>344</v>
      </c>
      <c r="C103" s="67" t="s">
        <v>345</v>
      </c>
      <c r="D103" s="68" t="s">
        <v>346</v>
      </c>
      <c r="E103" s="68" t="s">
        <v>345</v>
      </c>
      <c r="F103" s="69" t="s">
        <v>42</v>
      </c>
      <c r="G103" s="70">
        <v>74462</v>
      </c>
      <c r="H103" s="71">
        <v>1869</v>
      </c>
      <c r="I103" s="72">
        <v>9189672805</v>
      </c>
      <c r="J103" s="73">
        <v>6</v>
      </c>
      <c r="K103" s="74" t="s">
        <v>43</v>
      </c>
      <c r="L103" s="75" t="s">
        <v>43</v>
      </c>
      <c r="M103" s="76">
        <v>1128.27</v>
      </c>
      <c r="N103" s="77" t="s">
        <v>43</v>
      </c>
      <c r="O103" s="78">
        <v>25.99444958</v>
      </c>
      <c r="P103" s="74" t="s">
        <v>44</v>
      </c>
      <c r="Q103" s="79">
        <v>61.839863713798984</v>
      </c>
      <c r="R103" s="80" t="s">
        <v>44</v>
      </c>
      <c r="S103" s="81" t="s">
        <v>44</v>
      </c>
      <c r="T103" s="82">
        <v>71301</v>
      </c>
      <c r="U103" s="83">
        <v>6729.29</v>
      </c>
      <c r="V103" s="83">
        <v>9586.47</v>
      </c>
      <c r="W103" s="84">
        <v>4122</v>
      </c>
      <c r="X103" s="85" t="s">
        <v>44</v>
      </c>
      <c r="Y103" s="86" t="s">
        <v>43</v>
      </c>
      <c r="Z103" s="87">
        <f t="shared" si="10"/>
        <v>0</v>
      </c>
      <c r="AA103" s="88">
        <f t="shared" si="11"/>
        <v>0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1</v>
      </c>
      <c r="AF103" s="88">
        <f t="shared" si="16"/>
        <v>1</v>
      </c>
      <c r="AG103" s="89" t="str">
        <f t="shared" si="17"/>
        <v>Initial</v>
      </c>
      <c r="AH103" s="90" t="str">
        <f t="shared" si="18"/>
        <v>RLIS</v>
      </c>
      <c r="AI103" s="87">
        <f t="shared" si="19"/>
        <v>0</v>
      </c>
    </row>
    <row r="104" spans="1:35" ht="12.75">
      <c r="A104" s="65">
        <v>4028710</v>
      </c>
      <c r="B104" s="66" t="s">
        <v>347</v>
      </c>
      <c r="C104" s="67" t="s">
        <v>348</v>
      </c>
      <c r="D104" s="68" t="s">
        <v>349</v>
      </c>
      <c r="E104" s="68" t="s">
        <v>348</v>
      </c>
      <c r="F104" s="69" t="s">
        <v>42</v>
      </c>
      <c r="G104" s="70">
        <v>74960</v>
      </c>
      <c r="H104" s="71">
        <v>3259</v>
      </c>
      <c r="I104" s="72">
        <v>9186967001</v>
      </c>
      <c r="J104" s="73">
        <v>6</v>
      </c>
      <c r="K104" s="74" t="s">
        <v>43</v>
      </c>
      <c r="L104" s="75" t="s">
        <v>43</v>
      </c>
      <c r="M104" s="76">
        <v>1376.96</v>
      </c>
      <c r="N104" s="77" t="s">
        <v>43</v>
      </c>
      <c r="O104" s="78">
        <v>31.41233766</v>
      </c>
      <c r="P104" s="74" t="s">
        <v>44</v>
      </c>
      <c r="Q104" s="79">
        <v>51.22832369942196</v>
      </c>
      <c r="R104" s="80" t="s">
        <v>44</v>
      </c>
      <c r="S104" s="81" t="s">
        <v>44</v>
      </c>
      <c r="T104" s="82">
        <v>87810</v>
      </c>
      <c r="U104" s="83">
        <v>6549.71</v>
      </c>
      <c r="V104" s="83">
        <v>9936.24</v>
      </c>
      <c r="W104" s="84">
        <v>4143</v>
      </c>
      <c r="X104" s="85" t="s">
        <v>43</v>
      </c>
      <c r="Y104" s="86" t="s">
        <v>43</v>
      </c>
      <c r="Z104" s="87">
        <f t="shared" si="10"/>
        <v>0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1</v>
      </c>
      <c r="AF104" s="88">
        <f t="shared" si="16"/>
        <v>1</v>
      </c>
      <c r="AG104" s="89" t="str">
        <f t="shared" si="17"/>
        <v>Initial</v>
      </c>
      <c r="AH104" s="90" t="str">
        <f t="shared" si="18"/>
        <v>RLIS</v>
      </c>
      <c r="AI104" s="87">
        <f t="shared" si="19"/>
        <v>0</v>
      </c>
    </row>
    <row r="105" spans="1:35" ht="12.75">
      <c r="A105" s="65">
        <v>4029070</v>
      </c>
      <c r="B105" s="66" t="s">
        <v>350</v>
      </c>
      <c r="C105" s="67" t="s">
        <v>351</v>
      </c>
      <c r="D105" s="68" t="s">
        <v>352</v>
      </c>
      <c r="E105" s="68" t="s">
        <v>351</v>
      </c>
      <c r="F105" s="69" t="s">
        <v>42</v>
      </c>
      <c r="G105" s="70">
        <v>74079</v>
      </c>
      <c r="H105" s="71">
        <v>3232</v>
      </c>
      <c r="I105" s="72">
        <v>9189682541</v>
      </c>
      <c r="J105" s="73">
        <v>8</v>
      </c>
      <c r="K105" s="74" t="s">
        <v>44</v>
      </c>
      <c r="L105" s="75" t="s">
        <v>43</v>
      </c>
      <c r="M105" s="76">
        <v>803.84</v>
      </c>
      <c r="N105" s="77" t="s">
        <v>43</v>
      </c>
      <c r="O105" s="78">
        <v>20.27491409</v>
      </c>
      <c r="P105" s="74" t="s">
        <v>44</v>
      </c>
      <c r="Q105" s="79">
        <v>44.20206659012629</v>
      </c>
      <c r="R105" s="80" t="s">
        <v>44</v>
      </c>
      <c r="S105" s="81" t="s">
        <v>44</v>
      </c>
      <c r="T105" s="82">
        <v>45889</v>
      </c>
      <c r="U105" s="83">
        <v>3489.82</v>
      </c>
      <c r="V105" s="83">
        <v>5549.97</v>
      </c>
      <c r="W105" s="84">
        <v>2822</v>
      </c>
      <c r="X105" s="85" t="s">
        <v>44</v>
      </c>
      <c r="Y105" s="86" t="s">
        <v>43</v>
      </c>
      <c r="Z105" s="87">
        <f t="shared" si="10"/>
        <v>1</v>
      </c>
      <c r="AA105" s="88">
        <f t="shared" si="11"/>
        <v>0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1</v>
      </c>
      <c r="AF105" s="88">
        <f t="shared" si="16"/>
        <v>1</v>
      </c>
      <c r="AG105" s="89" t="str">
        <f t="shared" si="17"/>
        <v>Initial</v>
      </c>
      <c r="AH105" s="90" t="str">
        <f t="shared" si="18"/>
        <v>RLIS</v>
      </c>
      <c r="AI105" s="87">
        <f t="shared" si="19"/>
        <v>0</v>
      </c>
    </row>
    <row r="106" spans="1:35" ht="12.75">
      <c r="A106" s="65">
        <v>4029160</v>
      </c>
      <c r="B106" s="66" t="s">
        <v>353</v>
      </c>
      <c r="C106" s="67" t="s">
        <v>354</v>
      </c>
      <c r="D106" s="68" t="s">
        <v>355</v>
      </c>
      <c r="E106" s="68" t="s">
        <v>354</v>
      </c>
      <c r="F106" s="69" t="s">
        <v>42</v>
      </c>
      <c r="G106" s="70">
        <v>73086</v>
      </c>
      <c r="H106" s="71">
        <v>4604</v>
      </c>
      <c r="I106" s="72">
        <v>5806222061</v>
      </c>
      <c r="J106" s="73">
        <v>6</v>
      </c>
      <c r="K106" s="74" t="s">
        <v>43</v>
      </c>
      <c r="L106" s="75" t="s">
        <v>43</v>
      </c>
      <c r="M106" s="76">
        <v>1227.51</v>
      </c>
      <c r="N106" s="77" t="s">
        <v>43</v>
      </c>
      <c r="O106" s="78">
        <v>19.19642857</v>
      </c>
      <c r="P106" s="74" t="s">
        <v>43</v>
      </c>
      <c r="Q106" s="79">
        <v>48.21693907875186</v>
      </c>
      <c r="R106" s="80" t="s">
        <v>44</v>
      </c>
      <c r="S106" s="81" t="s">
        <v>44</v>
      </c>
      <c r="T106" s="82">
        <v>77026</v>
      </c>
      <c r="U106" s="83">
        <v>5525.52</v>
      </c>
      <c r="V106" s="83">
        <v>8718.31</v>
      </c>
      <c r="W106" s="84">
        <v>4248</v>
      </c>
      <c r="X106" s="85" t="s">
        <v>44</v>
      </c>
      <c r="Y106" s="86" t="s">
        <v>43</v>
      </c>
      <c r="Z106" s="87">
        <f t="shared" si="10"/>
        <v>0</v>
      </c>
      <c r="AA106" s="88">
        <f t="shared" si="11"/>
        <v>0</v>
      </c>
      <c r="AB106" s="88">
        <f t="shared" si="12"/>
        <v>0</v>
      </c>
      <c r="AC106" s="89">
        <f t="shared" si="13"/>
        <v>0</v>
      </c>
      <c r="AD106" s="90" t="str">
        <f t="shared" si="14"/>
        <v>-</v>
      </c>
      <c r="AE106" s="87">
        <f t="shared" si="15"/>
        <v>1</v>
      </c>
      <c r="AF106" s="88">
        <f t="shared" si="16"/>
        <v>1</v>
      </c>
      <c r="AG106" s="89" t="str">
        <f t="shared" si="17"/>
        <v>Initial</v>
      </c>
      <c r="AH106" s="90" t="str">
        <f t="shared" si="18"/>
        <v>RLIS</v>
      </c>
      <c r="AI106" s="87">
        <f t="shared" si="19"/>
        <v>0</v>
      </c>
    </row>
    <row r="107" spans="1:35" ht="12.75">
      <c r="A107" s="65">
        <v>4029380</v>
      </c>
      <c r="B107" s="66" t="s">
        <v>356</v>
      </c>
      <c r="C107" s="67" t="s">
        <v>357</v>
      </c>
      <c r="D107" s="68" t="s">
        <v>358</v>
      </c>
      <c r="E107" s="68" t="s">
        <v>357</v>
      </c>
      <c r="F107" s="69" t="s">
        <v>42</v>
      </c>
      <c r="G107" s="70">
        <v>74465</v>
      </c>
      <c r="H107" s="71">
        <v>517</v>
      </c>
      <c r="I107" s="72">
        <v>9184584100</v>
      </c>
      <c r="J107" s="73">
        <v>6</v>
      </c>
      <c r="K107" s="74" t="s">
        <v>43</v>
      </c>
      <c r="L107" s="75" t="s">
        <v>43</v>
      </c>
      <c r="M107" s="76">
        <v>3050.5</v>
      </c>
      <c r="N107" s="77" t="s">
        <v>43</v>
      </c>
      <c r="O107" s="78">
        <v>26.5473746</v>
      </c>
      <c r="P107" s="74" t="s">
        <v>44</v>
      </c>
      <c r="Q107" s="79">
        <v>58.025088452878734</v>
      </c>
      <c r="R107" s="80" t="s">
        <v>44</v>
      </c>
      <c r="S107" s="81" t="s">
        <v>44</v>
      </c>
      <c r="T107" s="82">
        <v>217792</v>
      </c>
      <c r="U107" s="83">
        <v>20593.57</v>
      </c>
      <c r="V107" s="83">
        <v>24838.95</v>
      </c>
      <c r="W107" s="84">
        <v>10011</v>
      </c>
      <c r="X107" s="85" t="s">
        <v>44</v>
      </c>
      <c r="Y107" s="86" t="s">
        <v>43</v>
      </c>
      <c r="Z107" s="87">
        <f t="shared" si="10"/>
        <v>0</v>
      </c>
      <c r="AA107" s="88">
        <f t="shared" si="11"/>
        <v>0</v>
      </c>
      <c r="AB107" s="88">
        <f t="shared" si="12"/>
        <v>0</v>
      </c>
      <c r="AC107" s="89">
        <f t="shared" si="13"/>
        <v>0</v>
      </c>
      <c r="AD107" s="90" t="str">
        <f t="shared" si="14"/>
        <v>-</v>
      </c>
      <c r="AE107" s="87">
        <f t="shared" si="15"/>
        <v>1</v>
      </c>
      <c r="AF107" s="88">
        <f t="shared" si="16"/>
        <v>1</v>
      </c>
      <c r="AG107" s="89" t="str">
        <f t="shared" si="17"/>
        <v>Initial</v>
      </c>
      <c r="AH107" s="90" t="str">
        <f t="shared" si="18"/>
        <v>RLIS</v>
      </c>
      <c r="AI107" s="87">
        <f t="shared" si="19"/>
        <v>0</v>
      </c>
    </row>
    <row r="108" spans="1:35" ht="12.75">
      <c r="A108" s="65">
        <v>4029610</v>
      </c>
      <c r="B108" s="66" t="s">
        <v>359</v>
      </c>
      <c r="C108" s="67" t="s">
        <v>360</v>
      </c>
      <c r="D108" s="68" t="s">
        <v>361</v>
      </c>
      <c r="E108" s="68" t="s">
        <v>360</v>
      </c>
      <c r="F108" s="69" t="s">
        <v>42</v>
      </c>
      <c r="G108" s="70">
        <v>74873</v>
      </c>
      <c r="H108" s="71">
        <v>4021</v>
      </c>
      <c r="I108" s="72">
        <v>4055983739</v>
      </c>
      <c r="J108" s="73" t="s">
        <v>51</v>
      </c>
      <c r="K108" s="74" t="s">
        <v>43</v>
      </c>
      <c r="L108" s="75" t="s">
        <v>43</v>
      </c>
      <c r="M108" s="76">
        <v>2087.25</v>
      </c>
      <c r="N108" s="77" t="s">
        <v>43</v>
      </c>
      <c r="O108" s="78">
        <v>23.50663717</v>
      </c>
      <c r="P108" s="74" t="s">
        <v>44</v>
      </c>
      <c r="Q108" s="79">
        <v>52.63636363636364</v>
      </c>
      <c r="R108" s="80" t="s">
        <v>44</v>
      </c>
      <c r="S108" s="81" t="s">
        <v>44</v>
      </c>
      <c r="T108" s="82">
        <v>98337</v>
      </c>
      <c r="U108" s="83">
        <v>9149.01</v>
      </c>
      <c r="V108" s="83">
        <v>14715.84</v>
      </c>
      <c r="W108" s="84">
        <v>6453</v>
      </c>
      <c r="X108" s="85" t="s">
        <v>44</v>
      </c>
      <c r="Y108" s="86" t="s">
        <v>43</v>
      </c>
      <c r="Z108" s="87">
        <f t="shared" si="10"/>
        <v>0</v>
      </c>
      <c r="AA108" s="88">
        <f t="shared" si="11"/>
        <v>0</v>
      </c>
      <c r="AB108" s="88">
        <f t="shared" si="12"/>
        <v>0</v>
      </c>
      <c r="AC108" s="89">
        <f t="shared" si="13"/>
        <v>0</v>
      </c>
      <c r="AD108" s="90" t="str">
        <f t="shared" si="14"/>
        <v>-</v>
      </c>
      <c r="AE108" s="87">
        <f t="shared" si="15"/>
        <v>1</v>
      </c>
      <c r="AF108" s="88">
        <f t="shared" si="16"/>
        <v>1</v>
      </c>
      <c r="AG108" s="89" t="str">
        <f t="shared" si="17"/>
        <v>Initial</v>
      </c>
      <c r="AH108" s="90" t="str">
        <f t="shared" si="18"/>
        <v>RLIS</v>
      </c>
      <c r="AI108" s="87">
        <f t="shared" si="19"/>
        <v>0</v>
      </c>
    </row>
    <row r="109" spans="1:35" ht="12.75">
      <c r="A109" s="65">
        <v>4030060</v>
      </c>
      <c r="B109" s="66" t="s">
        <v>362</v>
      </c>
      <c r="C109" s="67" t="s">
        <v>363</v>
      </c>
      <c r="D109" s="68" t="s">
        <v>364</v>
      </c>
      <c r="E109" s="68" t="s">
        <v>363</v>
      </c>
      <c r="F109" s="69" t="s">
        <v>42</v>
      </c>
      <c r="G109" s="70">
        <v>73460</v>
      </c>
      <c r="H109" s="71">
        <v>2407</v>
      </c>
      <c r="I109" s="72">
        <v>5803719190</v>
      </c>
      <c r="J109" s="73">
        <v>6</v>
      </c>
      <c r="K109" s="74" t="s">
        <v>43</v>
      </c>
      <c r="L109" s="75" t="s">
        <v>43</v>
      </c>
      <c r="M109" s="76">
        <v>834.9</v>
      </c>
      <c r="N109" s="77" t="s">
        <v>43</v>
      </c>
      <c r="O109" s="78">
        <v>24.7631935</v>
      </c>
      <c r="P109" s="74" t="s">
        <v>44</v>
      </c>
      <c r="Q109" s="79">
        <v>57.959641255605376</v>
      </c>
      <c r="R109" s="80" t="s">
        <v>44</v>
      </c>
      <c r="S109" s="81" t="s">
        <v>44</v>
      </c>
      <c r="T109" s="82">
        <v>68234</v>
      </c>
      <c r="U109" s="83">
        <v>3856.64</v>
      </c>
      <c r="V109" s="83">
        <v>5914.93</v>
      </c>
      <c r="W109" s="84">
        <v>2915</v>
      </c>
      <c r="X109" s="85" t="s">
        <v>44</v>
      </c>
      <c r="Y109" s="86" t="s">
        <v>43</v>
      </c>
      <c r="Z109" s="87">
        <f t="shared" si="10"/>
        <v>0</v>
      </c>
      <c r="AA109" s="88">
        <f t="shared" si="11"/>
        <v>0</v>
      </c>
      <c r="AB109" s="88">
        <f t="shared" si="12"/>
        <v>0</v>
      </c>
      <c r="AC109" s="89">
        <f t="shared" si="13"/>
        <v>0</v>
      </c>
      <c r="AD109" s="90" t="str">
        <f t="shared" si="14"/>
        <v>-</v>
      </c>
      <c r="AE109" s="87">
        <f t="shared" si="15"/>
        <v>1</v>
      </c>
      <c r="AF109" s="88">
        <f t="shared" si="16"/>
        <v>1</v>
      </c>
      <c r="AG109" s="89" t="str">
        <f t="shared" si="17"/>
        <v>Initial</v>
      </c>
      <c r="AH109" s="90" t="str">
        <f t="shared" si="18"/>
        <v>RLIS</v>
      </c>
      <c r="AI109" s="87">
        <f t="shared" si="19"/>
        <v>0</v>
      </c>
    </row>
    <row r="110" spans="1:35" ht="12.75">
      <c r="A110" s="65">
        <v>4030120</v>
      </c>
      <c r="B110" s="66" t="s">
        <v>365</v>
      </c>
      <c r="C110" s="67" t="s">
        <v>366</v>
      </c>
      <c r="D110" s="68" t="s">
        <v>367</v>
      </c>
      <c r="E110" s="68" t="s">
        <v>366</v>
      </c>
      <c r="F110" s="69" t="s">
        <v>42</v>
      </c>
      <c r="G110" s="70">
        <v>74653</v>
      </c>
      <c r="H110" s="71">
        <v>3557</v>
      </c>
      <c r="I110" s="72">
        <v>5806283597</v>
      </c>
      <c r="J110" s="73">
        <v>6</v>
      </c>
      <c r="K110" s="74" t="s">
        <v>43</v>
      </c>
      <c r="L110" s="75" t="s">
        <v>43</v>
      </c>
      <c r="M110" s="76">
        <v>725.19</v>
      </c>
      <c r="N110" s="77" t="s">
        <v>43</v>
      </c>
      <c r="O110" s="78">
        <v>23.47949081</v>
      </c>
      <c r="P110" s="74" t="s">
        <v>44</v>
      </c>
      <c r="Q110" s="79">
        <v>43.30299089726918</v>
      </c>
      <c r="R110" s="80" t="s">
        <v>44</v>
      </c>
      <c r="S110" s="81" t="s">
        <v>44</v>
      </c>
      <c r="T110" s="82">
        <v>38521</v>
      </c>
      <c r="U110" s="83">
        <v>2814.52</v>
      </c>
      <c r="V110" s="83">
        <v>4821.81</v>
      </c>
      <c r="W110" s="84">
        <v>2590</v>
      </c>
      <c r="X110" s="85" t="s">
        <v>44</v>
      </c>
      <c r="Y110" s="86" t="s">
        <v>43</v>
      </c>
      <c r="Z110" s="87">
        <f t="shared" si="10"/>
        <v>0</v>
      </c>
      <c r="AA110" s="88">
        <f t="shared" si="11"/>
        <v>0</v>
      </c>
      <c r="AB110" s="88">
        <f t="shared" si="12"/>
        <v>0</v>
      </c>
      <c r="AC110" s="89">
        <f t="shared" si="13"/>
        <v>0</v>
      </c>
      <c r="AD110" s="90" t="str">
        <f t="shared" si="14"/>
        <v>-</v>
      </c>
      <c r="AE110" s="87">
        <f t="shared" si="15"/>
        <v>1</v>
      </c>
      <c r="AF110" s="88">
        <f t="shared" si="16"/>
        <v>1</v>
      </c>
      <c r="AG110" s="89" t="str">
        <f t="shared" si="17"/>
        <v>Initial</v>
      </c>
      <c r="AH110" s="90" t="str">
        <f t="shared" si="18"/>
        <v>RLIS</v>
      </c>
      <c r="AI110" s="87">
        <f t="shared" si="19"/>
        <v>0</v>
      </c>
    </row>
    <row r="111" spans="1:35" ht="12.75">
      <c r="A111" s="65">
        <v>4030870</v>
      </c>
      <c r="B111" s="66" t="s">
        <v>368</v>
      </c>
      <c r="C111" s="67" t="s">
        <v>369</v>
      </c>
      <c r="D111" s="68" t="s">
        <v>370</v>
      </c>
      <c r="E111" s="68" t="s">
        <v>369</v>
      </c>
      <c r="F111" s="69" t="s">
        <v>42</v>
      </c>
      <c r="G111" s="70">
        <v>74764</v>
      </c>
      <c r="H111" s="71">
        <v>9076</v>
      </c>
      <c r="I111" s="72">
        <v>5809337232</v>
      </c>
      <c r="J111" s="73">
        <v>7</v>
      </c>
      <c r="K111" s="74" t="s">
        <v>44</v>
      </c>
      <c r="L111" s="75" t="s">
        <v>44</v>
      </c>
      <c r="M111" s="76">
        <v>952.19</v>
      </c>
      <c r="N111" s="77" t="s">
        <v>43</v>
      </c>
      <c r="O111" s="78">
        <v>20.42007001</v>
      </c>
      <c r="P111" s="74" t="s">
        <v>44</v>
      </c>
      <c r="Q111" s="79">
        <v>53.02013422818792</v>
      </c>
      <c r="R111" s="80" t="s">
        <v>44</v>
      </c>
      <c r="S111" s="81" t="s">
        <v>44</v>
      </c>
      <c r="T111" s="82">
        <v>51776</v>
      </c>
      <c r="U111" s="83">
        <v>5410.42</v>
      </c>
      <c r="V111" s="83">
        <v>7881.8</v>
      </c>
      <c r="W111" s="84">
        <v>3434</v>
      </c>
      <c r="X111" s="85" t="s">
        <v>44</v>
      </c>
      <c r="Y111" s="86" t="s">
        <v>43</v>
      </c>
      <c r="Z111" s="87">
        <f t="shared" si="10"/>
        <v>1</v>
      </c>
      <c r="AA111" s="88">
        <f t="shared" si="11"/>
        <v>0</v>
      </c>
      <c r="AB111" s="88">
        <f t="shared" si="12"/>
        <v>0</v>
      </c>
      <c r="AC111" s="89">
        <f t="shared" si="13"/>
        <v>0</v>
      </c>
      <c r="AD111" s="90" t="str">
        <f t="shared" si="14"/>
        <v>-</v>
      </c>
      <c r="AE111" s="87">
        <f t="shared" si="15"/>
        <v>1</v>
      </c>
      <c r="AF111" s="88">
        <f t="shared" si="16"/>
        <v>1</v>
      </c>
      <c r="AG111" s="89" t="str">
        <f t="shared" si="17"/>
        <v>Initial</v>
      </c>
      <c r="AH111" s="90" t="str">
        <f t="shared" si="18"/>
        <v>RLIS</v>
      </c>
      <c r="AI111" s="87">
        <f t="shared" si="19"/>
        <v>0</v>
      </c>
    </row>
    <row r="112" spans="1:35" ht="12.75">
      <c r="A112" s="65">
        <v>4031140</v>
      </c>
      <c r="B112" s="66" t="s">
        <v>371</v>
      </c>
      <c r="C112" s="67" t="s">
        <v>372</v>
      </c>
      <c r="D112" s="68" t="s">
        <v>373</v>
      </c>
      <c r="E112" s="68" t="s">
        <v>372</v>
      </c>
      <c r="F112" s="69" t="s">
        <v>42</v>
      </c>
      <c r="G112" s="70">
        <v>74962</v>
      </c>
      <c r="H112" s="71">
        <v>434</v>
      </c>
      <c r="I112" s="72">
        <v>9187735798</v>
      </c>
      <c r="J112" s="73">
        <v>8</v>
      </c>
      <c r="K112" s="74" t="s">
        <v>44</v>
      </c>
      <c r="L112" s="75" t="s">
        <v>44</v>
      </c>
      <c r="M112" s="76">
        <v>907.82</v>
      </c>
      <c r="N112" s="77" t="s">
        <v>43</v>
      </c>
      <c r="O112" s="78">
        <v>30.14789534</v>
      </c>
      <c r="P112" s="74" t="s">
        <v>44</v>
      </c>
      <c r="Q112" s="79">
        <v>66.91331923890064</v>
      </c>
      <c r="R112" s="80" t="s">
        <v>44</v>
      </c>
      <c r="S112" s="81" t="s">
        <v>44</v>
      </c>
      <c r="T112" s="82">
        <v>69339</v>
      </c>
      <c r="U112" s="83">
        <v>5443.43</v>
      </c>
      <c r="V112" s="83">
        <v>7726.06</v>
      </c>
      <c r="W112" s="84">
        <v>3225</v>
      </c>
      <c r="X112" s="85" t="s">
        <v>44</v>
      </c>
      <c r="Y112" s="86" t="s">
        <v>43</v>
      </c>
      <c r="Z112" s="87">
        <f t="shared" si="10"/>
        <v>1</v>
      </c>
      <c r="AA112" s="88">
        <f t="shared" si="11"/>
        <v>0</v>
      </c>
      <c r="AB112" s="88">
        <f t="shared" si="12"/>
        <v>0</v>
      </c>
      <c r="AC112" s="89">
        <f t="shared" si="13"/>
        <v>0</v>
      </c>
      <c r="AD112" s="90" t="str">
        <f t="shared" si="14"/>
        <v>-</v>
      </c>
      <c r="AE112" s="87">
        <f t="shared" si="15"/>
        <v>1</v>
      </c>
      <c r="AF112" s="88">
        <f t="shared" si="16"/>
        <v>1</v>
      </c>
      <c r="AG112" s="89" t="str">
        <f t="shared" si="17"/>
        <v>Initial</v>
      </c>
      <c r="AH112" s="90" t="str">
        <f t="shared" si="18"/>
        <v>RLIS</v>
      </c>
      <c r="AI112" s="87">
        <f t="shared" si="19"/>
        <v>0</v>
      </c>
    </row>
    <row r="113" spans="1:35" ht="12.75">
      <c r="A113" s="65">
        <v>4031290</v>
      </c>
      <c r="B113" s="66" t="s">
        <v>374</v>
      </c>
      <c r="C113" s="67" t="s">
        <v>375</v>
      </c>
      <c r="D113" s="68" t="s">
        <v>376</v>
      </c>
      <c r="E113" s="68" t="s">
        <v>375</v>
      </c>
      <c r="F113" s="69" t="s">
        <v>42</v>
      </c>
      <c r="G113" s="70">
        <v>74301</v>
      </c>
      <c r="H113" s="71">
        <v>408</v>
      </c>
      <c r="I113" s="72">
        <v>9182566778</v>
      </c>
      <c r="J113" s="73" t="s">
        <v>51</v>
      </c>
      <c r="K113" s="74" t="s">
        <v>43</v>
      </c>
      <c r="L113" s="75" t="s">
        <v>43</v>
      </c>
      <c r="M113" s="76">
        <v>1500.14</v>
      </c>
      <c r="N113" s="77" t="s">
        <v>43</v>
      </c>
      <c r="O113" s="78">
        <v>21.15646259</v>
      </c>
      <c r="P113" s="74" t="s">
        <v>44</v>
      </c>
      <c r="Q113" s="79">
        <v>43.614931237721024</v>
      </c>
      <c r="R113" s="80" t="s">
        <v>44</v>
      </c>
      <c r="S113" s="81" t="s">
        <v>44</v>
      </c>
      <c r="T113" s="82">
        <v>75570</v>
      </c>
      <c r="U113" s="83">
        <v>5413.41</v>
      </c>
      <c r="V113" s="83">
        <v>9372.5</v>
      </c>
      <c r="W113" s="84">
        <v>5135</v>
      </c>
      <c r="X113" s="85" t="s">
        <v>43</v>
      </c>
      <c r="Y113" s="86" t="s">
        <v>43</v>
      </c>
      <c r="Z113" s="87">
        <f t="shared" si="10"/>
        <v>0</v>
      </c>
      <c r="AA113" s="88">
        <f t="shared" si="11"/>
        <v>0</v>
      </c>
      <c r="AB113" s="88">
        <f t="shared" si="12"/>
        <v>0</v>
      </c>
      <c r="AC113" s="89">
        <f t="shared" si="13"/>
        <v>0</v>
      </c>
      <c r="AD113" s="90" t="str">
        <f t="shared" si="14"/>
        <v>-</v>
      </c>
      <c r="AE113" s="87">
        <f t="shared" si="15"/>
        <v>1</v>
      </c>
      <c r="AF113" s="88">
        <f t="shared" si="16"/>
        <v>1</v>
      </c>
      <c r="AG113" s="89" t="str">
        <f t="shared" si="17"/>
        <v>Initial</v>
      </c>
      <c r="AH113" s="90" t="str">
        <f t="shared" si="18"/>
        <v>RLIS</v>
      </c>
      <c r="AI113" s="87">
        <f t="shared" si="19"/>
        <v>0</v>
      </c>
    </row>
    <row r="114" spans="1:35" ht="12.75">
      <c r="A114" s="65">
        <v>4031470</v>
      </c>
      <c r="B114" s="66" t="s">
        <v>377</v>
      </c>
      <c r="C114" s="67" t="s">
        <v>378</v>
      </c>
      <c r="D114" s="68" t="s">
        <v>379</v>
      </c>
      <c r="E114" s="68" t="s">
        <v>378</v>
      </c>
      <c r="F114" s="69" t="s">
        <v>42</v>
      </c>
      <c r="G114" s="70">
        <v>73572</v>
      </c>
      <c r="H114" s="71">
        <v>2039</v>
      </c>
      <c r="I114" s="72">
        <v>5808752568</v>
      </c>
      <c r="J114" s="73">
        <v>6</v>
      </c>
      <c r="K114" s="74" t="s">
        <v>43</v>
      </c>
      <c r="L114" s="75" t="s">
        <v>43</v>
      </c>
      <c r="M114" s="76">
        <v>629.02</v>
      </c>
      <c r="N114" s="77" t="s">
        <v>43</v>
      </c>
      <c r="O114" s="78">
        <v>18.02773498</v>
      </c>
      <c r="P114" s="74" t="s">
        <v>43</v>
      </c>
      <c r="Q114" s="79">
        <v>33.02752293577982</v>
      </c>
      <c r="R114" s="80" t="s">
        <v>44</v>
      </c>
      <c r="S114" s="81" t="s">
        <v>44</v>
      </c>
      <c r="T114" s="82">
        <v>31737</v>
      </c>
      <c r="U114" s="83">
        <v>2141.92</v>
      </c>
      <c r="V114" s="83">
        <v>3956.25</v>
      </c>
      <c r="W114" s="84">
        <v>2333</v>
      </c>
      <c r="X114" s="85" t="s">
        <v>44</v>
      </c>
      <c r="Y114" s="86" t="s">
        <v>43</v>
      </c>
      <c r="Z114" s="87">
        <f t="shared" si="10"/>
        <v>0</v>
      </c>
      <c r="AA114" s="88">
        <f t="shared" si="11"/>
        <v>0</v>
      </c>
      <c r="AB114" s="88">
        <f t="shared" si="12"/>
        <v>0</v>
      </c>
      <c r="AC114" s="89">
        <f t="shared" si="13"/>
        <v>0</v>
      </c>
      <c r="AD114" s="90" t="str">
        <f t="shared" si="14"/>
        <v>-</v>
      </c>
      <c r="AE114" s="87">
        <f t="shared" si="15"/>
        <v>1</v>
      </c>
      <c r="AF114" s="88">
        <f t="shared" si="16"/>
        <v>1</v>
      </c>
      <c r="AG114" s="89" t="str">
        <f t="shared" si="17"/>
        <v>Initial</v>
      </c>
      <c r="AH114" s="90" t="str">
        <f t="shared" si="18"/>
        <v>RLIS</v>
      </c>
      <c r="AI114" s="87">
        <f t="shared" si="19"/>
        <v>0</v>
      </c>
    </row>
    <row r="115" spans="1:35" ht="12.75">
      <c r="A115" s="65">
        <v>4031650</v>
      </c>
      <c r="B115" s="66" t="s">
        <v>380</v>
      </c>
      <c r="C115" s="67" t="s">
        <v>381</v>
      </c>
      <c r="D115" s="68" t="s">
        <v>382</v>
      </c>
      <c r="E115" s="68" t="s">
        <v>381</v>
      </c>
      <c r="F115" s="69" t="s">
        <v>42</v>
      </c>
      <c r="G115" s="70">
        <v>74469</v>
      </c>
      <c r="H115" s="71">
        <v>9701</v>
      </c>
      <c r="I115" s="72">
        <v>9184635171</v>
      </c>
      <c r="J115" s="73">
        <v>7</v>
      </c>
      <c r="K115" s="74" t="s">
        <v>44</v>
      </c>
      <c r="L115" s="75" t="s">
        <v>44</v>
      </c>
      <c r="M115" s="76">
        <v>629.57</v>
      </c>
      <c r="N115" s="77" t="s">
        <v>43</v>
      </c>
      <c r="O115" s="78">
        <v>25.12</v>
      </c>
      <c r="P115" s="74" t="s">
        <v>44</v>
      </c>
      <c r="Q115" s="79">
        <v>52.12298682284041</v>
      </c>
      <c r="R115" s="80" t="s">
        <v>44</v>
      </c>
      <c r="S115" s="81" t="s">
        <v>44</v>
      </c>
      <c r="T115" s="82">
        <v>30945</v>
      </c>
      <c r="U115" s="83">
        <v>3033.36</v>
      </c>
      <c r="V115" s="83">
        <v>4786.58</v>
      </c>
      <c r="W115" s="84">
        <v>2157</v>
      </c>
      <c r="X115" s="85" t="s">
        <v>44</v>
      </c>
      <c r="Y115" s="86" t="s">
        <v>43</v>
      </c>
      <c r="Z115" s="87">
        <f t="shared" si="10"/>
        <v>1</v>
      </c>
      <c r="AA115" s="88">
        <f t="shared" si="11"/>
        <v>0</v>
      </c>
      <c r="AB115" s="88">
        <f t="shared" si="12"/>
        <v>0</v>
      </c>
      <c r="AC115" s="89">
        <f t="shared" si="13"/>
        <v>0</v>
      </c>
      <c r="AD115" s="90" t="str">
        <f t="shared" si="14"/>
        <v>-</v>
      </c>
      <c r="AE115" s="87">
        <f t="shared" si="15"/>
        <v>1</v>
      </c>
      <c r="AF115" s="88">
        <f t="shared" si="16"/>
        <v>1</v>
      </c>
      <c r="AG115" s="89" t="str">
        <f t="shared" si="17"/>
        <v>Initial</v>
      </c>
      <c r="AH115" s="90" t="str">
        <f t="shared" si="18"/>
        <v>RLIS</v>
      </c>
      <c r="AI115" s="87">
        <f t="shared" si="19"/>
        <v>0</v>
      </c>
    </row>
    <row r="116" spans="1:35" ht="12.75">
      <c r="A116" s="65">
        <v>4031770</v>
      </c>
      <c r="B116" s="66" t="s">
        <v>383</v>
      </c>
      <c r="C116" s="67" t="s">
        <v>384</v>
      </c>
      <c r="D116" s="68" t="s">
        <v>115</v>
      </c>
      <c r="E116" s="68" t="s">
        <v>384</v>
      </c>
      <c r="F116" s="69" t="s">
        <v>42</v>
      </c>
      <c r="G116" s="70">
        <v>73772</v>
      </c>
      <c r="H116" s="71">
        <v>310</v>
      </c>
      <c r="I116" s="72">
        <v>5806237364</v>
      </c>
      <c r="J116" s="73">
        <v>6</v>
      </c>
      <c r="K116" s="74" t="s">
        <v>43</v>
      </c>
      <c r="L116" s="75" t="s">
        <v>43</v>
      </c>
      <c r="M116" s="76">
        <v>764.23</v>
      </c>
      <c r="N116" s="77" t="s">
        <v>43</v>
      </c>
      <c r="O116" s="78">
        <v>20.31823745</v>
      </c>
      <c r="P116" s="74" t="s">
        <v>44</v>
      </c>
      <c r="Q116" s="79">
        <v>53.626943005181346</v>
      </c>
      <c r="R116" s="80" t="s">
        <v>44</v>
      </c>
      <c r="S116" s="81" t="s">
        <v>44</v>
      </c>
      <c r="T116" s="82">
        <v>44706</v>
      </c>
      <c r="U116" s="83">
        <v>4367.05</v>
      </c>
      <c r="V116" s="83">
        <v>6532.08</v>
      </c>
      <c r="W116" s="84">
        <v>2835</v>
      </c>
      <c r="X116" s="85" t="s">
        <v>44</v>
      </c>
      <c r="Y116" s="86" t="s">
        <v>43</v>
      </c>
      <c r="Z116" s="87">
        <f t="shared" si="10"/>
        <v>0</v>
      </c>
      <c r="AA116" s="88">
        <f t="shared" si="11"/>
        <v>0</v>
      </c>
      <c r="AB116" s="88">
        <f t="shared" si="12"/>
        <v>0</v>
      </c>
      <c r="AC116" s="89">
        <f t="shared" si="13"/>
        <v>0</v>
      </c>
      <c r="AD116" s="90" t="str">
        <f t="shared" si="14"/>
        <v>-</v>
      </c>
      <c r="AE116" s="87">
        <f t="shared" si="15"/>
        <v>1</v>
      </c>
      <c r="AF116" s="88">
        <f t="shared" si="16"/>
        <v>1</v>
      </c>
      <c r="AG116" s="89" t="str">
        <f t="shared" si="17"/>
        <v>Initial</v>
      </c>
      <c r="AH116" s="90" t="str">
        <f t="shared" si="18"/>
        <v>RLIS</v>
      </c>
      <c r="AI116" s="87">
        <f t="shared" si="19"/>
        <v>0</v>
      </c>
    </row>
    <row r="117" spans="1:35" ht="12.75">
      <c r="A117" s="65">
        <v>4032070</v>
      </c>
      <c r="B117" s="66" t="s">
        <v>385</v>
      </c>
      <c r="C117" s="67" t="s">
        <v>386</v>
      </c>
      <c r="D117" s="68" t="s">
        <v>387</v>
      </c>
      <c r="E117" s="68" t="s">
        <v>386</v>
      </c>
      <c r="F117" s="69" t="s">
        <v>42</v>
      </c>
      <c r="G117" s="70">
        <v>73096</v>
      </c>
      <c r="H117" s="71">
        <v>4910</v>
      </c>
      <c r="I117" s="72">
        <v>5807723327</v>
      </c>
      <c r="J117" s="73">
        <v>6</v>
      </c>
      <c r="K117" s="74" t="s">
        <v>43</v>
      </c>
      <c r="L117" s="75" t="s">
        <v>43</v>
      </c>
      <c r="M117" s="76">
        <v>1525.61</v>
      </c>
      <c r="N117" s="77" t="s">
        <v>43</v>
      </c>
      <c r="O117" s="78">
        <v>17.76779987</v>
      </c>
      <c r="P117" s="74" t="s">
        <v>43</v>
      </c>
      <c r="Q117" s="79">
        <v>36.64317745035234</v>
      </c>
      <c r="R117" s="80" t="s">
        <v>44</v>
      </c>
      <c r="S117" s="81" t="s">
        <v>44</v>
      </c>
      <c r="T117" s="82">
        <v>78755</v>
      </c>
      <c r="U117" s="83">
        <v>4458.72</v>
      </c>
      <c r="V117" s="83">
        <v>8735.65</v>
      </c>
      <c r="W117" s="84">
        <v>5093</v>
      </c>
      <c r="X117" s="85" t="s">
        <v>44</v>
      </c>
      <c r="Y117" s="86" t="s">
        <v>43</v>
      </c>
      <c r="Z117" s="87">
        <f t="shared" si="10"/>
        <v>0</v>
      </c>
      <c r="AA117" s="88">
        <f t="shared" si="11"/>
        <v>0</v>
      </c>
      <c r="AB117" s="88">
        <f t="shared" si="12"/>
        <v>0</v>
      </c>
      <c r="AC117" s="89">
        <f t="shared" si="13"/>
        <v>0</v>
      </c>
      <c r="AD117" s="90" t="str">
        <f t="shared" si="14"/>
        <v>-</v>
      </c>
      <c r="AE117" s="87">
        <f t="shared" si="15"/>
        <v>1</v>
      </c>
      <c r="AF117" s="88">
        <f t="shared" si="16"/>
        <v>1</v>
      </c>
      <c r="AG117" s="89" t="str">
        <f t="shared" si="17"/>
        <v>Initial</v>
      </c>
      <c r="AH117" s="90" t="str">
        <f t="shared" si="18"/>
        <v>RLIS</v>
      </c>
      <c r="AI117" s="87">
        <f t="shared" si="19"/>
        <v>0</v>
      </c>
    </row>
    <row r="118" spans="1:35" ht="12.75">
      <c r="A118" s="65">
        <v>4032280</v>
      </c>
      <c r="B118" s="66" t="s">
        <v>388</v>
      </c>
      <c r="C118" s="67" t="s">
        <v>389</v>
      </c>
      <c r="D118" s="68" t="s">
        <v>390</v>
      </c>
      <c r="E118" s="68" t="s">
        <v>389</v>
      </c>
      <c r="F118" s="69" t="s">
        <v>42</v>
      </c>
      <c r="G118" s="70">
        <v>74881</v>
      </c>
      <c r="H118" s="71">
        <v>60</v>
      </c>
      <c r="I118" s="72">
        <v>4053562534</v>
      </c>
      <c r="J118" s="73">
        <v>8</v>
      </c>
      <c r="K118" s="74" t="s">
        <v>44</v>
      </c>
      <c r="L118" s="75" t="s">
        <v>44</v>
      </c>
      <c r="M118" s="76">
        <v>657.81</v>
      </c>
      <c r="N118" s="77" t="s">
        <v>43</v>
      </c>
      <c r="O118" s="78">
        <v>15.96244131</v>
      </c>
      <c r="P118" s="74" t="s">
        <v>43</v>
      </c>
      <c r="Q118" s="79">
        <v>34.51202263083451</v>
      </c>
      <c r="R118" s="80" t="s">
        <v>44</v>
      </c>
      <c r="S118" s="81" t="s">
        <v>44</v>
      </c>
      <c r="T118" s="82">
        <v>33029</v>
      </c>
      <c r="U118" s="83">
        <v>2058.77</v>
      </c>
      <c r="V118" s="83">
        <v>3961.41</v>
      </c>
      <c r="W118" s="84">
        <v>2206</v>
      </c>
      <c r="X118" s="85" t="s">
        <v>44</v>
      </c>
      <c r="Y118" s="86" t="s">
        <v>43</v>
      </c>
      <c r="Z118" s="87">
        <f t="shared" si="10"/>
        <v>1</v>
      </c>
      <c r="AA118" s="88">
        <f t="shared" si="11"/>
        <v>0</v>
      </c>
      <c r="AB118" s="88">
        <f t="shared" si="12"/>
        <v>0</v>
      </c>
      <c r="AC118" s="89">
        <f t="shared" si="13"/>
        <v>0</v>
      </c>
      <c r="AD118" s="90" t="str">
        <f t="shared" si="14"/>
        <v>-</v>
      </c>
      <c r="AE118" s="87">
        <f t="shared" si="15"/>
        <v>1</v>
      </c>
      <c r="AF118" s="88">
        <f t="shared" si="16"/>
        <v>1</v>
      </c>
      <c r="AG118" s="89" t="str">
        <f t="shared" si="17"/>
        <v>Initial</v>
      </c>
      <c r="AH118" s="90" t="str">
        <f t="shared" si="18"/>
        <v>RLIS</v>
      </c>
      <c r="AI118" s="87">
        <f t="shared" si="19"/>
        <v>0</v>
      </c>
    </row>
    <row r="119" spans="1:35" ht="12.75">
      <c r="A119" s="65">
        <v>4032400</v>
      </c>
      <c r="B119" s="66" t="s">
        <v>391</v>
      </c>
      <c r="C119" s="67" t="s">
        <v>392</v>
      </c>
      <c r="D119" s="68" t="s">
        <v>91</v>
      </c>
      <c r="E119" s="68" t="s">
        <v>392</v>
      </c>
      <c r="F119" s="69" t="s">
        <v>42</v>
      </c>
      <c r="G119" s="70">
        <v>74965</v>
      </c>
      <c r="H119" s="71">
        <v>410</v>
      </c>
      <c r="I119" s="72">
        <v>9187233181</v>
      </c>
      <c r="J119" s="73">
        <v>7</v>
      </c>
      <c r="K119" s="74" t="s">
        <v>44</v>
      </c>
      <c r="L119" s="75" t="s">
        <v>44</v>
      </c>
      <c r="M119" s="76">
        <v>980.17</v>
      </c>
      <c r="N119" s="77" t="s">
        <v>43</v>
      </c>
      <c r="O119" s="78">
        <v>16.68302257</v>
      </c>
      <c r="P119" s="74" t="s">
        <v>43</v>
      </c>
      <c r="Q119" s="79">
        <v>51.6802906448683</v>
      </c>
      <c r="R119" s="80" t="s">
        <v>44</v>
      </c>
      <c r="S119" s="81" t="s">
        <v>44</v>
      </c>
      <c r="T119" s="82">
        <v>44603</v>
      </c>
      <c r="U119" s="83">
        <v>5352.08</v>
      </c>
      <c r="V119" s="83">
        <v>7905.64</v>
      </c>
      <c r="W119" s="84">
        <v>3400</v>
      </c>
      <c r="X119" s="85" t="s">
        <v>44</v>
      </c>
      <c r="Y119" s="86" t="s">
        <v>43</v>
      </c>
      <c r="Z119" s="87">
        <f t="shared" si="10"/>
        <v>1</v>
      </c>
      <c r="AA119" s="88">
        <f t="shared" si="11"/>
        <v>0</v>
      </c>
      <c r="AB119" s="88">
        <f t="shared" si="12"/>
        <v>0</v>
      </c>
      <c r="AC119" s="89">
        <f t="shared" si="13"/>
        <v>0</v>
      </c>
      <c r="AD119" s="90" t="str">
        <f t="shared" si="14"/>
        <v>-</v>
      </c>
      <c r="AE119" s="87">
        <f t="shared" si="15"/>
        <v>1</v>
      </c>
      <c r="AF119" s="88">
        <f t="shared" si="16"/>
        <v>1</v>
      </c>
      <c r="AG119" s="89" t="str">
        <f t="shared" si="17"/>
        <v>Initial</v>
      </c>
      <c r="AH119" s="90" t="str">
        <f t="shared" si="18"/>
        <v>RLIS</v>
      </c>
      <c r="AI119" s="87">
        <f t="shared" si="19"/>
        <v>0</v>
      </c>
    </row>
    <row r="120" spans="1:35" ht="12.75">
      <c r="A120" s="65">
        <v>4032460</v>
      </c>
      <c r="B120" s="66" t="s">
        <v>393</v>
      </c>
      <c r="C120" s="67" t="s">
        <v>394</v>
      </c>
      <c r="D120" s="68" t="s">
        <v>395</v>
      </c>
      <c r="E120" s="68" t="s">
        <v>394</v>
      </c>
      <c r="F120" s="69" t="s">
        <v>42</v>
      </c>
      <c r="G120" s="70">
        <v>74884</v>
      </c>
      <c r="H120" s="71">
        <v>870</v>
      </c>
      <c r="I120" s="72">
        <v>4052575475</v>
      </c>
      <c r="J120" s="73">
        <v>6</v>
      </c>
      <c r="K120" s="74" t="s">
        <v>43</v>
      </c>
      <c r="L120" s="75" t="s">
        <v>43</v>
      </c>
      <c r="M120" s="76">
        <v>655.95</v>
      </c>
      <c r="N120" s="77" t="s">
        <v>43</v>
      </c>
      <c r="O120" s="78">
        <v>39.74842767</v>
      </c>
      <c r="P120" s="74" t="s">
        <v>44</v>
      </c>
      <c r="Q120" s="79">
        <v>65.24300441826215</v>
      </c>
      <c r="R120" s="80" t="s">
        <v>44</v>
      </c>
      <c r="S120" s="81" t="s">
        <v>44</v>
      </c>
      <c r="T120" s="82">
        <v>81318</v>
      </c>
      <c r="U120" s="83">
        <v>4328.76</v>
      </c>
      <c r="V120" s="83">
        <v>6116.35</v>
      </c>
      <c r="W120" s="84">
        <v>2123</v>
      </c>
      <c r="X120" s="85" t="s">
        <v>44</v>
      </c>
      <c r="Y120" s="86" t="s">
        <v>43</v>
      </c>
      <c r="Z120" s="87">
        <f t="shared" si="10"/>
        <v>0</v>
      </c>
      <c r="AA120" s="88">
        <f t="shared" si="11"/>
        <v>0</v>
      </c>
      <c r="AB120" s="88">
        <f t="shared" si="12"/>
        <v>0</v>
      </c>
      <c r="AC120" s="89">
        <f t="shared" si="13"/>
        <v>0</v>
      </c>
      <c r="AD120" s="90" t="str">
        <f t="shared" si="14"/>
        <v>-</v>
      </c>
      <c r="AE120" s="87">
        <f t="shared" si="15"/>
        <v>1</v>
      </c>
      <c r="AF120" s="88">
        <f t="shared" si="16"/>
        <v>1</v>
      </c>
      <c r="AG120" s="89" t="str">
        <f t="shared" si="17"/>
        <v>Initial</v>
      </c>
      <c r="AH120" s="90" t="str">
        <f t="shared" si="18"/>
        <v>RLIS</v>
      </c>
      <c r="AI120" s="87">
        <f t="shared" si="19"/>
        <v>0</v>
      </c>
    </row>
    <row r="121" spans="1:35" ht="12.75">
      <c r="A121" s="65">
        <v>4032790</v>
      </c>
      <c r="B121" s="66" t="s">
        <v>396</v>
      </c>
      <c r="C121" s="67" t="s">
        <v>397</v>
      </c>
      <c r="D121" s="68" t="s">
        <v>398</v>
      </c>
      <c r="E121" s="68" t="s">
        <v>397</v>
      </c>
      <c r="F121" s="69" t="s">
        <v>42</v>
      </c>
      <c r="G121" s="70">
        <v>74578</v>
      </c>
      <c r="H121" s="71">
        <v>2009</v>
      </c>
      <c r="I121" s="72">
        <v>9184652100</v>
      </c>
      <c r="J121" s="73" t="s">
        <v>51</v>
      </c>
      <c r="K121" s="74" t="s">
        <v>43</v>
      </c>
      <c r="L121" s="75" t="s">
        <v>43</v>
      </c>
      <c r="M121" s="76">
        <v>979.9</v>
      </c>
      <c r="N121" s="77" t="s">
        <v>43</v>
      </c>
      <c r="O121" s="78">
        <v>25.93023256</v>
      </c>
      <c r="P121" s="74" t="s">
        <v>44</v>
      </c>
      <c r="Q121" s="79">
        <v>49.20782851817334</v>
      </c>
      <c r="R121" s="80" t="s">
        <v>44</v>
      </c>
      <c r="S121" s="81" t="s">
        <v>44</v>
      </c>
      <c r="T121" s="82">
        <v>60910</v>
      </c>
      <c r="U121" s="83">
        <v>4633.01</v>
      </c>
      <c r="V121" s="83">
        <v>7074.52</v>
      </c>
      <c r="W121" s="84">
        <v>3418</v>
      </c>
      <c r="X121" s="85" t="s">
        <v>44</v>
      </c>
      <c r="Y121" s="86" t="s">
        <v>44</v>
      </c>
      <c r="Z121" s="87">
        <f t="shared" si="10"/>
        <v>0</v>
      </c>
      <c r="AA121" s="88">
        <f t="shared" si="11"/>
        <v>0</v>
      </c>
      <c r="AB121" s="88">
        <f t="shared" si="12"/>
        <v>0</v>
      </c>
      <c r="AC121" s="89">
        <f t="shared" si="13"/>
        <v>0</v>
      </c>
      <c r="AD121" s="90" t="str">
        <f t="shared" si="14"/>
        <v>-</v>
      </c>
      <c r="AE121" s="87">
        <f t="shared" si="15"/>
        <v>1</v>
      </c>
      <c r="AF121" s="88">
        <f t="shared" si="16"/>
        <v>1</v>
      </c>
      <c r="AG121" s="89" t="str">
        <f t="shared" si="17"/>
        <v>Initial</v>
      </c>
      <c r="AH121" s="90" t="str">
        <f t="shared" si="18"/>
        <v>RLIS</v>
      </c>
      <c r="AI121" s="87">
        <f t="shared" si="19"/>
        <v>0</v>
      </c>
    </row>
    <row r="122" spans="1:35" ht="12.75">
      <c r="A122" s="65">
        <v>4033180</v>
      </c>
      <c r="B122" s="66" t="s">
        <v>399</v>
      </c>
      <c r="C122" s="67" t="s">
        <v>400</v>
      </c>
      <c r="D122" s="68" t="s">
        <v>401</v>
      </c>
      <c r="E122" s="68" t="s">
        <v>400</v>
      </c>
      <c r="F122" s="69" t="s">
        <v>42</v>
      </c>
      <c r="G122" s="70">
        <v>73802</v>
      </c>
      <c r="H122" s="71">
        <v>668</v>
      </c>
      <c r="I122" s="72">
        <v>5802566063</v>
      </c>
      <c r="J122" s="73">
        <v>6</v>
      </c>
      <c r="K122" s="74" t="s">
        <v>43</v>
      </c>
      <c r="L122" s="75" t="s">
        <v>43</v>
      </c>
      <c r="M122" s="76">
        <v>2185.58</v>
      </c>
      <c r="N122" s="77" t="s">
        <v>43</v>
      </c>
      <c r="O122" s="78">
        <v>17.53794266</v>
      </c>
      <c r="P122" s="74" t="s">
        <v>43</v>
      </c>
      <c r="Q122" s="79">
        <v>28.13612979817966</v>
      </c>
      <c r="R122" s="80" t="s">
        <v>44</v>
      </c>
      <c r="S122" s="81" t="s">
        <v>44</v>
      </c>
      <c r="T122" s="82">
        <v>129145</v>
      </c>
      <c r="U122" s="83">
        <v>5775.14</v>
      </c>
      <c r="V122" s="83">
        <v>12362.39</v>
      </c>
      <c r="W122" s="84">
        <v>7303</v>
      </c>
      <c r="X122" s="85" t="s">
        <v>43</v>
      </c>
      <c r="Y122" s="86" t="s">
        <v>43</v>
      </c>
      <c r="Z122" s="87">
        <f t="shared" si="10"/>
        <v>0</v>
      </c>
      <c r="AA122" s="88">
        <f t="shared" si="11"/>
        <v>0</v>
      </c>
      <c r="AB122" s="88">
        <f t="shared" si="12"/>
        <v>0</v>
      </c>
      <c r="AC122" s="89">
        <f t="shared" si="13"/>
        <v>0</v>
      </c>
      <c r="AD122" s="90" t="str">
        <f t="shared" si="14"/>
        <v>-</v>
      </c>
      <c r="AE122" s="87">
        <f t="shared" si="15"/>
        <v>1</v>
      </c>
      <c r="AF122" s="88">
        <f t="shared" si="16"/>
        <v>1</v>
      </c>
      <c r="AG122" s="89" t="str">
        <f t="shared" si="17"/>
        <v>Initial</v>
      </c>
      <c r="AH122" s="90" t="str">
        <f t="shared" si="18"/>
        <v>RLIS</v>
      </c>
      <c r="AI122" s="87">
        <f t="shared" si="19"/>
        <v>0</v>
      </c>
    </row>
    <row r="123" spans="1:35" ht="12.75">
      <c r="A123" s="65">
        <v>4033240</v>
      </c>
      <c r="B123" s="66" t="s">
        <v>402</v>
      </c>
      <c r="C123" s="67" t="s">
        <v>403</v>
      </c>
      <c r="D123" s="68" t="s">
        <v>404</v>
      </c>
      <c r="E123" s="68" t="s">
        <v>403</v>
      </c>
      <c r="F123" s="69" t="s">
        <v>42</v>
      </c>
      <c r="G123" s="70">
        <v>74370</v>
      </c>
      <c r="H123" s="71">
        <v>360</v>
      </c>
      <c r="I123" s="72">
        <v>9186782255</v>
      </c>
      <c r="J123" s="73" t="s">
        <v>230</v>
      </c>
      <c r="K123" s="74" t="s">
        <v>44</v>
      </c>
      <c r="L123" s="75" t="s">
        <v>44</v>
      </c>
      <c r="M123" s="76">
        <v>758.44</v>
      </c>
      <c r="N123" s="77" t="s">
        <v>43</v>
      </c>
      <c r="O123" s="78">
        <v>15.07246377</v>
      </c>
      <c r="P123" s="74" t="s">
        <v>43</v>
      </c>
      <c r="Q123" s="79">
        <v>46.03174603174603</v>
      </c>
      <c r="R123" s="80" t="s">
        <v>44</v>
      </c>
      <c r="S123" s="81" t="s">
        <v>44</v>
      </c>
      <c r="T123" s="82">
        <v>26143</v>
      </c>
      <c r="U123" s="83">
        <v>2950.21</v>
      </c>
      <c r="V123" s="83">
        <v>4923.93</v>
      </c>
      <c r="W123" s="84">
        <v>2456</v>
      </c>
      <c r="X123" s="85" t="s">
        <v>44</v>
      </c>
      <c r="Y123" s="86" t="s">
        <v>43</v>
      </c>
      <c r="Z123" s="87">
        <f t="shared" si="10"/>
        <v>1</v>
      </c>
      <c r="AA123" s="88">
        <f t="shared" si="11"/>
        <v>0</v>
      </c>
      <c r="AB123" s="88">
        <f t="shared" si="12"/>
        <v>0</v>
      </c>
      <c r="AC123" s="89">
        <f t="shared" si="13"/>
        <v>0</v>
      </c>
      <c r="AD123" s="90" t="str">
        <f t="shared" si="14"/>
        <v>-</v>
      </c>
      <c r="AE123" s="87">
        <f t="shared" si="15"/>
        <v>1</v>
      </c>
      <c r="AF123" s="88">
        <f t="shared" si="16"/>
        <v>1</v>
      </c>
      <c r="AG123" s="89" t="str">
        <f t="shared" si="17"/>
        <v>Initial</v>
      </c>
      <c r="AH123" s="90" t="str">
        <f t="shared" si="18"/>
        <v>RLIS</v>
      </c>
      <c r="AI123" s="87">
        <f t="shared" si="19"/>
        <v>0</v>
      </c>
    </row>
    <row r="124" spans="1:35" ht="12.75">
      <c r="A124" s="65">
        <v>4033300</v>
      </c>
      <c r="B124" s="66" t="s">
        <v>405</v>
      </c>
      <c r="C124" s="67" t="s">
        <v>406</v>
      </c>
      <c r="D124" s="68" t="s">
        <v>407</v>
      </c>
      <c r="E124" s="68" t="s">
        <v>406</v>
      </c>
      <c r="F124" s="69" t="s">
        <v>42</v>
      </c>
      <c r="G124" s="70">
        <v>73098</v>
      </c>
      <c r="H124" s="71">
        <v>3621</v>
      </c>
      <c r="I124" s="72">
        <v>4056652004</v>
      </c>
      <c r="J124" s="73">
        <v>7</v>
      </c>
      <c r="K124" s="74" t="s">
        <v>44</v>
      </c>
      <c r="L124" s="75" t="s">
        <v>44</v>
      </c>
      <c r="M124" s="76">
        <v>615.38</v>
      </c>
      <c r="N124" s="77" t="s">
        <v>43</v>
      </c>
      <c r="O124" s="78">
        <v>24.11167513</v>
      </c>
      <c r="P124" s="74" t="s">
        <v>44</v>
      </c>
      <c r="Q124" s="79">
        <v>50.63291139240506</v>
      </c>
      <c r="R124" s="80" t="s">
        <v>44</v>
      </c>
      <c r="S124" s="81" t="s">
        <v>44</v>
      </c>
      <c r="T124" s="82">
        <v>48348</v>
      </c>
      <c r="U124" s="83">
        <v>2714.88</v>
      </c>
      <c r="V124" s="83">
        <v>4373.32</v>
      </c>
      <c r="W124" s="84">
        <v>2237</v>
      </c>
      <c r="X124" s="85" t="s">
        <v>44</v>
      </c>
      <c r="Y124" s="86" t="s">
        <v>43</v>
      </c>
      <c r="Z124" s="87">
        <f t="shared" si="10"/>
        <v>1</v>
      </c>
      <c r="AA124" s="88">
        <f t="shared" si="11"/>
        <v>0</v>
      </c>
      <c r="AB124" s="88">
        <f t="shared" si="12"/>
        <v>0</v>
      </c>
      <c r="AC124" s="89">
        <f t="shared" si="13"/>
        <v>0</v>
      </c>
      <c r="AD124" s="90" t="str">
        <f t="shared" si="14"/>
        <v>-</v>
      </c>
      <c r="AE124" s="87">
        <f t="shared" si="15"/>
        <v>1</v>
      </c>
      <c r="AF124" s="88">
        <f t="shared" si="16"/>
        <v>1</v>
      </c>
      <c r="AG124" s="89" t="str">
        <f t="shared" si="17"/>
        <v>Initial</v>
      </c>
      <c r="AH124" s="90" t="str">
        <f t="shared" si="18"/>
        <v>RLIS</v>
      </c>
      <c r="AI124" s="87">
        <f t="shared" si="1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54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4.7109375" style="0" bestFit="1" customWidth="1"/>
    <col min="4" max="4" width="29.140625" style="0" bestFit="1" customWidth="1"/>
    <col min="5" max="5" width="17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7.0039062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1594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4002370</v>
      </c>
      <c r="B5" s="66" t="s">
        <v>408</v>
      </c>
      <c r="C5" s="67" t="s">
        <v>409</v>
      </c>
      <c r="D5" s="68" t="s">
        <v>410</v>
      </c>
      <c r="E5" s="68" t="s">
        <v>409</v>
      </c>
      <c r="F5" s="69" t="s">
        <v>42</v>
      </c>
      <c r="G5" s="70">
        <v>74720</v>
      </c>
      <c r="H5" s="71">
        <v>280</v>
      </c>
      <c r="I5" s="72">
        <v>5802833775</v>
      </c>
      <c r="J5" s="73">
        <v>7</v>
      </c>
      <c r="K5" s="74" t="s">
        <v>44</v>
      </c>
      <c r="L5" s="75" t="s">
        <v>44</v>
      </c>
      <c r="M5" s="76">
        <v>391.31</v>
      </c>
      <c r="N5" s="77" t="s">
        <v>43</v>
      </c>
      <c r="O5" s="78">
        <v>33.53535354</v>
      </c>
      <c r="P5" s="74" t="s">
        <v>44</v>
      </c>
      <c r="Q5" s="79">
        <v>67.76470588235294</v>
      </c>
      <c r="R5" s="80" t="s">
        <v>44</v>
      </c>
      <c r="S5" s="81" t="s">
        <v>44</v>
      </c>
      <c r="T5" s="82">
        <v>30655</v>
      </c>
      <c r="U5" s="83">
        <v>2851.56</v>
      </c>
      <c r="V5" s="83">
        <v>3996.04</v>
      </c>
      <c r="W5" s="84">
        <v>1555</v>
      </c>
      <c r="X5" s="85" t="s">
        <v>44</v>
      </c>
      <c r="Y5" s="86" t="s">
        <v>44</v>
      </c>
      <c r="Z5" s="87">
        <f aca="true" t="shared" si="0" ref="Z5:Z68">IF(OR(K5="YES",L5="YES"),1,0)</f>
        <v>1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SRSA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1</v>
      </c>
      <c r="AG5" s="89" t="str">
        <f aca="true" t="shared" si="7" ref="AG5:AG68">IF(AND(AE5=1,AF5=1),"Initial",0)</f>
        <v>Initial</v>
      </c>
      <c r="AH5" s="90" t="str">
        <f aca="true" t="shared" si="8" ref="AH5:AH68">IF(AND(AND(AG5="Initial",AI5=0),AND(ISNUMBER(M5),M5&gt;0)),"RLIS","-")</f>
        <v>-</v>
      </c>
      <c r="AI5" s="87" t="str">
        <f aca="true" t="shared" si="9" ref="AI5:AI68">IF(AND(AD5="SRSA",AG5="Initial"),"SRSA",0)</f>
        <v>SRSA</v>
      </c>
    </row>
    <row r="6" spans="1:35" ht="12.75">
      <c r="A6" s="65">
        <v>4002430</v>
      </c>
      <c r="B6" s="66" t="s">
        <v>39</v>
      </c>
      <c r="C6" s="67" t="s">
        <v>40</v>
      </c>
      <c r="D6" s="68" t="s">
        <v>41</v>
      </c>
      <c r="E6" s="68" t="s">
        <v>40</v>
      </c>
      <c r="F6" s="69" t="s">
        <v>42</v>
      </c>
      <c r="G6" s="70">
        <v>74821</v>
      </c>
      <c r="H6" s="71">
        <v>1359</v>
      </c>
      <c r="I6" s="72">
        <v>5803107200</v>
      </c>
      <c r="J6" s="73">
        <v>6</v>
      </c>
      <c r="K6" s="74" t="s">
        <v>43</v>
      </c>
      <c r="L6" s="75" t="s">
        <v>43</v>
      </c>
      <c r="M6" s="76">
        <v>2258.93</v>
      </c>
      <c r="N6" s="77" t="s">
        <v>43</v>
      </c>
      <c r="O6" s="78">
        <v>28.85167464</v>
      </c>
      <c r="P6" s="74" t="s">
        <v>44</v>
      </c>
      <c r="Q6" s="79">
        <v>50.23354564755839</v>
      </c>
      <c r="R6" s="80" t="s">
        <v>44</v>
      </c>
      <c r="S6" s="81" t="s">
        <v>44</v>
      </c>
      <c r="T6" s="82">
        <v>144499</v>
      </c>
      <c r="U6" s="83">
        <v>10233.9</v>
      </c>
      <c r="V6" s="83">
        <v>16054.44</v>
      </c>
      <c r="W6" s="84">
        <v>6852</v>
      </c>
      <c r="X6" s="85" t="s">
        <v>44</v>
      </c>
      <c r="Y6" s="86" t="s">
        <v>43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1</v>
      </c>
      <c r="AF6" s="88">
        <f t="shared" si="6"/>
        <v>1</v>
      </c>
      <c r="AG6" s="89" t="str">
        <f t="shared" si="7"/>
        <v>Initial</v>
      </c>
      <c r="AH6" s="90" t="str">
        <f t="shared" si="8"/>
        <v>RLIS</v>
      </c>
      <c r="AI6" s="87">
        <f t="shared" si="9"/>
        <v>0</v>
      </c>
    </row>
    <row r="7" spans="1:35" ht="12.75">
      <c r="A7" s="65">
        <v>4002460</v>
      </c>
      <c r="B7" s="66" t="s">
        <v>45</v>
      </c>
      <c r="C7" s="67" t="s">
        <v>46</v>
      </c>
      <c r="D7" s="68" t="s">
        <v>47</v>
      </c>
      <c r="E7" s="68" t="s">
        <v>46</v>
      </c>
      <c r="F7" s="69" t="s">
        <v>42</v>
      </c>
      <c r="G7" s="70">
        <v>74330</v>
      </c>
      <c r="H7" s="71">
        <v>197</v>
      </c>
      <c r="I7" s="72">
        <v>9187852424</v>
      </c>
      <c r="J7" s="73">
        <v>7</v>
      </c>
      <c r="K7" s="74" t="s">
        <v>44</v>
      </c>
      <c r="L7" s="75" t="s">
        <v>44</v>
      </c>
      <c r="M7" s="76">
        <v>882.56</v>
      </c>
      <c r="N7" s="77" t="s">
        <v>43</v>
      </c>
      <c r="O7" s="78">
        <v>16.11764706</v>
      </c>
      <c r="P7" s="74" t="s">
        <v>43</v>
      </c>
      <c r="Q7" s="79">
        <v>34.123711340206185</v>
      </c>
      <c r="R7" s="80" t="s">
        <v>44</v>
      </c>
      <c r="S7" s="81" t="s">
        <v>44</v>
      </c>
      <c r="T7" s="82">
        <v>35231</v>
      </c>
      <c r="U7" s="83">
        <v>2334.91</v>
      </c>
      <c r="V7" s="83">
        <v>4633.81</v>
      </c>
      <c r="W7" s="84">
        <v>2996</v>
      </c>
      <c r="X7" s="85" t="s">
        <v>44</v>
      </c>
      <c r="Y7" s="86" t="s">
        <v>43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4002520</v>
      </c>
      <c r="B8" s="66" t="s">
        <v>411</v>
      </c>
      <c r="C8" s="67" t="s">
        <v>412</v>
      </c>
      <c r="D8" s="68" t="s">
        <v>413</v>
      </c>
      <c r="E8" s="68" t="s">
        <v>412</v>
      </c>
      <c r="F8" s="69" t="s">
        <v>42</v>
      </c>
      <c r="G8" s="70">
        <v>74331</v>
      </c>
      <c r="H8" s="71">
        <v>100</v>
      </c>
      <c r="I8" s="72">
        <v>9182578303</v>
      </c>
      <c r="J8" s="73">
        <v>7</v>
      </c>
      <c r="K8" s="74" t="s">
        <v>44</v>
      </c>
      <c r="L8" s="75" t="s">
        <v>44</v>
      </c>
      <c r="M8" s="76">
        <v>436.87</v>
      </c>
      <c r="N8" s="77" t="s">
        <v>43</v>
      </c>
      <c r="O8" s="78">
        <v>21.97125257</v>
      </c>
      <c r="P8" s="74" t="s">
        <v>44</v>
      </c>
      <c r="Q8" s="79">
        <v>49.08350305498982</v>
      </c>
      <c r="R8" s="80" t="s">
        <v>44</v>
      </c>
      <c r="S8" s="81" t="s">
        <v>44</v>
      </c>
      <c r="T8" s="82">
        <v>26338</v>
      </c>
      <c r="U8" s="83">
        <v>1910.45</v>
      </c>
      <c r="V8" s="83">
        <v>3116.51</v>
      </c>
      <c r="W8" s="84">
        <v>1552</v>
      </c>
      <c r="X8" s="85" t="s">
        <v>44</v>
      </c>
      <c r="Y8" s="86" t="s">
        <v>44</v>
      </c>
      <c r="Z8" s="87">
        <f t="shared" si="0"/>
        <v>1</v>
      </c>
      <c r="AA8" s="88">
        <f t="shared" si="1"/>
        <v>1</v>
      </c>
      <c r="AB8" s="88">
        <f t="shared" si="2"/>
        <v>0</v>
      </c>
      <c r="AC8" s="89">
        <f t="shared" si="3"/>
        <v>0</v>
      </c>
      <c r="AD8" s="90" t="str">
        <f t="shared" si="4"/>
        <v>SRSA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-</v>
      </c>
      <c r="AI8" s="87" t="str">
        <f t="shared" si="9"/>
        <v>SRSA</v>
      </c>
    </row>
    <row r="9" spans="1:35" ht="12.75">
      <c r="A9" s="65">
        <v>4002550</v>
      </c>
      <c r="B9" s="66" t="s">
        <v>414</v>
      </c>
      <c r="C9" s="67" t="s">
        <v>415</v>
      </c>
      <c r="D9" s="68" t="s">
        <v>416</v>
      </c>
      <c r="E9" s="68" t="s">
        <v>415</v>
      </c>
      <c r="F9" s="69" t="s">
        <v>42</v>
      </c>
      <c r="G9" s="70">
        <v>74824</v>
      </c>
      <c r="H9" s="71">
        <v>279</v>
      </c>
      <c r="I9" s="72">
        <v>9183752262</v>
      </c>
      <c r="J9" s="73">
        <v>8</v>
      </c>
      <c r="K9" s="74" t="s">
        <v>44</v>
      </c>
      <c r="L9" s="75" t="s">
        <v>44</v>
      </c>
      <c r="M9" s="76">
        <v>389.49</v>
      </c>
      <c r="N9" s="77" t="s">
        <v>43</v>
      </c>
      <c r="O9" s="78">
        <v>26.82926829</v>
      </c>
      <c r="P9" s="74" t="s">
        <v>44</v>
      </c>
      <c r="Q9" s="79">
        <v>79.41888619854721</v>
      </c>
      <c r="R9" s="80" t="s">
        <v>44</v>
      </c>
      <c r="S9" s="81" t="s">
        <v>44</v>
      </c>
      <c r="T9" s="82">
        <v>19592</v>
      </c>
      <c r="U9" s="83">
        <v>2777.03</v>
      </c>
      <c r="V9" s="83">
        <v>3689.29</v>
      </c>
      <c r="W9" s="84">
        <v>1325</v>
      </c>
      <c r="X9" s="85" t="s">
        <v>44</v>
      </c>
      <c r="Y9" s="86" t="s">
        <v>44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9">
        <f t="shared" si="3"/>
        <v>0</v>
      </c>
      <c r="AD9" s="90" t="str">
        <f t="shared" si="4"/>
        <v>SRSA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-</v>
      </c>
      <c r="AI9" s="87" t="str">
        <f t="shared" si="9"/>
        <v>SRSA</v>
      </c>
    </row>
    <row r="10" spans="1:35" ht="12.75">
      <c r="A10" s="65">
        <v>4002580</v>
      </c>
      <c r="B10" s="66" t="s">
        <v>417</v>
      </c>
      <c r="C10" s="67" t="s">
        <v>418</v>
      </c>
      <c r="D10" s="68" t="s">
        <v>413</v>
      </c>
      <c r="E10" s="68" t="s">
        <v>418</v>
      </c>
      <c r="F10" s="69" t="s">
        <v>42</v>
      </c>
      <c r="G10" s="70">
        <v>74521</v>
      </c>
      <c r="H10" s="71">
        <v>100</v>
      </c>
      <c r="I10" s="72">
        <v>9185634331</v>
      </c>
      <c r="J10" s="73">
        <v>7</v>
      </c>
      <c r="K10" s="74" t="s">
        <v>44</v>
      </c>
      <c r="L10" s="75" t="s">
        <v>44</v>
      </c>
      <c r="M10" s="76">
        <v>83.81</v>
      </c>
      <c r="N10" s="91" t="s">
        <v>44</v>
      </c>
      <c r="O10" s="78">
        <v>35.50724638</v>
      </c>
      <c r="P10" s="74" t="s">
        <v>44</v>
      </c>
      <c r="Q10" s="79">
        <v>68.75</v>
      </c>
      <c r="R10" s="80" t="s">
        <v>44</v>
      </c>
      <c r="S10" s="81" t="s">
        <v>44</v>
      </c>
      <c r="T10" s="82">
        <v>13948</v>
      </c>
      <c r="U10" s="83">
        <v>522.8</v>
      </c>
      <c r="V10" s="83">
        <v>725.06</v>
      </c>
      <c r="W10" s="84">
        <v>291</v>
      </c>
      <c r="X10" s="85" t="s">
        <v>44</v>
      </c>
      <c r="Y10" s="86" t="s">
        <v>44</v>
      </c>
      <c r="Z10" s="87">
        <f t="shared" si="0"/>
        <v>1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SRSA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-</v>
      </c>
      <c r="AI10" s="87" t="str">
        <f t="shared" si="9"/>
        <v>SRSA</v>
      </c>
    </row>
    <row r="11" spans="1:35" ht="12.75">
      <c r="A11" s="65">
        <v>4002670</v>
      </c>
      <c r="B11" s="66" t="s">
        <v>419</v>
      </c>
      <c r="C11" s="67" t="s">
        <v>420</v>
      </c>
      <c r="D11" s="68" t="s">
        <v>118</v>
      </c>
      <c r="E11" s="68" t="s">
        <v>420</v>
      </c>
      <c r="F11" s="69" t="s">
        <v>42</v>
      </c>
      <c r="G11" s="70">
        <v>73002</v>
      </c>
      <c r="H11" s="71">
        <v>188</v>
      </c>
      <c r="I11" s="72">
        <v>4057852605</v>
      </c>
      <c r="J11" s="73">
        <v>8</v>
      </c>
      <c r="K11" s="74" t="s">
        <v>44</v>
      </c>
      <c r="L11" s="75" t="s">
        <v>44</v>
      </c>
      <c r="M11" s="76">
        <v>329.97</v>
      </c>
      <c r="N11" s="77" t="s">
        <v>43</v>
      </c>
      <c r="O11" s="78">
        <v>11.20943953</v>
      </c>
      <c r="P11" s="74" t="s">
        <v>43</v>
      </c>
      <c r="Q11" s="79">
        <v>38.71866295264624</v>
      </c>
      <c r="R11" s="80" t="s">
        <v>44</v>
      </c>
      <c r="S11" s="81" t="s">
        <v>44</v>
      </c>
      <c r="T11" s="82">
        <v>23227</v>
      </c>
      <c r="U11" s="83">
        <v>1651.95</v>
      </c>
      <c r="V11" s="83">
        <v>2627.09</v>
      </c>
      <c r="W11" s="84">
        <v>1324</v>
      </c>
      <c r="X11" s="85" t="s">
        <v>44</v>
      </c>
      <c r="Y11" s="86" t="s">
        <v>44</v>
      </c>
      <c r="Z11" s="87">
        <f t="shared" si="0"/>
        <v>1</v>
      </c>
      <c r="AA11" s="88">
        <f t="shared" si="1"/>
        <v>1</v>
      </c>
      <c r="AB11" s="88">
        <f t="shared" si="2"/>
        <v>0</v>
      </c>
      <c r="AC11" s="89">
        <f t="shared" si="3"/>
        <v>0</v>
      </c>
      <c r="AD11" s="90" t="str">
        <f t="shared" si="4"/>
        <v>SRSA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-</v>
      </c>
      <c r="AI11" s="87" t="str">
        <f t="shared" si="9"/>
        <v>SRSA</v>
      </c>
    </row>
    <row r="12" spans="1:35" ht="12.75">
      <c r="A12" s="65">
        <v>4002720</v>
      </c>
      <c r="B12" s="66" t="s">
        <v>421</v>
      </c>
      <c r="C12" s="67" t="s">
        <v>422</v>
      </c>
      <c r="D12" s="68" t="s">
        <v>166</v>
      </c>
      <c r="E12" s="68" t="s">
        <v>423</v>
      </c>
      <c r="F12" s="69" t="s">
        <v>42</v>
      </c>
      <c r="G12" s="70">
        <v>73716</v>
      </c>
      <c r="H12" s="71">
        <v>49</v>
      </c>
      <c r="I12" s="72">
        <v>5804632255</v>
      </c>
      <c r="J12" s="73">
        <v>7</v>
      </c>
      <c r="K12" s="74" t="s">
        <v>44</v>
      </c>
      <c r="L12" s="75" t="s">
        <v>44</v>
      </c>
      <c r="M12" s="76">
        <v>135.76</v>
      </c>
      <c r="N12" s="91" t="s">
        <v>44</v>
      </c>
      <c r="O12" s="78">
        <v>12.90322581</v>
      </c>
      <c r="P12" s="74" t="s">
        <v>43</v>
      </c>
      <c r="Q12" s="79">
        <v>38.92617449664429</v>
      </c>
      <c r="R12" s="80" t="s">
        <v>44</v>
      </c>
      <c r="S12" s="81" t="s">
        <v>44</v>
      </c>
      <c r="T12" s="82">
        <v>7259</v>
      </c>
      <c r="U12" s="83">
        <v>569.63</v>
      </c>
      <c r="V12" s="83">
        <v>967.17</v>
      </c>
      <c r="W12" s="84">
        <v>613</v>
      </c>
      <c r="X12" s="85" t="s">
        <v>44</v>
      </c>
      <c r="Y12" s="86" t="s">
        <v>44</v>
      </c>
      <c r="Z12" s="87">
        <f t="shared" si="0"/>
        <v>1</v>
      </c>
      <c r="AA12" s="88">
        <f t="shared" si="1"/>
        <v>1</v>
      </c>
      <c r="AB12" s="88">
        <f t="shared" si="2"/>
        <v>0</v>
      </c>
      <c r="AC12" s="89">
        <f t="shared" si="3"/>
        <v>0</v>
      </c>
      <c r="AD12" s="90" t="str">
        <f t="shared" si="4"/>
        <v>SRSA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-</v>
      </c>
      <c r="AI12" s="87" t="str">
        <f t="shared" si="9"/>
        <v>SRSA</v>
      </c>
    </row>
    <row r="13" spans="1:35" ht="12.75">
      <c r="A13" s="65">
        <v>4002760</v>
      </c>
      <c r="B13" s="66" t="s">
        <v>424</v>
      </c>
      <c r="C13" s="67" t="s">
        <v>425</v>
      </c>
      <c r="D13" s="68" t="s">
        <v>249</v>
      </c>
      <c r="E13" s="68" t="s">
        <v>425</v>
      </c>
      <c r="F13" s="69" t="s">
        <v>42</v>
      </c>
      <c r="G13" s="70">
        <v>74825</v>
      </c>
      <c r="H13" s="71">
        <v>430</v>
      </c>
      <c r="I13" s="72">
        <v>5808572417</v>
      </c>
      <c r="J13" s="73">
        <v>7</v>
      </c>
      <c r="K13" s="74" t="s">
        <v>44</v>
      </c>
      <c r="L13" s="75" t="s">
        <v>44</v>
      </c>
      <c r="M13" s="76">
        <v>397.14</v>
      </c>
      <c r="N13" s="77" t="s">
        <v>43</v>
      </c>
      <c r="O13" s="78">
        <v>31.52941176</v>
      </c>
      <c r="P13" s="74" t="s">
        <v>44</v>
      </c>
      <c r="Q13" s="79">
        <v>56.68934240362812</v>
      </c>
      <c r="R13" s="80" t="s">
        <v>44</v>
      </c>
      <c r="S13" s="81" t="s">
        <v>44</v>
      </c>
      <c r="T13" s="82">
        <v>38669</v>
      </c>
      <c r="U13" s="83">
        <v>2497.88</v>
      </c>
      <c r="V13" s="83">
        <v>3526.87</v>
      </c>
      <c r="W13" s="84">
        <v>1487</v>
      </c>
      <c r="X13" s="85" t="s">
        <v>44</v>
      </c>
      <c r="Y13" s="86" t="s">
        <v>44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9">
        <f t="shared" si="3"/>
        <v>0</v>
      </c>
      <c r="AD13" s="90" t="str">
        <f t="shared" si="4"/>
        <v>SRSA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-</v>
      </c>
      <c r="AI13" s="87" t="str">
        <f t="shared" si="9"/>
        <v>SRSA</v>
      </c>
    </row>
    <row r="14" spans="1:35" ht="12.75">
      <c r="A14" s="65">
        <v>4002790</v>
      </c>
      <c r="B14" s="66" t="s">
        <v>426</v>
      </c>
      <c r="C14" s="67" t="s">
        <v>427</v>
      </c>
      <c r="D14" s="68" t="s">
        <v>428</v>
      </c>
      <c r="E14" s="68" t="s">
        <v>429</v>
      </c>
      <c r="F14" s="69" t="s">
        <v>42</v>
      </c>
      <c r="G14" s="70">
        <v>74131</v>
      </c>
      <c r="H14" s="71">
        <v>2018</v>
      </c>
      <c r="I14" s="72">
        <v>9182244440</v>
      </c>
      <c r="J14" s="73">
        <v>8</v>
      </c>
      <c r="K14" s="74" t="s">
        <v>44</v>
      </c>
      <c r="L14" s="75" t="s">
        <v>44</v>
      </c>
      <c r="M14" s="76">
        <v>322.12</v>
      </c>
      <c r="N14" s="77" t="s">
        <v>43</v>
      </c>
      <c r="O14" s="78">
        <v>15.33546326</v>
      </c>
      <c r="P14" s="74" t="s">
        <v>43</v>
      </c>
      <c r="Q14" s="79">
        <v>45.94594594594595</v>
      </c>
      <c r="R14" s="80" t="s">
        <v>44</v>
      </c>
      <c r="S14" s="81" t="s">
        <v>44</v>
      </c>
      <c r="T14" s="82">
        <v>26014</v>
      </c>
      <c r="U14" s="83">
        <v>1687.97</v>
      </c>
      <c r="V14" s="83">
        <v>2755.52</v>
      </c>
      <c r="W14" s="84">
        <v>1187</v>
      </c>
      <c r="X14" s="85" t="s">
        <v>44</v>
      </c>
      <c r="Y14" s="86" t="s">
        <v>44</v>
      </c>
      <c r="Z14" s="87">
        <f t="shared" si="0"/>
        <v>1</v>
      </c>
      <c r="AA14" s="88">
        <f t="shared" si="1"/>
        <v>1</v>
      </c>
      <c r="AB14" s="88">
        <f t="shared" si="2"/>
        <v>0</v>
      </c>
      <c r="AC14" s="89">
        <f t="shared" si="3"/>
        <v>0</v>
      </c>
      <c r="AD14" s="90" t="str">
        <f t="shared" si="4"/>
        <v>SRSA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-</v>
      </c>
      <c r="AI14" s="87" t="str">
        <f t="shared" si="9"/>
        <v>SRSA</v>
      </c>
    </row>
    <row r="15" spans="1:35" ht="12.75">
      <c r="A15" s="65">
        <v>4002850</v>
      </c>
      <c r="B15" s="66" t="s">
        <v>48</v>
      </c>
      <c r="C15" s="67" t="s">
        <v>49</v>
      </c>
      <c r="D15" s="68" t="s">
        <v>50</v>
      </c>
      <c r="E15" s="68" t="s">
        <v>49</v>
      </c>
      <c r="F15" s="69" t="s">
        <v>42</v>
      </c>
      <c r="G15" s="70">
        <v>73522</v>
      </c>
      <c r="H15" s="71">
        <v>558</v>
      </c>
      <c r="I15" s="72">
        <v>5804812100</v>
      </c>
      <c r="J15" s="73" t="s">
        <v>51</v>
      </c>
      <c r="K15" s="74" t="s">
        <v>43</v>
      </c>
      <c r="L15" s="75" t="s">
        <v>43</v>
      </c>
      <c r="M15" s="76">
        <v>3780.78</v>
      </c>
      <c r="N15" s="77" t="s">
        <v>43</v>
      </c>
      <c r="O15" s="78">
        <v>20.93978102</v>
      </c>
      <c r="P15" s="74" t="s">
        <v>44</v>
      </c>
      <c r="Q15" s="79">
        <v>44.31091792380465</v>
      </c>
      <c r="R15" s="80" t="s">
        <v>44</v>
      </c>
      <c r="S15" s="81" t="s">
        <v>44</v>
      </c>
      <c r="T15" s="82">
        <v>258315</v>
      </c>
      <c r="U15" s="83">
        <v>18268.09</v>
      </c>
      <c r="V15" s="83">
        <v>28835.33</v>
      </c>
      <c r="W15" s="84">
        <v>11605</v>
      </c>
      <c r="X15" s="85" t="s">
        <v>44</v>
      </c>
      <c r="Y15" s="86" t="s">
        <v>43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>
        <v>4002880</v>
      </c>
      <c r="B16" s="66" t="s">
        <v>52</v>
      </c>
      <c r="C16" s="67" t="s">
        <v>53</v>
      </c>
      <c r="D16" s="68" t="s">
        <v>54</v>
      </c>
      <c r="E16" s="68" t="s">
        <v>53</v>
      </c>
      <c r="F16" s="69" t="s">
        <v>42</v>
      </c>
      <c r="G16" s="70">
        <v>73717</v>
      </c>
      <c r="H16" s="71">
        <v>2238</v>
      </c>
      <c r="I16" s="72">
        <v>5803274823</v>
      </c>
      <c r="J16" s="73">
        <v>6</v>
      </c>
      <c r="K16" s="74" t="s">
        <v>43</v>
      </c>
      <c r="L16" s="75" t="s">
        <v>43</v>
      </c>
      <c r="M16" s="76">
        <v>834.89</v>
      </c>
      <c r="N16" s="91" t="s">
        <v>44</v>
      </c>
      <c r="O16" s="78">
        <v>18.86792453</v>
      </c>
      <c r="P16" s="74" t="s">
        <v>43</v>
      </c>
      <c r="Q16" s="79">
        <v>31.34020618556701</v>
      </c>
      <c r="R16" s="80" t="s">
        <v>44</v>
      </c>
      <c r="S16" s="81" t="s">
        <v>44</v>
      </c>
      <c r="T16" s="82">
        <v>44903</v>
      </c>
      <c r="U16" s="83">
        <v>2215.11</v>
      </c>
      <c r="V16" s="83">
        <v>4715.01</v>
      </c>
      <c r="W16" s="84">
        <v>3466</v>
      </c>
      <c r="X16" s="85" t="s">
        <v>44</v>
      </c>
      <c r="Y16" s="86" t="s">
        <v>43</v>
      </c>
      <c r="Z16" s="87">
        <f t="shared" si="0"/>
        <v>0</v>
      </c>
      <c r="AA16" s="88">
        <f t="shared" si="1"/>
        <v>1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4002910</v>
      </c>
      <c r="B17" s="66" t="s">
        <v>430</v>
      </c>
      <c r="C17" s="67" t="s">
        <v>431</v>
      </c>
      <c r="D17" s="68" t="s">
        <v>432</v>
      </c>
      <c r="E17" s="68" t="s">
        <v>433</v>
      </c>
      <c r="F17" s="69" t="s">
        <v>42</v>
      </c>
      <c r="G17" s="70">
        <v>73004</v>
      </c>
      <c r="H17" s="71">
        <v>38</v>
      </c>
      <c r="I17" s="72">
        <v>4052245768</v>
      </c>
      <c r="J17" s="73">
        <v>8</v>
      </c>
      <c r="K17" s="74" t="s">
        <v>44</v>
      </c>
      <c r="L17" s="75" t="s">
        <v>44</v>
      </c>
      <c r="M17" s="76">
        <v>410.08</v>
      </c>
      <c r="N17" s="77" t="s">
        <v>43</v>
      </c>
      <c r="O17" s="78">
        <v>13.85041551</v>
      </c>
      <c r="P17" s="74" t="s">
        <v>43</v>
      </c>
      <c r="Q17" s="79">
        <v>29.1866028708134</v>
      </c>
      <c r="R17" s="80" t="s">
        <v>44</v>
      </c>
      <c r="S17" s="81" t="s">
        <v>44</v>
      </c>
      <c r="T17" s="82">
        <v>18295</v>
      </c>
      <c r="U17" s="83">
        <v>1091.34</v>
      </c>
      <c r="V17" s="83">
        <v>2166.27</v>
      </c>
      <c r="W17" s="84">
        <v>1491</v>
      </c>
      <c r="X17" s="85" t="s">
        <v>44</v>
      </c>
      <c r="Y17" s="86" t="s">
        <v>44</v>
      </c>
      <c r="Z17" s="87">
        <f t="shared" si="0"/>
        <v>1</v>
      </c>
      <c r="AA17" s="88">
        <f t="shared" si="1"/>
        <v>1</v>
      </c>
      <c r="AB17" s="88">
        <f t="shared" si="2"/>
        <v>0</v>
      </c>
      <c r="AC17" s="89">
        <f t="shared" si="3"/>
        <v>0</v>
      </c>
      <c r="AD17" s="90" t="str">
        <f t="shared" si="4"/>
        <v>SRSA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-</v>
      </c>
      <c r="AI17" s="87" t="str">
        <f t="shared" si="9"/>
        <v>SRSA</v>
      </c>
    </row>
    <row r="18" spans="1:35" ht="12.75">
      <c r="A18" s="65">
        <v>4003000</v>
      </c>
      <c r="B18" s="66" t="s">
        <v>55</v>
      </c>
      <c r="C18" s="67" t="s">
        <v>56</v>
      </c>
      <c r="D18" s="68" t="s">
        <v>57</v>
      </c>
      <c r="E18" s="68" t="s">
        <v>56</v>
      </c>
      <c r="F18" s="69" t="s">
        <v>42</v>
      </c>
      <c r="G18" s="70">
        <v>73005</v>
      </c>
      <c r="H18" s="71">
        <v>5813</v>
      </c>
      <c r="I18" s="72">
        <v>4052476605</v>
      </c>
      <c r="J18" s="73">
        <v>6</v>
      </c>
      <c r="K18" s="74" t="s">
        <v>43</v>
      </c>
      <c r="L18" s="75" t="s">
        <v>43</v>
      </c>
      <c r="M18" s="76">
        <v>1801.77</v>
      </c>
      <c r="N18" s="77" t="s">
        <v>43</v>
      </c>
      <c r="O18" s="78">
        <v>26.51376147</v>
      </c>
      <c r="P18" s="74" t="s">
        <v>44</v>
      </c>
      <c r="Q18" s="79">
        <v>67.70219603642207</v>
      </c>
      <c r="R18" s="80" t="s">
        <v>44</v>
      </c>
      <c r="S18" s="81" t="s">
        <v>44</v>
      </c>
      <c r="T18" s="82">
        <v>146652</v>
      </c>
      <c r="U18" s="83">
        <v>12535.74</v>
      </c>
      <c r="V18" s="83">
        <v>17730.47</v>
      </c>
      <c r="W18" s="84">
        <v>5823</v>
      </c>
      <c r="X18" s="85" t="s">
        <v>44</v>
      </c>
      <c r="Y18" s="86" t="s">
        <v>43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>
        <v>4003010</v>
      </c>
      <c r="B19" s="66" t="s">
        <v>434</v>
      </c>
      <c r="C19" s="67" t="s">
        <v>435</v>
      </c>
      <c r="D19" s="68" t="s">
        <v>436</v>
      </c>
      <c r="E19" s="68" t="s">
        <v>437</v>
      </c>
      <c r="F19" s="69" t="s">
        <v>42</v>
      </c>
      <c r="G19" s="70">
        <v>74063</v>
      </c>
      <c r="H19" s="71">
        <v>9415</v>
      </c>
      <c r="I19" s="72">
        <v>9182450289</v>
      </c>
      <c r="J19" s="73">
        <v>3</v>
      </c>
      <c r="K19" s="74" t="s">
        <v>43</v>
      </c>
      <c r="L19" s="75" t="s">
        <v>44</v>
      </c>
      <c r="M19" s="76">
        <v>236.1</v>
      </c>
      <c r="N19" s="77" t="s">
        <v>43</v>
      </c>
      <c r="O19" s="78">
        <v>8.108108108</v>
      </c>
      <c r="P19" s="74" t="s">
        <v>43</v>
      </c>
      <c r="Q19" s="79">
        <v>55.24193548387096</v>
      </c>
      <c r="R19" s="80" t="s">
        <v>44</v>
      </c>
      <c r="S19" s="81" t="s">
        <v>43</v>
      </c>
      <c r="T19" s="82">
        <v>10362</v>
      </c>
      <c r="U19" s="83">
        <v>1036.59</v>
      </c>
      <c r="V19" s="83">
        <v>1655.89</v>
      </c>
      <c r="W19" s="84">
        <v>808</v>
      </c>
      <c r="X19" s="85" t="s">
        <v>44</v>
      </c>
      <c r="Y19" s="86" t="s">
        <v>44</v>
      </c>
      <c r="Z19" s="87">
        <f t="shared" si="0"/>
        <v>1</v>
      </c>
      <c r="AA19" s="88">
        <f t="shared" si="1"/>
        <v>1</v>
      </c>
      <c r="AB19" s="88">
        <f t="shared" si="2"/>
        <v>0</v>
      </c>
      <c r="AC19" s="89">
        <f t="shared" si="3"/>
        <v>0</v>
      </c>
      <c r="AD19" s="90" t="str">
        <f t="shared" si="4"/>
        <v>SRSA</v>
      </c>
      <c r="AE19" s="87">
        <f t="shared" si="5"/>
        <v>0</v>
      </c>
      <c r="AF19" s="88">
        <f t="shared" si="6"/>
        <v>1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4003060</v>
      </c>
      <c r="B20" s="66" t="s">
        <v>438</v>
      </c>
      <c r="C20" s="67" t="s">
        <v>439</v>
      </c>
      <c r="D20" s="68" t="s">
        <v>440</v>
      </c>
      <c r="E20" s="68" t="s">
        <v>439</v>
      </c>
      <c r="F20" s="69" t="s">
        <v>42</v>
      </c>
      <c r="G20" s="70">
        <v>74523</v>
      </c>
      <c r="H20" s="71">
        <v>627</v>
      </c>
      <c r="I20" s="72">
        <v>5802985504</v>
      </c>
      <c r="J20" s="73">
        <v>7</v>
      </c>
      <c r="K20" s="74" t="s">
        <v>44</v>
      </c>
      <c r="L20" s="75" t="s">
        <v>43</v>
      </c>
      <c r="M20" s="76">
        <v>981.45</v>
      </c>
      <c r="N20" s="91" t="s">
        <v>44</v>
      </c>
      <c r="O20" s="78">
        <v>26.8177526</v>
      </c>
      <c r="P20" s="74" t="s">
        <v>44</v>
      </c>
      <c r="Q20" s="79">
        <v>57.07070707070707</v>
      </c>
      <c r="R20" s="80" t="s">
        <v>44</v>
      </c>
      <c r="S20" s="81" t="s">
        <v>44</v>
      </c>
      <c r="T20" s="82">
        <v>79853</v>
      </c>
      <c r="U20" s="83">
        <v>5042.83</v>
      </c>
      <c r="V20" s="83">
        <v>7629.4</v>
      </c>
      <c r="W20" s="84">
        <v>3690</v>
      </c>
      <c r="X20" s="85" t="s">
        <v>44</v>
      </c>
      <c r="Y20" s="86" t="s">
        <v>44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9">
        <f t="shared" si="3"/>
        <v>0</v>
      </c>
      <c r="AD20" s="90" t="str">
        <f t="shared" si="4"/>
        <v>SRSA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-</v>
      </c>
      <c r="AI20" s="87" t="str">
        <f t="shared" si="9"/>
        <v>SRSA</v>
      </c>
    </row>
    <row r="21" spans="1:35" ht="12.75">
      <c r="A21" s="65">
        <v>4003120</v>
      </c>
      <c r="B21" s="66" t="s">
        <v>441</v>
      </c>
      <c r="C21" s="67" t="s">
        <v>442</v>
      </c>
      <c r="D21" s="68" t="s">
        <v>443</v>
      </c>
      <c r="E21" s="68" t="s">
        <v>442</v>
      </c>
      <c r="F21" s="69" t="s">
        <v>42</v>
      </c>
      <c r="G21" s="70">
        <v>73620</v>
      </c>
      <c r="H21" s="71">
        <v>160</v>
      </c>
      <c r="I21" s="72">
        <v>5803233261</v>
      </c>
      <c r="J21" s="73">
        <v>7</v>
      </c>
      <c r="K21" s="74" t="s">
        <v>44</v>
      </c>
      <c r="L21" s="75" t="s">
        <v>44</v>
      </c>
      <c r="M21" s="76">
        <v>269.14</v>
      </c>
      <c r="N21" s="77" t="s">
        <v>43</v>
      </c>
      <c r="O21" s="78">
        <v>20.10582011</v>
      </c>
      <c r="P21" s="74" t="s">
        <v>44</v>
      </c>
      <c r="Q21" s="79">
        <v>43.84057971014493</v>
      </c>
      <c r="R21" s="80" t="s">
        <v>44</v>
      </c>
      <c r="S21" s="81" t="s">
        <v>44</v>
      </c>
      <c r="T21" s="82">
        <v>11733</v>
      </c>
      <c r="U21" s="83">
        <v>1186.41</v>
      </c>
      <c r="V21" s="83">
        <v>1921.89</v>
      </c>
      <c r="W21" s="84">
        <v>984</v>
      </c>
      <c r="X21" s="85" t="s">
        <v>44</v>
      </c>
      <c r="Y21" s="86" t="s">
        <v>44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9">
        <f t="shared" si="3"/>
        <v>0</v>
      </c>
      <c r="AD21" s="90" t="str">
        <f t="shared" si="4"/>
        <v>SRSA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-</v>
      </c>
      <c r="AI21" s="87" t="str">
        <f t="shared" si="9"/>
        <v>SRSA</v>
      </c>
    </row>
    <row r="22" spans="1:35" ht="12.75">
      <c r="A22" s="65">
        <v>4003180</v>
      </c>
      <c r="B22" s="66" t="s">
        <v>58</v>
      </c>
      <c r="C22" s="67" t="s">
        <v>59</v>
      </c>
      <c r="D22" s="68" t="s">
        <v>60</v>
      </c>
      <c r="E22" s="68" t="s">
        <v>59</v>
      </c>
      <c r="F22" s="69" t="s">
        <v>42</v>
      </c>
      <c r="G22" s="70">
        <v>73402</v>
      </c>
      <c r="H22" s="71">
        <v>1709</v>
      </c>
      <c r="I22" s="72">
        <v>5802267650</v>
      </c>
      <c r="J22" s="73" t="s">
        <v>51</v>
      </c>
      <c r="K22" s="74" t="s">
        <v>43</v>
      </c>
      <c r="L22" s="75" t="s">
        <v>43</v>
      </c>
      <c r="M22" s="76">
        <v>2719.48</v>
      </c>
      <c r="N22" s="77" t="s">
        <v>43</v>
      </c>
      <c r="O22" s="78">
        <v>23.56004902</v>
      </c>
      <c r="P22" s="74" t="s">
        <v>44</v>
      </c>
      <c r="Q22" s="79">
        <v>65.6331592689295</v>
      </c>
      <c r="R22" s="80" t="s">
        <v>44</v>
      </c>
      <c r="S22" s="81" t="s">
        <v>44</v>
      </c>
      <c r="T22" s="82">
        <v>211519</v>
      </c>
      <c r="U22" s="83">
        <v>15107.02</v>
      </c>
      <c r="V22" s="83">
        <v>22289.58</v>
      </c>
      <c r="W22" s="84">
        <v>8909</v>
      </c>
      <c r="X22" s="85" t="s">
        <v>43</v>
      </c>
      <c r="Y22" s="86" t="s">
        <v>43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>
        <v>4003210</v>
      </c>
      <c r="B23" s="66" t="s">
        <v>444</v>
      </c>
      <c r="C23" s="67" t="s">
        <v>445</v>
      </c>
      <c r="D23" s="68" t="s">
        <v>446</v>
      </c>
      <c r="E23" s="68" t="s">
        <v>445</v>
      </c>
      <c r="F23" s="69" t="s">
        <v>42</v>
      </c>
      <c r="G23" s="70">
        <v>74901</v>
      </c>
      <c r="H23" s="71">
        <v>349</v>
      </c>
      <c r="I23" s="72">
        <v>9188753351</v>
      </c>
      <c r="J23" s="73">
        <v>4</v>
      </c>
      <c r="K23" s="74" t="s">
        <v>43</v>
      </c>
      <c r="L23" s="75" t="s">
        <v>44</v>
      </c>
      <c r="M23" s="76">
        <v>310.59</v>
      </c>
      <c r="N23" s="77" t="s">
        <v>43</v>
      </c>
      <c r="O23" s="78">
        <v>23.93617021</v>
      </c>
      <c r="P23" s="74" t="s">
        <v>44</v>
      </c>
      <c r="Q23" s="79">
        <v>59.59302325581395</v>
      </c>
      <c r="R23" s="80" t="s">
        <v>44</v>
      </c>
      <c r="S23" s="81" t="s">
        <v>43</v>
      </c>
      <c r="T23" s="82">
        <v>24692</v>
      </c>
      <c r="U23" s="83">
        <v>2127.47</v>
      </c>
      <c r="V23" s="83">
        <v>3071.85</v>
      </c>
      <c r="W23" s="84">
        <v>1102</v>
      </c>
      <c r="X23" s="85" t="s">
        <v>44</v>
      </c>
      <c r="Y23" s="86" t="s">
        <v>44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9">
        <f t="shared" si="3"/>
        <v>0</v>
      </c>
      <c r="AD23" s="90" t="str">
        <f t="shared" si="4"/>
        <v>SRSA</v>
      </c>
      <c r="AE23" s="87">
        <f t="shared" si="5"/>
        <v>0</v>
      </c>
      <c r="AF23" s="88">
        <f t="shared" si="6"/>
        <v>1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4003240</v>
      </c>
      <c r="B24" s="66" t="s">
        <v>447</v>
      </c>
      <c r="C24" s="67" t="s">
        <v>448</v>
      </c>
      <c r="D24" s="68" t="s">
        <v>449</v>
      </c>
      <c r="E24" s="68" t="s">
        <v>448</v>
      </c>
      <c r="F24" s="69" t="s">
        <v>42</v>
      </c>
      <c r="G24" s="70">
        <v>73832</v>
      </c>
      <c r="H24" s="71">
        <v>317</v>
      </c>
      <c r="I24" s="72">
        <v>5808857811</v>
      </c>
      <c r="J24" s="73">
        <v>7</v>
      </c>
      <c r="K24" s="74" t="s">
        <v>44</v>
      </c>
      <c r="L24" s="75" t="s">
        <v>44</v>
      </c>
      <c r="M24" s="76">
        <v>161.08</v>
      </c>
      <c r="N24" s="91" t="s">
        <v>44</v>
      </c>
      <c r="O24" s="78">
        <v>12.85714286</v>
      </c>
      <c r="P24" s="74" t="s">
        <v>43</v>
      </c>
      <c r="Q24" s="79">
        <v>29.01234567901235</v>
      </c>
      <c r="R24" s="80" t="s">
        <v>44</v>
      </c>
      <c r="S24" s="81" t="s">
        <v>44</v>
      </c>
      <c r="T24" s="82">
        <v>9230</v>
      </c>
      <c r="U24" s="83">
        <v>456.14</v>
      </c>
      <c r="V24" s="83">
        <v>894.49</v>
      </c>
      <c r="W24" s="84">
        <v>638</v>
      </c>
      <c r="X24" s="85" t="s">
        <v>44</v>
      </c>
      <c r="Y24" s="86" t="s">
        <v>44</v>
      </c>
      <c r="Z24" s="87">
        <f t="shared" si="0"/>
        <v>1</v>
      </c>
      <c r="AA24" s="88">
        <f t="shared" si="1"/>
        <v>1</v>
      </c>
      <c r="AB24" s="88">
        <f t="shared" si="2"/>
        <v>0</v>
      </c>
      <c r="AC24" s="89">
        <f t="shared" si="3"/>
        <v>0</v>
      </c>
      <c r="AD24" s="90" t="str">
        <f t="shared" si="4"/>
        <v>SRSA</v>
      </c>
      <c r="AE24" s="87">
        <f t="shared" si="5"/>
        <v>1</v>
      </c>
      <c r="AF24" s="88">
        <f t="shared" si="6"/>
        <v>1</v>
      </c>
      <c r="AG24" s="89" t="str">
        <f t="shared" si="7"/>
        <v>Initial</v>
      </c>
      <c r="AH24" s="90" t="str">
        <f t="shared" si="8"/>
        <v>-</v>
      </c>
      <c r="AI24" s="87" t="str">
        <f t="shared" si="9"/>
        <v>SRSA</v>
      </c>
    </row>
    <row r="25" spans="1:35" ht="12.75">
      <c r="A25" s="65">
        <v>4003300</v>
      </c>
      <c r="B25" s="66" t="s">
        <v>450</v>
      </c>
      <c r="C25" s="67" t="s">
        <v>451</v>
      </c>
      <c r="D25" s="68" t="s">
        <v>452</v>
      </c>
      <c r="E25" s="68" t="s">
        <v>451</v>
      </c>
      <c r="F25" s="69" t="s">
        <v>42</v>
      </c>
      <c r="G25" s="70">
        <v>74826</v>
      </c>
      <c r="H25" s="71">
        <v>168</v>
      </c>
      <c r="I25" s="72">
        <v>4057842332</v>
      </c>
      <c r="J25" s="73">
        <v>7</v>
      </c>
      <c r="K25" s="74" t="s">
        <v>44</v>
      </c>
      <c r="L25" s="75" t="s">
        <v>44</v>
      </c>
      <c r="M25" s="76">
        <v>186.45</v>
      </c>
      <c r="N25" s="77" t="s">
        <v>43</v>
      </c>
      <c r="O25" s="78">
        <v>16.48351648</v>
      </c>
      <c r="P25" s="74" t="s">
        <v>43</v>
      </c>
      <c r="Q25" s="79">
        <v>58.44748858447488</v>
      </c>
      <c r="R25" s="80" t="s">
        <v>44</v>
      </c>
      <c r="S25" s="81" t="s">
        <v>44</v>
      </c>
      <c r="T25" s="82">
        <v>16057</v>
      </c>
      <c r="U25" s="83">
        <v>1188.28</v>
      </c>
      <c r="V25" s="83">
        <v>1630.95</v>
      </c>
      <c r="W25" s="84">
        <v>757</v>
      </c>
      <c r="X25" s="85" t="s">
        <v>44</v>
      </c>
      <c r="Y25" s="86" t="s">
        <v>44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9">
        <f t="shared" si="3"/>
        <v>0</v>
      </c>
      <c r="AD25" s="90" t="str">
        <f t="shared" si="4"/>
        <v>SRSA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-</v>
      </c>
      <c r="AI25" s="87" t="str">
        <f t="shared" si="9"/>
        <v>SRSA</v>
      </c>
    </row>
    <row r="26" spans="1:35" ht="12.75">
      <c r="A26" s="65">
        <v>4003360</v>
      </c>
      <c r="B26" s="66" t="s">
        <v>61</v>
      </c>
      <c r="C26" s="67" t="s">
        <v>62</v>
      </c>
      <c r="D26" s="68" t="s">
        <v>63</v>
      </c>
      <c r="E26" s="68" t="s">
        <v>62</v>
      </c>
      <c r="F26" s="69" t="s">
        <v>42</v>
      </c>
      <c r="G26" s="70">
        <v>74525</v>
      </c>
      <c r="H26" s="71">
        <v>720</v>
      </c>
      <c r="I26" s="72">
        <v>5808896611</v>
      </c>
      <c r="J26" s="73">
        <v>6</v>
      </c>
      <c r="K26" s="74" t="s">
        <v>43</v>
      </c>
      <c r="L26" s="75" t="s">
        <v>43</v>
      </c>
      <c r="M26" s="76">
        <v>812.23</v>
      </c>
      <c r="N26" s="77" t="s">
        <v>43</v>
      </c>
      <c r="O26" s="78">
        <v>25.61983471</v>
      </c>
      <c r="P26" s="74" t="s">
        <v>44</v>
      </c>
      <c r="Q26" s="79">
        <v>67.00111482720177</v>
      </c>
      <c r="R26" s="80" t="s">
        <v>44</v>
      </c>
      <c r="S26" s="81" t="s">
        <v>44</v>
      </c>
      <c r="T26" s="82">
        <v>62002</v>
      </c>
      <c r="U26" s="83">
        <v>5755.81</v>
      </c>
      <c r="V26" s="83">
        <v>8187.41</v>
      </c>
      <c r="W26" s="84">
        <v>3008</v>
      </c>
      <c r="X26" s="85" t="s">
        <v>44</v>
      </c>
      <c r="Y26" s="86" t="s">
        <v>43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>
        <v>4003450</v>
      </c>
      <c r="B27" s="66" t="s">
        <v>453</v>
      </c>
      <c r="C27" s="67" t="s">
        <v>454</v>
      </c>
      <c r="D27" s="68" t="s">
        <v>142</v>
      </c>
      <c r="E27" s="68" t="s">
        <v>454</v>
      </c>
      <c r="F27" s="69" t="s">
        <v>42</v>
      </c>
      <c r="G27" s="70">
        <v>74001</v>
      </c>
      <c r="H27" s="71">
        <v>9</v>
      </c>
      <c r="I27" s="72">
        <v>9182632135</v>
      </c>
      <c r="J27" s="73">
        <v>8</v>
      </c>
      <c r="K27" s="74" t="s">
        <v>44</v>
      </c>
      <c r="L27" s="75" t="s">
        <v>44</v>
      </c>
      <c r="M27" s="76">
        <v>96.37</v>
      </c>
      <c r="N27" s="77" t="s">
        <v>43</v>
      </c>
      <c r="O27" s="78">
        <v>19.11262799</v>
      </c>
      <c r="P27" s="74" t="s">
        <v>43</v>
      </c>
      <c r="Q27" s="79">
        <v>75.75757575757575</v>
      </c>
      <c r="R27" s="80" t="s">
        <v>44</v>
      </c>
      <c r="S27" s="81" t="s">
        <v>44</v>
      </c>
      <c r="T27" s="82">
        <v>7133</v>
      </c>
      <c r="U27" s="83">
        <v>619.1</v>
      </c>
      <c r="V27" s="83">
        <v>912.87</v>
      </c>
      <c r="W27" s="84">
        <v>415</v>
      </c>
      <c r="X27" s="85" t="s">
        <v>44</v>
      </c>
      <c r="Y27" s="86" t="s">
        <v>43</v>
      </c>
      <c r="Z27" s="87">
        <f t="shared" si="0"/>
        <v>1</v>
      </c>
      <c r="AA27" s="88">
        <f t="shared" si="1"/>
        <v>1</v>
      </c>
      <c r="AB27" s="88">
        <f t="shared" si="2"/>
        <v>0</v>
      </c>
      <c r="AC27" s="89">
        <f t="shared" si="3"/>
        <v>0</v>
      </c>
      <c r="AD27" s="90" t="str">
        <f t="shared" si="4"/>
        <v>SRSA</v>
      </c>
      <c r="AE27" s="87">
        <f t="shared" si="5"/>
        <v>1</v>
      </c>
      <c r="AF27" s="88">
        <f t="shared" si="6"/>
        <v>1</v>
      </c>
      <c r="AG27" s="89" t="str">
        <f t="shared" si="7"/>
        <v>Initial</v>
      </c>
      <c r="AH27" s="90" t="str">
        <f t="shared" si="8"/>
        <v>-</v>
      </c>
      <c r="AI27" s="87" t="str">
        <f t="shared" si="9"/>
        <v>SRSA</v>
      </c>
    </row>
    <row r="28" spans="1:35" ht="12.75">
      <c r="A28" s="65">
        <v>4003510</v>
      </c>
      <c r="B28" s="66" t="s">
        <v>455</v>
      </c>
      <c r="C28" s="67" t="s">
        <v>456</v>
      </c>
      <c r="D28" s="68" t="s">
        <v>457</v>
      </c>
      <c r="E28" s="68" t="s">
        <v>456</v>
      </c>
      <c r="F28" s="69" t="s">
        <v>42</v>
      </c>
      <c r="G28" s="70">
        <v>73931</v>
      </c>
      <c r="H28" s="71">
        <v>9710</v>
      </c>
      <c r="I28" s="72">
        <v>5806463385</v>
      </c>
      <c r="J28" s="73">
        <v>7</v>
      </c>
      <c r="K28" s="74" t="s">
        <v>44</v>
      </c>
      <c r="L28" s="75" t="s">
        <v>44</v>
      </c>
      <c r="M28" s="76">
        <v>108.17</v>
      </c>
      <c r="N28" s="91" t="s">
        <v>44</v>
      </c>
      <c r="O28" s="78">
        <v>19.46902655</v>
      </c>
      <c r="P28" s="74" t="s">
        <v>43</v>
      </c>
      <c r="Q28" s="79">
        <v>29.126213592233007</v>
      </c>
      <c r="R28" s="80" t="s">
        <v>44</v>
      </c>
      <c r="S28" s="81" t="s">
        <v>44</v>
      </c>
      <c r="T28" s="82">
        <v>4827</v>
      </c>
      <c r="U28" s="83">
        <v>416.27</v>
      </c>
      <c r="V28" s="83">
        <v>680.53</v>
      </c>
      <c r="W28" s="84">
        <v>401</v>
      </c>
      <c r="X28" s="85" t="s">
        <v>44</v>
      </c>
      <c r="Y28" s="86" t="s">
        <v>44</v>
      </c>
      <c r="Z28" s="87">
        <f t="shared" si="0"/>
        <v>1</v>
      </c>
      <c r="AA28" s="88">
        <f t="shared" si="1"/>
        <v>1</v>
      </c>
      <c r="AB28" s="88">
        <f t="shared" si="2"/>
        <v>0</v>
      </c>
      <c r="AC28" s="89">
        <f t="shared" si="3"/>
        <v>0</v>
      </c>
      <c r="AD28" s="90" t="str">
        <f t="shared" si="4"/>
        <v>SRSA</v>
      </c>
      <c r="AE28" s="87">
        <f t="shared" si="5"/>
        <v>1</v>
      </c>
      <c r="AF28" s="88">
        <f t="shared" si="6"/>
        <v>1</v>
      </c>
      <c r="AG28" s="89" t="str">
        <f t="shared" si="7"/>
        <v>Initial</v>
      </c>
      <c r="AH28" s="90" t="str">
        <f t="shared" si="8"/>
        <v>-</v>
      </c>
      <c r="AI28" s="87" t="str">
        <f t="shared" si="9"/>
        <v>SRSA</v>
      </c>
    </row>
    <row r="29" spans="1:35" ht="12.75">
      <c r="A29" s="65">
        <v>4003540</v>
      </c>
      <c r="B29" s="66" t="s">
        <v>458</v>
      </c>
      <c r="C29" s="67" t="s">
        <v>459</v>
      </c>
      <c r="D29" s="68" t="s">
        <v>460</v>
      </c>
      <c r="E29" s="68" t="s">
        <v>461</v>
      </c>
      <c r="F29" s="69" t="s">
        <v>42</v>
      </c>
      <c r="G29" s="70">
        <v>73036</v>
      </c>
      <c r="H29" s="71">
        <v>9161</v>
      </c>
      <c r="I29" s="72">
        <v>4052620598</v>
      </c>
      <c r="J29" s="73">
        <v>8</v>
      </c>
      <c r="K29" s="74" t="s">
        <v>44</v>
      </c>
      <c r="L29" s="75" t="s">
        <v>44</v>
      </c>
      <c r="M29" s="76">
        <v>140.84</v>
      </c>
      <c r="N29" s="77" t="s">
        <v>43</v>
      </c>
      <c r="O29" s="78">
        <v>6.086956522</v>
      </c>
      <c r="P29" s="74" t="s">
        <v>43</v>
      </c>
      <c r="Q29" s="79">
        <v>41.78082191780822</v>
      </c>
      <c r="R29" s="80" t="s">
        <v>44</v>
      </c>
      <c r="S29" s="81" t="s">
        <v>44</v>
      </c>
      <c r="T29" s="82">
        <v>3764</v>
      </c>
      <c r="U29" s="83">
        <v>453.81</v>
      </c>
      <c r="V29" s="83">
        <v>901.66</v>
      </c>
      <c r="W29" s="84">
        <v>531</v>
      </c>
      <c r="X29" s="85" t="s">
        <v>44</v>
      </c>
      <c r="Y29" s="86" t="s">
        <v>44</v>
      </c>
      <c r="Z29" s="87">
        <f t="shared" si="0"/>
        <v>1</v>
      </c>
      <c r="AA29" s="88">
        <f t="shared" si="1"/>
        <v>1</v>
      </c>
      <c r="AB29" s="88">
        <f t="shared" si="2"/>
        <v>0</v>
      </c>
      <c r="AC29" s="89">
        <f t="shared" si="3"/>
        <v>0</v>
      </c>
      <c r="AD29" s="90" t="str">
        <f t="shared" si="4"/>
        <v>SRSA</v>
      </c>
      <c r="AE29" s="87">
        <f t="shared" si="5"/>
        <v>1</v>
      </c>
      <c r="AF29" s="88">
        <f t="shared" si="6"/>
        <v>1</v>
      </c>
      <c r="AG29" s="89" t="str">
        <f t="shared" si="7"/>
        <v>Initial</v>
      </c>
      <c r="AH29" s="90" t="str">
        <f t="shared" si="8"/>
        <v>-</v>
      </c>
      <c r="AI29" s="87" t="str">
        <f t="shared" si="9"/>
        <v>SRSA</v>
      </c>
    </row>
    <row r="30" spans="1:35" ht="12.75">
      <c r="A30" s="65">
        <v>4003570</v>
      </c>
      <c r="B30" s="66" t="s">
        <v>462</v>
      </c>
      <c r="C30" s="67" t="s">
        <v>463</v>
      </c>
      <c r="D30" s="68" t="s">
        <v>464</v>
      </c>
      <c r="E30" s="68" t="s">
        <v>463</v>
      </c>
      <c r="F30" s="69" t="s">
        <v>42</v>
      </c>
      <c r="G30" s="70">
        <v>74002</v>
      </c>
      <c r="H30" s="71">
        <v>629</v>
      </c>
      <c r="I30" s="72">
        <v>9188472271</v>
      </c>
      <c r="J30" s="73">
        <v>8</v>
      </c>
      <c r="K30" s="74" t="s">
        <v>44</v>
      </c>
      <c r="L30" s="75" t="s">
        <v>44</v>
      </c>
      <c r="M30" s="76">
        <v>428.36</v>
      </c>
      <c r="N30" s="77" t="s">
        <v>43</v>
      </c>
      <c r="O30" s="78">
        <v>12.40694789</v>
      </c>
      <c r="P30" s="74" t="s">
        <v>43</v>
      </c>
      <c r="Q30" s="79">
        <v>41.87643020594965</v>
      </c>
      <c r="R30" s="80" t="s">
        <v>44</v>
      </c>
      <c r="S30" s="81" t="s">
        <v>44</v>
      </c>
      <c r="T30" s="82">
        <v>20406</v>
      </c>
      <c r="U30" s="83">
        <v>1590.58</v>
      </c>
      <c r="V30" s="83">
        <v>2749.54</v>
      </c>
      <c r="W30" s="84">
        <v>1550</v>
      </c>
      <c r="X30" s="85" t="s">
        <v>44</v>
      </c>
      <c r="Y30" s="86" t="s">
        <v>44</v>
      </c>
      <c r="Z30" s="87">
        <f t="shared" si="0"/>
        <v>1</v>
      </c>
      <c r="AA30" s="88">
        <f t="shared" si="1"/>
        <v>1</v>
      </c>
      <c r="AB30" s="88">
        <f t="shared" si="2"/>
        <v>0</v>
      </c>
      <c r="AC30" s="89">
        <f t="shared" si="3"/>
        <v>0</v>
      </c>
      <c r="AD30" s="90" t="str">
        <f t="shared" si="4"/>
        <v>SRSA</v>
      </c>
      <c r="AE30" s="87">
        <f t="shared" si="5"/>
        <v>1</v>
      </c>
      <c r="AF30" s="88">
        <f t="shared" si="6"/>
        <v>1</v>
      </c>
      <c r="AG30" s="89" t="str">
        <f t="shared" si="7"/>
        <v>Initial</v>
      </c>
      <c r="AH30" s="90" t="str">
        <f t="shared" si="8"/>
        <v>-</v>
      </c>
      <c r="AI30" s="87" t="str">
        <f t="shared" si="9"/>
        <v>SRSA</v>
      </c>
    </row>
    <row r="31" spans="1:35" ht="12.75">
      <c r="A31" s="65">
        <v>4003630</v>
      </c>
      <c r="B31" s="66" t="s">
        <v>465</v>
      </c>
      <c r="C31" s="67" t="s">
        <v>466</v>
      </c>
      <c r="D31" s="68" t="s">
        <v>467</v>
      </c>
      <c r="E31" s="68" t="s">
        <v>466</v>
      </c>
      <c r="F31" s="69" t="s">
        <v>42</v>
      </c>
      <c r="G31" s="70">
        <v>74005</v>
      </c>
      <c r="H31" s="71">
        <v>1357</v>
      </c>
      <c r="I31" s="72">
        <v>9183368600</v>
      </c>
      <c r="J31" s="73">
        <v>5</v>
      </c>
      <c r="K31" s="74" t="s">
        <v>43</v>
      </c>
      <c r="L31" s="75" t="s">
        <v>43</v>
      </c>
      <c r="M31" s="76">
        <v>5395.21</v>
      </c>
      <c r="N31" s="77" t="s">
        <v>43</v>
      </c>
      <c r="O31" s="78">
        <v>15.43249282</v>
      </c>
      <c r="P31" s="74" t="s">
        <v>43</v>
      </c>
      <c r="Q31" s="79">
        <v>31.596032461677186</v>
      </c>
      <c r="R31" s="80" t="s">
        <v>44</v>
      </c>
      <c r="S31" s="81" t="s">
        <v>43</v>
      </c>
      <c r="T31" s="82">
        <v>270138</v>
      </c>
      <c r="U31" s="83">
        <v>16835.2</v>
      </c>
      <c r="V31" s="83">
        <v>32470.75</v>
      </c>
      <c r="W31" s="84">
        <v>16748</v>
      </c>
      <c r="X31" s="85" t="s">
        <v>44</v>
      </c>
      <c r="Y31" s="86" t="s">
        <v>43</v>
      </c>
      <c r="Z31" s="87">
        <f t="shared" si="0"/>
        <v>0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0</v>
      </c>
      <c r="AF31" s="88">
        <f t="shared" si="6"/>
        <v>1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4003660</v>
      </c>
      <c r="B32" s="66" t="s">
        <v>468</v>
      </c>
      <c r="C32" s="67" t="s">
        <v>469</v>
      </c>
      <c r="D32" s="68" t="s">
        <v>470</v>
      </c>
      <c r="E32" s="68" t="s">
        <v>469</v>
      </c>
      <c r="F32" s="69" t="s">
        <v>42</v>
      </c>
      <c r="G32" s="70">
        <v>74722</v>
      </c>
      <c r="H32" s="71">
        <v>199</v>
      </c>
      <c r="I32" s="72">
        <v>5802417810</v>
      </c>
      <c r="J32" s="73">
        <v>7</v>
      </c>
      <c r="K32" s="74" t="s">
        <v>44</v>
      </c>
      <c r="L32" s="75" t="s">
        <v>44</v>
      </c>
      <c r="M32" s="76">
        <v>217.58</v>
      </c>
      <c r="N32" s="77" t="s">
        <v>43</v>
      </c>
      <c r="O32" s="78">
        <v>32.1799308</v>
      </c>
      <c r="P32" s="74" t="s">
        <v>44</v>
      </c>
      <c r="Q32" s="79">
        <v>55.020080321285135</v>
      </c>
      <c r="R32" s="80" t="s">
        <v>44</v>
      </c>
      <c r="S32" s="81" t="s">
        <v>44</v>
      </c>
      <c r="T32" s="82">
        <v>27217</v>
      </c>
      <c r="U32" s="83">
        <v>1720.32</v>
      </c>
      <c r="V32" s="83">
        <v>2413.33</v>
      </c>
      <c r="W32" s="84">
        <v>1023</v>
      </c>
      <c r="X32" s="85" t="s">
        <v>44</v>
      </c>
      <c r="Y32" s="86" t="s">
        <v>44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9">
        <f t="shared" si="3"/>
        <v>0</v>
      </c>
      <c r="AD32" s="90" t="str">
        <f t="shared" si="4"/>
        <v>SRSA</v>
      </c>
      <c r="AE32" s="87">
        <f t="shared" si="5"/>
        <v>1</v>
      </c>
      <c r="AF32" s="88">
        <f t="shared" si="6"/>
        <v>1</v>
      </c>
      <c r="AG32" s="89" t="str">
        <f t="shared" si="7"/>
        <v>Initial</v>
      </c>
      <c r="AH32" s="90" t="str">
        <f t="shared" si="8"/>
        <v>-</v>
      </c>
      <c r="AI32" s="87" t="str">
        <f t="shared" si="9"/>
        <v>SRSA</v>
      </c>
    </row>
    <row r="33" spans="1:35" ht="12.75">
      <c r="A33" s="65">
        <v>4003690</v>
      </c>
      <c r="B33" s="66" t="s">
        <v>471</v>
      </c>
      <c r="C33" s="67" t="s">
        <v>472</v>
      </c>
      <c r="D33" s="68" t="s">
        <v>473</v>
      </c>
      <c r="E33" s="68" t="s">
        <v>293</v>
      </c>
      <c r="F33" s="69" t="s">
        <v>42</v>
      </c>
      <c r="G33" s="70">
        <v>74859</v>
      </c>
      <c r="H33" s="71">
        <v>9698</v>
      </c>
      <c r="I33" s="72">
        <v>9186230156</v>
      </c>
      <c r="J33" s="73" t="s">
        <v>474</v>
      </c>
      <c r="K33" s="74" t="s">
        <v>43</v>
      </c>
      <c r="L33" s="75" t="s">
        <v>44</v>
      </c>
      <c r="M33" s="76">
        <v>107.41</v>
      </c>
      <c r="N33" s="77" t="s">
        <v>43</v>
      </c>
      <c r="O33" s="78">
        <v>31.81818182</v>
      </c>
      <c r="P33" s="74" t="s">
        <v>44</v>
      </c>
      <c r="Q33" s="79">
        <v>52.21238938053098</v>
      </c>
      <c r="R33" s="80" t="s">
        <v>44</v>
      </c>
      <c r="S33" s="81" t="s">
        <v>44</v>
      </c>
      <c r="T33" s="82">
        <v>10545</v>
      </c>
      <c r="U33" s="83">
        <v>597.67</v>
      </c>
      <c r="V33" s="83">
        <v>891.54</v>
      </c>
      <c r="W33" s="84">
        <v>417</v>
      </c>
      <c r="X33" s="85" t="s">
        <v>44</v>
      </c>
      <c r="Y33" s="86" t="s">
        <v>43</v>
      </c>
      <c r="Z33" s="87">
        <f t="shared" si="0"/>
        <v>1</v>
      </c>
      <c r="AA33" s="88">
        <f t="shared" si="1"/>
        <v>1</v>
      </c>
      <c r="AB33" s="88">
        <f t="shared" si="2"/>
        <v>0</v>
      </c>
      <c r="AC33" s="89">
        <f t="shared" si="3"/>
        <v>0</v>
      </c>
      <c r="AD33" s="90" t="str">
        <f t="shared" si="4"/>
        <v>SRSA</v>
      </c>
      <c r="AE33" s="87">
        <f t="shared" si="5"/>
        <v>1</v>
      </c>
      <c r="AF33" s="88">
        <f t="shared" si="6"/>
        <v>1</v>
      </c>
      <c r="AG33" s="89" t="str">
        <f t="shared" si="7"/>
        <v>Initial</v>
      </c>
      <c r="AH33" s="90" t="str">
        <f t="shared" si="8"/>
        <v>-</v>
      </c>
      <c r="AI33" s="87" t="str">
        <f t="shared" si="9"/>
        <v>SRSA</v>
      </c>
    </row>
    <row r="34" spans="1:35" ht="12.75">
      <c r="A34" s="65">
        <v>4003750</v>
      </c>
      <c r="B34" s="66" t="s">
        <v>475</v>
      </c>
      <c r="C34" s="67" t="s">
        <v>476</v>
      </c>
      <c r="D34" s="68" t="s">
        <v>477</v>
      </c>
      <c r="E34" s="68" t="s">
        <v>476</v>
      </c>
      <c r="F34" s="69" t="s">
        <v>42</v>
      </c>
      <c r="G34" s="70">
        <v>73932</v>
      </c>
      <c r="H34" s="71">
        <v>580</v>
      </c>
      <c r="I34" s="72">
        <v>5806253444</v>
      </c>
      <c r="J34" s="73">
        <v>7</v>
      </c>
      <c r="K34" s="74" t="s">
        <v>44</v>
      </c>
      <c r="L34" s="75" t="s">
        <v>44</v>
      </c>
      <c r="M34" s="76">
        <v>347.19</v>
      </c>
      <c r="N34" s="91" t="s">
        <v>44</v>
      </c>
      <c r="O34" s="78">
        <v>9.967845659</v>
      </c>
      <c r="P34" s="74" t="s">
        <v>43</v>
      </c>
      <c r="Q34" s="79">
        <v>31.26760563380282</v>
      </c>
      <c r="R34" s="80" t="s">
        <v>44</v>
      </c>
      <c r="S34" s="81" t="s">
        <v>44</v>
      </c>
      <c r="T34" s="82">
        <v>13743</v>
      </c>
      <c r="U34" s="83">
        <v>907.13</v>
      </c>
      <c r="V34" s="83">
        <v>1914.73</v>
      </c>
      <c r="W34" s="84">
        <v>1354</v>
      </c>
      <c r="X34" s="85" t="s">
        <v>44</v>
      </c>
      <c r="Y34" s="86" t="s">
        <v>44</v>
      </c>
      <c r="Z34" s="87">
        <f t="shared" si="0"/>
        <v>1</v>
      </c>
      <c r="AA34" s="88">
        <f t="shared" si="1"/>
        <v>1</v>
      </c>
      <c r="AB34" s="88">
        <f t="shared" si="2"/>
        <v>0</v>
      </c>
      <c r="AC34" s="89">
        <f t="shared" si="3"/>
        <v>0</v>
      </c>
      <c r="AD34" s="90" t="str">
        <f t="shared" si="4"/>
        <v>SRSA</v>
      </c>
      <c r="AE34" s="87">
        <f t="shared" si="5"/>
        <v>1</v>
      </c>
      <c r="AF34" s="88">
        <f t="shared" si="6"/>
        <v>1</v>
      </c>
      <c r="AG34" s="89" t="str">
        <f t="shared" si="7"/>
        <v>Initial</v>
      </c>
      <c r="AH34" s="90" t="str">
        <f t="shared" si="8"/>
        <v>-</v>
      </c>
      <c r="AI34" s="87" t="str">
        <f t="shared" si="9"/>
        <v>SRSA</v>
      </c>
    </row>
    <row r="35" spans="1:35" ht="12.75">
      <c r="A35" s="65">
        <v>4003810</v>
      </c>
      <c r="B35" s="66" t="s">
        <v>64</v>
      </c>
      <c r="C35" s="67" t="s">
        <v>65</v>
      </c>
      <c r="D35" s="68" t="s">
        <v>66</v>
      </c>
      <c r="E35" s="68" t="s">
        <v>65</v>
      </c>
      <c r="F35" s="69" t="s">
        <v>42</v>
      </c>
      <c r="G35" s="70">
        <v>74421</v>
      </c>
      <c r="H35" s="71">
        <v>2193</v>
      </c>
      <c r="I35" s="72">
        <v>9182673628</v>
      </c>
      <c r="J35" s="73">
        <v>8</v>
      </c>
      <c r="K35" s="74" t="s">
        <v>44</v>
      </c>
      <c r="L35" s="75" t="s">
        <v>44</v>
      </c>
      <c r="M35" s="76">
        <v>984.84</v>
      </c>
      <c r="N35" s="77" t="s">
        <v>43</v>
      </c>
      <c r="O35" s="78">
        <v>13.37513062</v>
      </c>
      <c r="P35" s="74" t="s">
        <v>43</v>
      </c>
      <c r="Q35" s="79">
        <v>58.096172718351326</v>
      </c>
      <c r="R35" s="80" t="s">
        <v>44</v>
      </c>
      <c r="S35" s="81" t="s">
        <v>44</v>
      </c>
      <c r="T35" s="82">
        <v>51901</v>
      </c>
      <c r="U35" s="83">
        <v>5547.42</v>
      </c>
      <c r="V35" s="83">
        <v>8379.18</v>
      </c>
      <c r="W35" s="84">
        <v>3584</v>
      </c>
      <c r="X35" s="85" t="s">
        <v>44</v>
      </c>
      <c r="Y35" s="86" t="s">
        <v>43</v>
      </c>
      <c r="Z35" s="87">
        <f t="shared" si="0"/>
        <v>1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1</v>
      </c>
      <c r="AG35" s="89" t="str">
        <f t="shared" si="7"/>
        <v>Initial</v>
      </c>
      <c r="AH35" s="90" t="str">
        <f t="shared" si="8"/>
        <v>RLIS</v>
      </c>
      <c r="AI35" s="87">
        <f t="shared" si="9"/>
        <v>0</v>
      </c>
    </row>
    <row r="36" spans="1:35" ht="12.75">
      <c r="A36" s="65">
        <v>4003840</v>
      </c>
      <c r="B36" s="66" t="s">
        <v>478</v>
      </c>
      <c r="C36" s="67" t="s">
        <v>479</v>
      </c>
      <c r="D36" s="68" t="s">
        <v>480</v>
      </c>
      <c r="E36" s="68" t="s">
        <v>481</v>
      </c>
      <c r="F36" s="69" t="s">
        <v>42</v>
      </c>
      <c r="G36" s="70">
        <v>74948</v>
      </c>
      <c r="H36" s="71">
        <v>9520</v>
      </c>
      <c r="I36" s="72">
        <v>9184273522</v>
      </c>
      <c r="J36" s="73">
        <v>8</v>
      </c>
      <c r="K36" s="74" t="s">
        <v>44</v>
      </c>
      <c r="L36" s="75" t="s">
        <v>44</v>
      </c>
      <c r="M36" s="76">
        <v>109.82</v>
      </c>
      <c r="N36" s="77" t="s">
        <v>43</v>
      </c>
      <c r="O36" s="78">
        <v>38.29787234</v>
      </c>
      <c r="P36" s="74" t="s">
        <v>44</v>
      </c>
      <c r="Q36" s="79">
        <v>65.54621848739495</v>
      </c>
      <c r="R36" s="80" t="s">
        <v>44</v>
      </c>
      <c r="S36" s="81" t="s">
        <v>44</v>
      </c>
      <c r="T36" s="82">
        <v>16098</v>
      </c>
      <c r="U36" s="83">
        <v>960.75</v>
      </c>
      <c r="V36" s="83">
        <v>1342.61</v>
      </c>
      <c r="W36" s="84">
        <v>508</v>
      </c>
      <c r="X36" s="85" t="s">
        <v>44</v>
      </c>
      <c r="Y36" s="86" t="s">
        <v>44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9">
        <f t="shared" si="3"/>
        <v>0</v>
      </c>
      <c r="AD36" s="90" t="str">
        <f t="shared" si="4"/>
        <v>SRSA</v>
      </c>
      <c r="AE36" s="87">
        <f t="shared" si="5"/>
        <v>1</v>
      </c>
      <c r="AF36" s="88">
        <f t="shared" si="6"/>
        <v>1</v>
      </c>
      <c r="AG36" s="89" t="str">
        <f t="shared" si="7"/>
        <v>Initial</v>
      </c>
      <c r="AH36" s="90" t="str">
        <f t="shared" si="8"/>
        <v>-</v>
      </c>
      <c r="AI36" s="87" t="str">
        <f t="shared" si="9"/>
        <v>SRSA</v>
      </c>
    </row>
    <row r="37" spans="1:35" ht="12.75">
      <c r="A37" s="65">
        <v>4003870</v>
      </c>
      <c r="B37" s="66" t="s">
        <v>482</v>
      </c>
      <c r="C37" s="67" t="s">
        <v>483</v>
      </c>
      <c r="D37" s="68" t="s">
        <v>484</v>
      </c>
      <c r="E37" s="68" t="s">
        <v>348</v>
      </c>
      <c r="F37" s="69" t="s">
        <v>42</v>
      </c>
      <c r="G37" s="70">
        <v>74960</v>
      </c>
      <c r="H37" s="71">
        <v>346</v>
      </c>
      <c r="I37" s="72">
        <v>9186967181</v>
      </c>
      <c r="J37" s="73">
        <v>7</v>
      </c>
      <c r="K37" s="74" t="s">
        <v>44</v>
      </c>
      <c r="L37" s="75" t="s">
        <v>44</v>
      </c>
      <c r="M37" s="76">
        <v>74.38</v>
      </c>
      <c r="N37" s="77" t="s">
        <v>43</v>
      </c>
      <c r="O37" s="78">
        <v>48.36065574</v>
      </c>
      <c r="P37" s="74" t="s">
        <v>44</v>
      </c>
      <c r="Q37" s="79">
        <v>77.52808988764045</v>
      </c>
      <c r="R37" s="80" t="s">
        <v>44</v>
      </c>
      <c r="S37" s="81" t="s">
        <v>44</v>
      </c>
      <c r="T37" s="82">
        <v>20403</v>
      </c>
      <c r="U37" s="83">
        <v>806.49</v>
      </c>
      <c r="V37" s="83">
        <v>1026.15</v>
      </c>
      <c r="W37" s="84">
        <v>350</v>
      </c>
      <c r="X37" s="85" t="s">
        <v>44</v>
      </c>
      <c r="Y37" s="86" t="s">
        <v>44</v>
      </c>
      <c r="Z37" s="87">
        <f t="shared" si="0"/>
        <v>1</v>
      </c>
      <c r="AA37" s="88">
        <f t="shared" si="1"/>
        <v>1</v>
      </c>
      <c r="AB37" s="88">
        <f t="shared" si="2"/>
        <v>0</v>
      </c>
      <c r="AC37" s="89">
        <f t="shared" si="3"/>
        <v>0</v>
      </c>
      <c r="AD37" s="90" t="str">
        <f t="shared" si="4"/>
        <v>SRSA</v>
      </c>
      <c r="AE37" s="87">
        <f t="shared" si="5"/>
        <v>1</v>
      </c>
      <c r="AF37" s="88">
        <f t="shared" si="6"/>
        <v>1</v>
      </c>
      <c r="AG37" s="89" t="str">
        <f t="shared" si="7"/>
        <v>Initial</v>
      </c>
      <c r="AH37" s="90" t="str">
        <f t="shared" si="8"/>
        <v>-</v>
      </c>
      <c r="AI37" s="87" t="str">
        <f t="shared" si="9"/>
        <v>SRSA</v>
      </c>
    </row>
    <row r="38" spans="1:35" ht="12.75">
      <c r="A38" s="65">
        <v>4003930</v>
      </c>
      <c r="B38" s="66" t="s">
        <v>485</v>
      </c>
      <c r="C38" s="67" t="s">
        <v>486</v>
      </c>
      <c r="D38" s="68" t="s">
        <v>487</v>
      </c>
      <c r="E38" s="68" t="s">
        <v>486</v>
      </c>
      <c r="F38" s="69" t="s">
        <v>42</v>
      </c>
      <c r="G38" s="70">
        <v>74723</v>
      </c>
      <c r="H38" s="71">
        <v>10</v>
      </c>
      <c r="I38" s="72">
        <v>5808472737</v>
      </c>
      <c r="J38" s="73">
        <v>7</v>
      </c>
      <c r="K38" s="74" t="s">
        <v>44</v>
      </c>
      <c r="L38" s="75" t="s">
        <v>44</v>
      </c>
      <c r="M38" s="76">
        <v>238.21</v>
      </c>
      <c r="N38" s="77" t="s">
        <v>43</v>
      </c>
      <c r="O38" s="78">
        <v>32.11382114</v>
      </c>
      <c r="P38" s="74" t="s">
        <v>44</v>
      </c>
      <c r="Q38" s="79">
        <v>56.11510791366906</v>
      </c>
      <c r="R38" s="80" t="s">
        <v>44</v>
      </c>
      <c r="S38" s="81" t="s">
        <v>44</v>
      </c>
      <c r="T38" s="82">
        <v>18461</v>
      </c>
      <c r="U38" s="83">
        <v>1910.23</v>
      </c>
      <c r="V38" s="83">
        <v>2635.73</v>
      </c>
      <c r="W38" s="84">
        <v>1023</v>
      </c>
      <c r="X38" s="85" t="s">
        <v>44</v>
      </c>
      <c r="Y38" s="86" t="s">
        <v>44</v>
      </c>
      <c r="Z38" s="87">
        <f t="shared" si="0"/>
        <v>1</v>
      </c>
      <c r="AA38" s="88">
        <f t="shared" si="1"/>
        <v>1</v>
      </c>
      <c r="AB38" s="88">
        <f t="shared" si="2"/>
        <v>0</v>
      </c>
      <c r="AC38" s="89">
        <f t="shared" si="3"/>
        <v>0</v>
      </c>
      <c r="AD38" s="90" t="str">
        <f t="shared" si="4"/>
        <v>SRSA</v>
      </c>
      <c r="AE38" s="87">
        <f t="shared" si="5"/>
        <v>1</v>
      </c>
      <c r="AF38" s="88">
        <f t="shared" si="6"/>
        <v>1</v>
      </c>
      <c r="AG38" s="89" t="str">
        <f t="shared" si="7"/>
        <v>Initial</v>
      </c>
      <c r="AH38" s="90" t="str">
        <f t="shared" si="8"/>
        <v>-</v>
      </c>
      <c r="AI38" s="87" t="str">
        <f t="shared" si="9"/>
        <v>SRSA</v>
      </c>
    </row>
    <row r="39" spans="1:35" ht="12.75">
      <c r="A39" s="65">
        <v>4004020</v>
      </c>
      <c r="B39" s="66" t="s">
        <v>488</v>
      </c>
      <c r="C39" s="67" t="s">
        <v>489</v>
      </c>
      <c r="D39" s="68" t="s">
        <v>490</v>
      </c>
      <c r="E39" s="68" t="s">
        <v>429</v>
      </c>
      <c r="F39" s="69" t="s">
        <v>42</v>
      </c>
      <c r="G39" s="70">
        <v>74107</v>
      </c>
      <c r="H39" s="71">
        <v>4129</v>
      </c>
      <c r="I39" s="72">
        <v>9184461966</v>
      </c>
      <c r="J39" s="73">
        <v>3</v>
      </c>
      <c r="K39" s="74" t="s">
        <v>43</v>
      </c>
      <c r="L39" s="75" t="s">
        <v>43</v>
      </c>
      <c r="M39" s="76">
        <v>1110.09</v>
      </c>
      <c r="N39" s="77" t="s">
        <v>43</v>
      </c>
      <c r="O39" s="78">
        <v>4.605263158</v>
      </c>
      <c r="P39" s="74" t="s">
        <v>43</v>
      </c>
      <c r="Q39" s="79">
        <v>14.832925835370823</v>
      </c>
      <c r="R39" s="80" t="s">
        <v>43</v>
      </c>
      <c r="S39" s="81" t="s">
        <v>43</v>
      </c>
      <c r="T39" s="82">
        <v>24895</v>
      </c>
      <c r="U39" s="83">
        <v>1470.44</v>
      </c>
      <c r="V39" s="83">
        <v>4499.56</v>
      </c>
      <c r="W39" s="84">
        <v>2962</v>
      </c>
      <c r="X39" s="85" t="s">
        <v>44</v>
      </c>
      <c r="Y39" s="86" t="s">
        <v>43</v>
      </c>
      <c r="Z39" s="87">
        <f t="shared" si="0"/>
        <v>0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0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4004110</v>
      </c>
      <c r="B40" s="66" t="s">
        <v>491</v>
      </c>
      <c r="C40" s="67" t="s">
        <v>492</v>
      </c>
      <c r="D40" s="68" t="s">
        <v>493</v>
      </c>
      <c r="E40" s="68" t="s">
        <v>492</v>
      </c>
      <c r="F40" s="69" t="s">
        <v>42</v>
      </c>
      <c r="G40" s="70">
        <v>73008</v>
      </c>
      <c r="H40" s="71">
        <v>2664</v>
      </c>
      <c r="I40" s="72">
        <v>4057893801</v>
      </c>
      <c r="J40" s="73">
        <v>3</v>
      </c>
      <c r="K40" s="74" t="s">
        <v>43</v>
      </c>
      <c r="L40" s="75" t="s">
        <v>43</v>
      </c>
      <c r="M40" s="76">
        <v>1340</v>
      </c>
      <c r="N40" s="77" t="s">
        <v>43</v>
      </c>
      <c r="O40" s="78">
        <v>12.05673759</v>
      </c>
      <c r="P40" s="74" t="s">
        <v>43</v>
      </c>
      <c r="Q40" s="79">
        <v>26.583210603829162</v>
      </c>
      <c r="R40" s="80" t="s">
        <v>44</v>
      </c>
      <c r="S40" s="81" t="s">
        <v>43</v>
      </c>
      <c r="T40" s="82">
        <v>36007</v>
      </c>
      <c r="U40" s="83">
        <v>2617.53</v>
      </c>
      <c r="V40" s="83">
        <v>6381.84</v>
      </c>
      <c r="W40" s="84">
        <v>4169</v>
      </c>
      <c r="X40" s="85" t="s">
        <v>44</v>
      </c>
      <c r="Y40" s="86" t="s">
        <v>43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0</v>
      </c>
      <c r="AF40" s="88">
        <f t="shared" si="6"/>
        <v>1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4004230</v>
      </c>
      <c r="B41" s="66" t="s">
        <v>67</v>
      </c>
      <c r="C41" s="67" t="s">
        <v>68</v>
      </c>
      <c r="D41" s="68" t="s">
        <v>69</v>
      </c>
      <c r="E41" s="68" t="s">
        <v>70</v>
      </c>
      <c r="F41" s="69" t="s">
        <v>42</v>
      </c>
      <c r="G41" s="70">
        <v>74801</v>
      </c>
      <c r="H41" s="71">
        <v>8711</v>
      </c>
      <c r="I41" s="72">
        <v>4052730385</v>
      </c>
      <c r="J41" s="73">
        <v>7</v>
      </c>
      <c r="K41" s="74" t="s">
        <v>44</v>
      </c>
      <c r="L41" s="75" t="s">
        <v>43</v>
      </c>
      <c r="M41" s="76">
        <v>1177.89</v>
      </c>
      <c r="N41" s="77" t="s">
        <v>43</v>
      </c>
      <c r="O41" s="78">
        <v>12.53761284</v>
      </c>
      <c r="P41" s="74" t="s">
        <v>43</v>
      </c>
      <c r="Q41" s="79">
        <v>32.42349048800662</v>
      </c>
      <c r="R41" s="80" t="s">
        <v>44</v>
      </c>
      <c r="S41" s="81" t="s">
        <v>44</v>
      </c>
      <c r="T41" s="82">
        <v>36799</v>
      </c>
      <c r="U41" s="83">
        <v>3038.43</v>
      </c>
      <c r="V41" s="83">
        <v>6304.05</v>
      </c>
      <c r="W41" s="84">
        <v>3548</v>
      </c>
      <c r="X41" s="85" t="s">
        <v>44</v>
      </c>
      <c r="Y41" s="86" t="s">
        <v>43</v>
      </c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1</v>
      </c>
      <c r="AG41" s="89" t="str">
        <f t="shared" si="7"/>
        <v>Initial</v>
      </c>
      <c r="AH41" s="90" t="str">
        <f t="shared" si="8"/>
        <v>RLIS</v>
      </c>
      <c r="AI41" s="87">
        <f t="shared" si="9"/>
        <v>0</v>
      </c>
    </row>
    <row r="42" spans="1:35" ht="12.75">
      <c r="A42" s="65">
        <v>4004350</v>
      </c>
      <c r="B42" s="66" t="s">
        <v>494</v>
      </c>
      <c r="C42" s="67" t="s">
        <v>495</v>
      </c>
      <c r="D42" s="68" t="s">
        <v>496</v>
      </c>
      <c r="E42" s="68" t="s">
        <v>497</v>
      </c>
      <c r="F42" s="69" t="s">
        <v>42</v>
      </c>
      <c r="G42" s="70">
        <v>73562</v>
      </c>
      <c r="H42" s="71">
        <v>167</v>
      </c>
      <c r="I42" s="72">
        <v>5802813831</v>
      </c>
      <c r="J42" s="73">
        <v>7</v>
      </c>
      <c r="K42" s="74" t="s">
        <v>44</v>
      </c>
      <c r="L42" s="75" t="s">
        <v>44</v>
      </c>
      <c r="M42" s="76">
        <v>232.22</v>
      </c>
      <c r="N42" s="77" t="s">
        <v>43</v>
      </c>
      <c r="O42" s="78">
        <v>15.78947368</v>
      </c>
      <c r="P42" s="74" t="s">
        <v>43</v>
      </c>
      <c r="Q42" s="79">
        <v>31.12033195020747</v>
      </c>
      <c r="R42" s="80" t="s">
        <v>44</v>
      </c>
      <c r="S42" s="81" t="s">
        <v>44</v>
      </c>
      <c r="T42" s="82">
        <v>14292</v>
      </c>
      <c r="U42" s="83">
        <v>815.17</v>
      </c>
      <c r="V42" s="83">
        <v>1470.66</v>
      </c>
      <c r="W42" s="84">
        <v>907</v>
      </c>
      <c r="X42" s="85" t="s">
        <v>44</v>
      </c>
      <c r="Y42" s="86" t="s">
        <v>44</v>
      </c>
      <c r="Z42" s="87">
        <f t="shared" si="0"/>
        <v>1</v>
      </c>
      <c r="AA42" s="88">
        <f t="shared" si="1"/>
        <v>1</v>
      </c>
      <c r="AB42" s="88">
        <f t="shared" si="2"/>
        <v>0</v>
      </c>
      <c r="AC42" s="89">
        <f t="shared" si="3"/>
        <v>0</v>
      </c>
      <c r="AD42" s="90" t="str">
        <f t="shared" si="4"/>
        <v>SRSA</v>
      </c>
      <c r="AE42" s="87">
        <f t="shared" si="5"/>
        <v>1</v>
      </c>
      <c r="AF42" s="88">
        <f t="shared" si="6"/>
        <v>1</v>
      </c>
      <c r="AG42" s="89" t="str">
        <f t="shared" si="7"/>
        <v>Initial</v>
      </c>
      <c r="AH42" s="90" t="str">
        <f t="shared" si="8"/>
        <v>-</v>
      </c>
      <c r="AI42" s="87" t="str">
        <f t="shared" si="9"/>
        <v>SRSA</v>
      </c>
    </row>
    <row r="43" spans="1:35" ht="12.75">
      <c r="A43" s="65">
        <v>4004360</v>
      </c>
      <c r="B43" s="66" t="s">
        <v>498</v>
      </c>
      <c r="C43" s="67" t="s">
        <v>499</v>
      </c>
      <c r="D43" s="68" t="s">
        <v>500</v>
      </c>
      <c r="E43" s="68" t="s">
        <v>499</v>
      </c>
      <c r="F43" s="69" t="s">
        <v>42</v>
      </c>
      <c r="G43" s="70">
        <v>74630</v>
      </c>
      <c r="H43" s="71">
        <v>39</v>
      </c>
      <c r="I43" s="72">
        <v>5807253271</v>
      </c>
      <c r="J43" s="73">
        <v>7</v>
      </c>
      <c r="K43" s="74" t="s">
        <v>44</v>
      </c>
      <c r="L43" s="75" t="s">
        <v>44</v>
      </c>
      <c r="M43" s="76">
        <v>104.05</v>
      </c>
      <c r="N43" s="77" t="s">
        <v>43</v>
      </c>
      <c r="O43" s="78">
        <v>19.42446043</v>
      </c>
      <c r="P43" s="74" t="s">
        <v>43</v>
      </c>
      <c r="Q43" s="79">
        <v>60.60606060606061</v>
      </c>
      <c r="R43" s="80" t="s">
        <v>44</v>
      </c>
      <c r="S43" s="81" t="s">
        <v>44</v>
      </c>
      <c r="T43" s="82">
        <v>7805</v>
      </c>
      <c r="U43" s="83">
        <v>562.79</v>
      </c>
      <c r="V43" s="83">
        <v>852.61</v>
      </c>
      <c r="W43" s="84">
        <v>466</v>
      </c>
      <c r="X43" s="85" t="s">
        <v>44</v>
      </c>
      <c r="Y43" s="86" t="s">
        <v>44</v>
      </c>
      <c r="Z43" s="87">
        <f t="shared" si="0"/>
        <v>1</v>
      </c>
      <c r="AA43" s="88">
        <f t="shared" si="1"/>
        <v>1</v>
      </c>
      <c r="AB43" s="88">
        <f t="shared" si="2"/>
        <v>0</v>
      </c>
      <c r="AC43" s="89">
        <f t="shared" si="3"/>
        <v>0</v>
      </c>
      <c r="AD43" s="90" t="str">
        <f t="shared" si="4"/>
        <v>SRSA</v>
      </c>
      <c r="AE43" s="87">
        <f t="shared" si="5"/>
        <v>1</v>
      </c>
      <c r="AF43" s="88">
        <f t="shared" si="6"/>
        <v>1</v>
      </c>
      <c r="AG43" s="89" t="str">
        <f t="shared" si="7"/>
        <v>Initial</v>
      </c>
      <c r="AH43" s="90" t="str">
        <f t="shared" si="8"/>
        <v>-</v>
      </c>
      <c r="AI43" s="87" t="str">
        <f t="shared" si="9"/>
        <v>SRSA</v>
      </c>
    </row>
    <row r="44" spans="1:35" ht="12.75">
      <c r="A44" s="65">
        <v>4033603</v>
      </c>
      <c r="B44" s="66" t="s">
        <v>501</v>
      </c>
      <c r="C44" s="67" t="s">
        <v>502</v>
      </c>
      <c r="D44" s="68" t="s">
        <v>410</v>
      </c>
      <c r="E44" s="68" t="s">
        <v>503</v>
      </c>
      <c r="F44" s="69" t="s">
        <v>42</v>
      </c>
      <c r="G44" s="70">
        <v>73009</v>
      </c>
      <c r="H44" s="71">
        <v>280</v>
      </c>
      <c r="I44" s="72">
        <v>4056562304</v>
      </c>
      <c r="J44" s="73">
        <v>7</v>
      </c>
      <c r="K44" s="74" t="s">
        <v>44</v>
      </c>
      <c r="L44" s="75" t="s">
        <v>44</v>
      </c>
      <c r="M44" s="76">
        <v>303.49</v>
      </c>
      <c r="N44" s="77" t="s">
        <v>43</v>
      </c>
      <c r="O44" s="78">
        <v>17.34417344</v>
      </c>
      <c r="P44" s="74" t="s">
        <v>43</v>
      </c>
      <c r="Q44" s="79">
        <v>65.16129032258064</v>
      </c>
      <c r="R44" s="80" t="s">
        <v>44</v>
      </c>
      <c r="S44" s="81" t="s">
        <v>44</v>
      </c>
      <c r="T44" s="82">
        <v>18891</v>
      </c>
      <c r="U44" s="83">
        <v>1986.76</v>
      </c>
      <c r="V44" s="83">
        <v>2757.56</v>
      </c>
      <c r="W44" s="84">
        <v>1218</v>
      </c>
      <c r="X44" s="85" t="s">
        <v>43</v>
      </c>
      <c r="Y44" s="86" t="s">
        <v>44</v>
      </c>
      <c r="Z44" s="87">
        <f t="shared" si="0"/>
        <v>1</v>
      </c>
      <c r="AA44" s="88">
        <f t="shared" si="1"/>
        <v>1</v>
      </c>
      <c r="AB44" s="88">
        <f t="shared" si="2"/>
        <v>0</v>
      </c>
      <c r="AC44" s="89">
        <f t="shared" si="3"/>
        <v>0</v>
      </c>
      <c r="AD44" s="90" t="str">
        <f t="shared" si="4"/>
        <v>SRSA</v>
      </c>
      <c r="AE44" s="87">
        <f t="shared" si="5"/>
        <v>1</v>
      </c>
      <c r="AF44" s="88">
        <f t="shared" si="6"/>
        <v>1</v>
      </c>
      <c r="AG44" s="89" t="str">
        <f t="shared" si="7"/>
        <v>Initial</v>
      </c>
      <c r="AH44" s="90" t="str">
        <f t="shared" si="8"/>
        <v>-</v>
      </c>
      <c r="AI44" s="87" t="str">
        <f t="shared" si="9"/>
        <v>SRSA</v>
      </c>
    </row>
    <row r="45" spans="1:35" ht="12.75">
      <c r="A45" s="65">
        <v>4004470</v>
      </c>
      <c r="B45" s="66" t="s">
        <v>504</v>
      </c>
      <c r="C45" s="67" t="s">
        <v>505</v>
      </c>
      <c r="D45" s="68" t="s">
        <v>506</v>
      </c>
      <c r="E45" s="68" t="s">
        <v>507</v>
      </c>
      <c r="F45" s="69" t="s">
        <v>42</v>
      </c>
      <c r="G45" s="70">
        <v>73501</v>
      </c>
      <c r="H45" s="71">
        <v>7891</v>
      </c>
      <c r="I45" s="72">
        <v>5803534870</v>
      </c>
      <c r="J45" s="73">
        <v>8</v>
      </c>
      <c r="K45" s="74" t="s">
        <v>44</v>
      </c>
      <c r="L45" s="75" t="s">
        <v>44</v>
      </c>
      <c r="M45" s="76">
        <v>302.13</v>
      </c>
      <c r="N45" s="77" t="s">
        <v>43</v>
      </c>
      <c r="O45" s="78">
        <v>14.52205882</v>
      </c>
      <c r="P45" s="74" t="s">
        <v>43</v>
      </c>
      <c r="Q45" s="79">
        <v>39.25233644859813</v>
      </c>
      <c r="R45" s="80" t="s">
        <v>44</v>
      </c>
      <c r="S45" s="81" t="s">
        <v>44</v>
      </c>
      <c r="T45" s="82">
        <v>26109</v>
      </c>
      <c r="U45" s="83">
        <v>1559.32</v>
      </c>
      <c r="V45" s="83">
        <v>2569.54</v>
      </c>
      <c r="W45" s="84">
        <v>1134</v>
      </c>
      <c r="X45" s="85" t="s">
        <v>44</v>
      </c>
      <c r="Y45" s="86" t="s">
        <v>44</v>
      </c>
      <c r="Z45" s="87">
        <f t="shared" si="0"/>
        <v>1</v>
      </c>
      <c r="AA45" s="88">
        <f t="shared" si="1"/>
        <v>1</v>
      </c>
      <c r="AB45" s="88">
        <f t="shared" si="2"/>
        <v>0</v>
      </c>
      <c r="AC45" s="89">
        <f t="shared" si="3"/>
        <v>0</v>
      </c>
      <c r="AD45" s="90" t="str">
        <f t="shared" si="4"/>
        <v>SRSA</v>
      </c>
      <c r="AE45" s="87">
        <f t="shared" si="5"/>
        <v>1</v>
      </c>
      <c r="AF45" s="88">
        <f t="shared" si="6"/>
        <v>1</v>
      </c>
      <c r="AG45" s="89" t="str">
        <f t="shared" si="7"/>
        <v>Initial</v>
      </c>
      <c r="AH45" s="90" t="str">
        <f t="shared" si="8"/>
        <v>-</v>
      </c>
      <c r="AI45" s="87" t="str">
        <f t="shared" si="9"/>
        <v>SRSA</v>
      </c>
    </row>
    <row r="46" spans="1:35" ht="12.75">
      <c r="A46" s="65">
        <v>4004500</v>
      </c>
      <c r="B46" s="66" t="s">
        <v>508</v>
      </c>
      <c r="C46" s="67" t="s">
        <v>509</v>
      </c>
      <c r="D46" s="68" t="s">
        <v>510</v>
      </c>
      <c r="E46" s="68" t="s">
        <v>509</v>
      </c>
      <c r="F46" s="69" t="s">
        <v>42</v>
      </c>
      <c r="G46" s="70">
        <v>74008</v>
      </c>
      <c r="H46" s="71">
        <v>4449</v>
      </c>
      <c r="I46" s="72">
        <v>9183662200</v>
      </c>
      <c r="J46" s="73">
        <v>3</v>
      </c>
      <c r="K46" s="74" t="s">
        <v>43</v>
      </c>
      <c r="L46" s="75" t="s">
        <v>43</v>
      </c>
      <c r="M46" s="76">
        <v>3788.81</v>
      </c>
      <c r="N46" s="77" t="s">
        <v>43</v>
      </c>
      <c r="O46" s="78">
        <v>3.719723183</v>
      </c>
      <c r="P46" s="74" t="s">
        <v>43</v>
      </c>
      <c r="Q46" s="79">
        <v>16.324408630101377</v>
      </c>
      <c r="R46" s="80" t="s">
        <v>43</v>
      </c>
      <c r="S46" s="81" t="s">
        <v>43</v>
      </c>
      <c r="T46" s="82">
        <v>91820</v>
      </c>
      <c r="U46" s="83">
        <v>4446.88</v>
      </c>
      <c r="V46" s="83">
        <v>14266.83</v>
      </c>
      <c r="W46" s="84">
        <v>10580</v>
      </c>
      <c r="X46" s="85" t="s">
        <v>44</v>
      </c>
      <c r="Y46" s="86" t="s">
        <v>43</v>
      </c>
      <c r="Z46" s="87">
        <f t="shared" si="0"/>
        <v>0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0</v>
      </c>
      <c r="AF46" s="88">
        <f t="shared" si="6"/>
        <v>0</v>
      </c>
      <c r="AG46" s="89">
        <f t="shared" si="7"/>
        <v>0</v>
      </c>
      <c r="AH46" s="90" t="str">
        <f t="shared" si="8"/>
        <v>-</v>
      </c>
      <c r="AI46" s="87">
        <f t="shared" si="9"/>
        <v>0</v>
      </c>
    </row>
    <row r="47" spans="1:35" ht="12.75">
      <c r="A47" s="65">
        <v>4004630</v>
      </c>
      <c r="B47" s="66" t="s">
        <v>71</v>
      </c>
      <c r="C47" s="67" t="s">
        <v>72</v>
      </c>
      <c r="D47" s="68" t="s">
        <v>73</v>
      </c>
      <c r="E47" s="68" t="s">
        <v>72</v>
      </c>
      <c r="F47" s="69" t="s">
        <v>42</v>
      </c>
      <c r="G47" s="70">
        <v>74631</v>
      </c>
      <c r="H47" s="71">
        <v>2909</v>
      </c>
      <c r="I47" s="72">
        <v>5803632570</v>
      </c>
      <c r="J47" s="73">
        <v>6</v>
      </c>
      <c r="K47" s="74" t="s">
        <v>43</v>
      </c>
      <c r="L47" s="75" t="s">
        <v>43</v>
      </c>
      <c r="M47" s="76">
        <v>1414.38</v>
      </c>
      <c r="N47" s="77" t="s">
        <v>43</v>
      </c>
      <c r="O47" s="78">
        <v>20.06734007</v>
      </c>
      <c r="P47" s="74" t="s">
        <v>44</v>
      </c>
      <c r="Q47" s="79">
        <v>49.58960328317373</v>
      </c>
      <c r="R47" s="80" t="s">
        <v>44</v>
      </c>
      <c r="S47" s="81" t="s">
        <v>44</v>
      </c>
      <c r="T47" s="82">
        <v>87058</v>
      </c>
      <c r="U47" s="83">
        <v>6180.69</v>
      </c>
      <c r="V47" s="83">
        <v>9973.25</v>
      </c>
      <c r="W47" s="84">
        <v>4411</v>
      </c>
      <c r="X47" s="85" t="s">
        <v>44</v>
      </c>
      <c r="Y47" s="86" t="s">
        <v>43</v>
      </c>
      <c r="Z47" s="87">
        <f t="shared" si="0"/>
        <v>0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1</v>
      </c>
      <c r="AF47" s="88">
        <f t="shared" si="6"/>
        <v>1</v>
      </c>
      <c r="AG47" s="89" t="str">
        <f t="shared" si="7"/>
        <v>Initial</v>
      </c>
      <c r="AH47" s="90" t="str">
        <f t="shared" si="8"/>
        <v>RLIS</v>
      </c>
      <c r="AI47" s="87">
        <f t="shared" si="9"/>
        <v>0</v>
      </c>
    </row>
    <row r="48" spans="1:35" ht="12.75">
      <c r="A48" s="65">
        <v>4004650</v>
      </c>
      <c r="B48" s="66" t="s">
        <v>511</v>
      </c>
      <c r="C48" s="67" t="s">
        <v>512</v>
      </c>
      <c r="D48" s="68" t="s">
        <v>513</v>
      </c>
      <c r="E48" s="68" t="s">
        <v>512</v>
      </c>
      <c r="F48" s="69" t="s">
        <v>42</v>
      </c>
      <c r="G48" s="70">
        <v>73526</v>
      </c>
      <c r="H48" s="71">
        <v>428</v>
      </c>
      <c r="I48" s="72">
        <v>5805632632</v>
      </c>
      <c r="J48" s="73">
        <v>7</v>
      </c>
      <c r="K48" s="74" t="s">
        <v>44</v>
      </c>
      <c r="L48" s="75" t="s">
        <v>44</v>
      </c>
      <c r="M48" s="76">
        <v>269.84</v>
      </c>
      <c r="N48" s="77" t="s">
        <v>43</v>
      </c>
      <c r="O48" s="78">
        <v>6.793478261</v>
      </c>
      <c r="P48" s="74" t="s">
        <v>43</v>
      </c>
      <c r="Q48" s="79">
        <v>31.672597864768683</v>
      </c>
      <c r="R48" s="80" t="s">
        <v>44</v>
      </c>
      <c r="S48" s="81" t="s">
        <v>44</v>
      </c>
      <c r="T48" s="82">
        <v>15455</v>
      </c>
      <c r="U48" s="83">
        <v>935.46</v>
      </c>
      <c r="V48" s="83">
        <v>1706.12</v>
      </c>
      <c r="W48" s="84">
        <v>961</v>
      </c>
      <c r="X48" s="85" t="s">
        <v>44</v>
      </c>
      <c r="Y48" s="86" t="s">
        <v>44</v>
      </c>
      <c r="Z48" s="87">
        <f t="shared" si="0"/>
        <v>1</v>
      </c>
      <c r="AA48" s="88">
        <f t="shared" si="1"/>
        <v>1</v>
      </c>
      <c r="AB48" s="88">
        <f t="shared" si="2"/>
        <v>0</v>
      </c>
      <c r="AC48" s="89">
        <f t="shared" si="3"/>
        <v>0</v>
      </c>
      <c r="AD48" s="90" t="str">
        <f t="shared" si="4"/>
        <v>SRSA</v>
      </c>
      <c r="AE48" s="87">
        <f t="shared" si="5"/>
        <v>1</v>
      </c>
      <c r="AF48" s="88">
        <f t="shared" si="6"/>
        <v>1</v>
      </c>
      <c r="AG48" s="89" t="str">
        <f t="shared" si="7"/>
        <v>Initial</v>
      </c>
      <c r="AH48" s="90" t="str">
        <f t="shared" si="8"/>
        <v>-</v>
      </c>
      <c r="AI48" s="87" t="str">
        <f t="shared" si="9"/>
        <v>SRSA</v>
      </c>
    </row>
    <row r="49" spans="1:35" ht="12.75">
      <c r="A49" s="65">
        <v>4004680</v>
      </c>
      <c r="B49" s="66" t="s">
        <v>74</v>
      </c>
      <c r="C49" s="67" t="s">
        <v>75</v>
      </c>
      <c r="D49" s="68" t="s">
        <v>76</v>
      </c>
      <c r="E49" s="68" t="s">
        <v>75</v>
      </c>
      <c r="F49" s="69" t="s">
        <v>42</v>
      </c>
      <c r="G49" s="70">
        <v>73010</v>
      </c>
      <c r="H49" s="71">
        <v>6204</v>
      </c>
      <c r="I49" s="72">
        <v>4054853391</v>
      </c>
      <c r="J49" s="73">
        <v>8</v>
      </c>
      <c r="K49" s="74" t="s">
        <v>44</v>
      </c>
      <c r="L49" s="75" t="s">
        <v>44</v>
      </c>
      <c r="M49" s="76">
        <v>1329.49</v>
      </c>
      <c r="N49" s="77" t="s">
        <v>43</v>
      </c>
      <c r="O49" s="78">
        <v>8.867427568</v>
      </c>
      <c r="P49" s="74" t="s">
        <v>43</v>
      </c>
      <c r="Q49" s="79">
        <v>23.809523809523807</v>
      </c>
      <c r="R49" s="80" t="s">
        <v>44</v>
      </c>
      <c r="S49" s="81" t="s">
        <v>44</v>
      </c>
      <c r="T49" s="82">
        <v>40957</v>
      </c>
      <c r="U49" s="83">
        <v>2167</v>
      </c>
      <c r="V49" s="83">
        <v>5833.1</v>
      </c>
      <c r="W49" s="84">
        <v>3862</v>
      </c>
      <c r="X49" s="85" t="s">
        <v>44</v>
      </c>
      <c r="Y49" s="86" t="s">
        <v>43</v>
      </c>
      <c r="Z49" s="87">
        <f t="shared" si="0"/>
        <v>1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1</v>
      </c>
      <c r="AF49" s="88">
        <f t="shared" si="6"/>
        <v>1</v>
      </c>
      <c r="AG49" s="89" t="str">
        <f t="shared" si="7"/>
        <v>Initial</v>
      </c>
      <c r="AH49" s="90" t="str">
        <f t="shared" si="8"/>
        <v>RLIS</v>
      </c>
      <c r="AI49" s="87">
        <f t="shared" si="9"/>
        <v>0</v>
      </c>
    </row>
    <row r="50" spans="1:35" ht="12.75">
      <c r="A50" s="65">
        <v>4004830</v>
      </c>
      <c r="B50" s="66" t="s">
        <v>514</v>
      </c>
      <c r="C50" s="67" t="s">
        <v>515</v>
      </c>
      <c r="D50" s="68" t="s">
        <v>224</v>
      </c>
      <c r="E50" s="68" t="s">
        <v>515</v>
      </c>
      <c r="F50" s="69" t="s">
        <v>42</v>
      </c>
      <c r="G50" s="70">
        <v>74333</v>
      </c>
      <c r="H50" s="71">
        <v>29</v>
      </c>
      <c r="I50" s="72">
        <v>9187842365</v>
      </c>
      <c r="J50" s="73">
        <v>7</v>
      </c>
      <c r="K50" s="74" t="s">
        <v>44</v>
      </c>
      <c r="L50" s="75" t="s">
        <v>44</v>
      </c>
      <c r="M50" s="76">
        <v>173.29</v>
      </c>
      <c r="N50" s="77" t="s">
        <v>43</v>
      </c>
      <c r="O50" s="78">
        <v>20.63492063</v>
      </c>
      <c r="P50" s="74" t="s">
        <v>44</v>
      </c>
      <c r="Q50" s="79">
        <v>59.35828877005348</v>
      </c>
      <c r="R50" s="80" t="s">
        <v>44</v>
      </c>
      <c r="S50" s="81" t="s">
        <v>44</v>
      </c>
      <c r="T50" s="82">
        <v>10116</v>
      </c>
      <c r="U50" s="83">
        <v>695.4</v>
      </c>
      <c r="V50" s="83">
        <v>1199.69</v>
      </c>
      <c r="W50" s="84">
        <v>735</v>
      </c>
      <c r="X50" s="85" t="s">
        <v>44</v>
      </c>
      <c r="Y50" s="86" t="s">
        <v>44</v>
      </c>
      <c r="Z50" s="87">
        <f t="shared" si="0"/>
        <v>1</v>
      </c>
      <c r="AA50" s="88">
        <f t="shared" si="1"/>
        <v>1</v>
      </c>
      <c r="AB50" s="88">
        <f t="shared" si="2"/>
        <v>0</v>
      </c>
      <c r="AC50" s="89">
        <f t="shared" si="3"/>
        <v>0</v>
      </c>
      <c r="AD50" s="90" t="str">
        <f t="shared" si="4"/>
        <v>SRSA</v>
      </c>
      <c r="AE50" s="87">
        <f t="shared" si="5"/>
        <v>1</v>
      </c>
      <c r="AF50" s="88">
        <f t="shared" si="6"/>
        <v>1</v>
      </c>
      <c r="AG50" s="89" t="str">
        <f t="shared" si="7"/>
        <v>Initial</v>
      </c>
      <c r="AH50" s="90" t="str">
        <f t="shared" si="8"/>
        <v>-</v>
      </c>
      <c r="AI50" s="87" t="str">
        <f t="shared" si="9"/>
        <v>SRSA</v>
      </c>
    </row>
    <row r="51" spans="1:35" ht="12.75">
      <c r="A51" s="65">
        <v>4004860</v>
      </c>
      <c r="B51" s="66" t="s">
        <v>516</v>
      </c>
      <c r="C51" s="67" t="s">
        <v>517</v>
      </c>
      <c r="D51" s="68" t="s">
        <v>518</v>
      </c>
      <c r="E51" s="68" t="s">
        <v>517</v>
      </c>
      <c r="F51" s="69" t="s">
        <v>42</v>
      </c>
      <c r="G51" s="70">
        <v>73933</v>
      </c>
      <c r="H51" s="71">
        <v>1116</v>
      </c>
      <c r="I51" s="72">
        <v>5805443110</v>
      </c>
      <c r="J51" s="73">
        <v>7</v>
      </c>
      <c r="K51" s="74" t="s">
        <v>44</v>
      </c>
      <c r="L51" s="75" t="s">
        <v>44</v>
      </c>
      <c r="M51" s="76">
        <v>258.5</v>
      </c>
      <c r="N51" s="91" t="s">
        <v>44</v>
      </c>
      <c r="O51" s="78">
        <v>20.18348624</v>
      </c>
      <c r="P51" s="74" t="s">
        <v>44</v>
      </c>
      <c r="Q51" s="79">
        <v>46.484375</v>
      </c>
      <c r="R51" s="80" t="s">
        <v>44</v>
      </c>
      <c r="S51" s="81" t="s">
        <v>44</v>
      </c>
      <c r="T51" s="82">
        <v>18988</v>
      </c>
      <c r="U51" s="83">
        <v>1282.08</v>
      </c>
      <c r="V51" s="83">
        <v>2008.43</v>
      </c>
      <c r="W51" s="84">
        <v>1079</v>
      </c>
      <c r="X51" s="85" t="s">
        <v>44</v>
      </c>
      <c r="Y51" s="86" t="s">
        <v>44</v>
      </c>
      <c r="Z51" s="87">
        <f t="shared" si="0"/>
        <v>1</v>
      </c>
      <c r="AA51" s="88">
        <f t="shared" si="1"/>
        <v>1</v>
      </c>
      <c r="AB51" s="88">
        <f t="shared" si="2"/>
        <v>0</v>
      </c>
      <c r="AC51" s="89">
        <f t="shared" si="3"/>
        <v>0</v>
      </c>
      <c r="AD51" s="90" t="str">
        <f t="shared" si="4"/>
        <v>SRSA</v>
      </c>
      <c r="AE51" s="87">
        <f t="shared" si="5"/>
        <v>1</v>
      </c>
      <c r="AF51" s="88">
        <f t="shared" si="6"/>
        <v>1</v>
      </c>
      <c r="AG51" s="89" t="str">
        <f t="shared" si="7"/>
        <v>Initial</v>
      </c>
      <c r="AH51" s="90" t="str">
        <f t="shared" si="8"/>
        <v>-</v>
      </c>
      <c r="AI51" s="87" t="str">
        <f t="shared" si="9"/>
        <v>SRSA</v>
      </c>
    </row>
    <row r="52" spans="1:35" ht="12.75">
      <c r="A52" s="65">
        <v>4004950</v>
      </c>
      <c r="B52" s="66" t="s">
        <v>519</v>
      </c>
      <c r="C52" s="67" t="s">
        <v>520</v>
      </c>
      <c r="D52" s="68" t="s">
        <v>521</v>
      </c>
      <c r="E52" s="68" t="s">
        <v>520</v>
      </c>
      <c r="F52" s="69" t="s">
        <v>42</v>
      </c>
      <c r="G52" s="70">
        <v>74930</v>
      </c>
      <c r="H52" s="71">
        <v>158</v>
      </c>
      <c r="I52" s="72">
        <v>9189692491</v>
      </c>
      <c r="J52" s="73">
        <v>8</v>
      </c>
      <c r="K52" s="74" t="s">
        <v>44</v>
      </c>
      <c r="L52" s="75" t="s">
        <v>44</v>
      </c>
      <c r="M52" s="76">
        <v>223.92</v>
      </c>
      <c r="N52" s="77" t="s">
        <v>43</v>
      </c>
      <c r="O52" s="78">
        <v>22.08835341</v>
      </c>
      <c r="P52" s="74" t="s">
        <v>44</v>
      </c>
      <c r="Q52" s="79">
        <v>70.07874015748031</v>
      </c>
      <c r="R52" s="80" t="s">
        <v>44</v>
      </c>
      <c r="S52" s="81" t="s">
        <v>44</v>
      </c>
      <c r="T52" s="82">
        <v>14234</v>
      </c>
      <c r="U52" s="83">
        <v>1853.63</v>
      </c>
      <c r="V52" s="83">
        <v>2505.07</v>
      </c>
      <c r="W52" s="84">
        <v>860</v>
      </c>
      <c r="X52" s="85" t="s">
        <v>44</v>
      </c>
      <c r="Y52" s="86" t="s">
        <v>44</v>
      </c>
      <c r="Z52" s="87">
        <f t="shared" si="0"/>
        <v>1</v>
      </c>
      <c r="AA52" s="88">
        <f t="shared" si="1"/>
        <v>1</v>
      </c>
      <c r="AB52" s="88">
        <f t="shared" si="2"/>
        <v>0</v>
      </c>
      <c r="AC52" s="89">
        <f t="shared" si="3"/>
        <v>0</v>
      </c>
      <c r="AD52" s="90" t="str">
        <f t="shared" si="4"/>
        <v>SRSA</v>
      </c>
      <c r="AE52" s="87">
        <f t="shared" si="5"/>
        <v>1</v>
      </c>
      <c r="AF52" s="88">
        <f t="shared" si="6"/>
        <v>1</v>
      </c>
      <c r="AG52" s="89" t="str">
        <f t="shared" si="7"/>
        <v>Initial</v>
      </c>
      <c r="AH52" s="90" t="str">
        <f t="shared" si="8"/>
        <v>-</v>
      </c>
      <c r="AI52" s="87" t="str">
        <f t="shared" si="9"/>
        <v>SRSA</v>
      </c>
    </row>
    <row r="53" spans="1:35" ht="12.75">
      <c r="A53" s="65">
        <v>4005000</v>
      </c>
      <c r="B53" s="66" t="s">
        <v>522</v>
      </c>
      <c r="C53" s="67" t="s">
        <v>523</v>
      </c>
      <c r="D53" s="68" t="s">
        <v>524</v>
      </c>
      <c r="E53" s="68" t="s">
        <v>523</v>
      </c>
      <c r="F53" s="69" t="s">
        <v>42</v>
      </c>
      <c r="G53" s="70">
        <v>74829</v>
      </c>
      <c r="H53" s="71">
        <v>248</v>
      </c>
      <c r="I53" s="72">
        <v>9186673324</v>
      </c>
      <c r="J53" s="73">
        <v>7</v>
      </c>
      <c r="K53" s="74" t="s">
        <v>44</v>
      </c>
      <c r="L53" s="75" t="s">
        <v>44</v>
      </c>
      <c r="M53" s="76">
        <v>55.04</v>
      </c>
      <c r="N53" s="77" t="s">
        <v>43</v>
      </c>
      <c r="O53" s="78">
        <v>30.92105263</v>
      </c>
      <c r="P53" s="74" t="s">
        <v>44</v>
      </c>
      <c r="Q53" s="79">
        <v>90.38461538461539</v>
      </c>
      <c r="R53" s="80" t="s">
        <v>44</v>
      </c>
      <c r="S53" s="81" t="s">
        <v>44</v>
      </c>
      <c r="T53" s="82">
        <v>18383</v>
      </c>
      <c r="U53" s="83">
        <v>983.55</v>
      </c>
      <c r="V53" s="83">
        <v>1141.98</v>
      </c>
      <c r="W53" s="84">
        <v>221</v>
      </c>
      <c r="X53" s="85" t="s">
        <v>43</v>
      </c>
      <c r="Y53" s="86" t="s">
        <v>44</v>
      </c>
      <c r="Z53" s="87">
        <f t="shared" si="0"/>
        <v>1</v>
      </c>
      <c r="AA53" s="88">
        <f t="shared" si="1"/>
        <v>1</v>
      </c>
      <c r="AB53" s="88">
        <f t="shared" si="2"/>
        <v>0</v>
      </c>
      <c r="AC53" s="89">
        <f t="shared" si="3"/>
        <v>0</v>
      </c>
      <c r="AD53" s="90" t="str">
        <f t="shared" si="4"/>
        <v>SRSA</v>
      </c>
      <c r="AE53" s="87">
        <f t="shared" si="5"/>
        <v>1</v>
      </c>
      <c r="AF53" s="88">
        <f t="shared" si="6"/>
        <v>1</v>
      </c>
      <c r="AG53" s="89" t="str">
        <f t="shared" si="7"/>
        <v>Initial</v>
      </c>
      <c r="AH53" s="90" t="str">
        <f t="shared" si="8"/>
        <v>-</v>
      </c>
      <c r="AI53" s="87" t="str">
        <f t="shared" si="9"/>
        <v>SRSA</v>
      </c>
    </row>
    <row r="54" spans="1:35" ht="12.75">
      <c r="A54" s="65">
        <v>4005010</v>
      </c>
      <c r="B54" s="66" t="s">
        <v>525</v>
      </c>
      <c r="C54" s="67" t="s">
        <v>526</v>
      </c>
      <c r="D54" s="68" t="s">
        <v>527</v>
      </c>
      <c r="E54" s="68" t="s">
        <v>528</v>
      </c>
      <c r="F54" s="69" t="s">
        <v>42</v>
      </c>
      <c r="G54" s="70">
        <v>73006</v>
      </c>
      <c r="H54" s="71">
        <v>354</v>
      </c>
      <c r="I54" s="72">
        <v>5805883369</v>
      </c>
      <c r="J54" s="73">
        <v>7</v>
      </c>
      <c r="K54" s="74" t="s">
        <v>44</v>
      </c>
      <c r="L54" s="75" t="s">
        <v>44</v>
      </c>
      <c r="M54" s="76">
        <v>517.49</v>
      </c>
      <c r="N54" s="77" t="s">
        <v>43</v>
      </c>
      <c r="O54" s="78">
        <v>22.99212598</v>
      </c>
      <c r="P54" s="74" t="s">
        <v>44</v>
      </c>
      <c r="Q54" s="79">
        <v>62.01117318435754</v>
      </c>
      <c r="R54" s="80" t="s">
        <v>44</v>
      </c>
      <c r="S54" s="81" t="s">
        <v>44</v>
      </c>
      <c r="T54" s="82">
        <v>41912</v>
      </c>
      <c r="U54" s="83">
        <v>3596.76</v>
      </c>
      <c r="V54" s="83">
        <v>5155.04</v>
      </c>
      <c r="W54" s="84">
        <v>2022</v>
      </c>
      <c r="X54" s="85" t="s">
        <v>44</v>
      </c>
      <c r="Y54" s="86" t="s">
        <v>44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9">
        <f t="shared" si="3"/>
        <v>0</v>
      </c>
      <c r="AD54" s="90" t="str">
        <f t="shared" si="4"/>
        <v>SRSA</v>
      </c>
      <c r="AE54" s="87">
        <f t="shared" si="5"/>
        <v>1</v>
      </c>
      <c r="AF54" s="88">
        <f t="shared" si="6"/>
        <v>1</v>
      </c>
      <c r="AG54" s="89" t="str">
        <f t="shared" si="7"/>
        <v>Initial</v>
      </c>
      <c r="AH54" s="90" t="str">
        <f t="shared" si="8"/>
        <v>-</v>
      </c>
      <c r="AI54" s="87" t="str">
        <f t="shared" si="9"/>
        <v>SRSA</v>
      </c>
    </row>
    <row r="55" spans="1:35" ht="12.75">
      <c r="A55" s="65">
        <v>4005040</v>
      </c>
      <c r="B55" s="66" t="s">
        <v>529</v>
      </c>
      <c r="C55" s="67" t="s">
        <v>530</v>
      </c>
      <c r="D55" s="68" t="s">
        <v>531</v>
      </c>
      <c r="E55" s="68" t="s">
        <v>530</v>
      </c>
      <c r="F55" s="69" t="s">
        <v>42</v>
      </c>
      <c r="G55" s="70">
        <v>74727</v>
      </c>
      <c r="H55" s="71">
        <v>839</v>
      </c>
      <c r="I55" s="72">
        <v>5805662558</v>
      </c>
      <c r="J55" s="73">
        <v>7</v>
      </c>
      <c r="K55" s="74" t="s">
        <v>44</v>
      </c>
      <c r="L55" s="75" t="s">
        <v>44</v>
      </c>
      <c r="M55" s="76">
        <v>339.35</v>
      </c>
      <c r="N55" s="77" t="s">
        <v>43</v>
      </c>
      <c r="O55" s="78">
        <v>30.95890411</v>
      </c>
      <c r="P55" s="74" t="s">
        <v>44</v>
      </c>
      <c r="Q55" s="79">
        <v>61.21883656509696</v>
      </c>
      <c r="R55" s="80" t="s">
        <v>44</v>
      </c>
      <c r="S55" s="81" t="s">
        <v>44</v>
      </c>
      <c r="T55" s="82">
        <v>37860</v>
      </c>
      <c r="U55" s="83">
        <v>2407.62</v>
      </c>
      <c r="V55" s="83">
        <v>3329.7</v>
      </c>
      <c r="W55" s="84">
        <v>1393</v>
      </c>
      <c r="X55" s="85" t="s">
        <v>44</v>
      </c>
      <c r="Y55" s="86" t="s">
        <v>43</v>
      </c>
      <c r="Z55" s="87">
        <f t="shared" si="0"/>
        <v>1</v>
      </c>
      <c r="AA55" s="88">
        <f t="shared" si="1"/>
        <v>1</v>
      </c>
      <c r="AB55" s="88">
        <f t="shared" si="2"/>
        <v>0</v>
      </c>
      <c r="AC55" s="89">
        <f t="shared" si="3"/>
        <v>0</v>
      </c>
      <c r="AD55" s="90" t="str">
        <f t="shared" si="4"/>
        <v>SRSA</v>
      </c>
      <c r="AE55" s="87">
        <f t="shared" si="5"/>
        <v>1</v>
      </c>
      <c r="AF55" s="88">
        <f t="shared" si="6"/>
        <v>1</v>
      </c>
      <c r="AG55" s="89" t="str">
        <f t="shared" si="7"/>
        <v>Initial</v>
      </c>
      <c r="AH55" s="90" t="str">
        <f t="shared" si="8"/>
        <v>-</v>
      </c>
      <c r="AI55" s="87" t="str">
        <f t="shared" si="9"/>
        <v>SRSA</v>
      </c>
    </row>
    <row r="56" spans="1:35" ht="12.75">
      <c r="A56" s="65">
        <v>4005130</v>
      </c>
      <c r="B56" s="66" t="s">
        <v>532</v>
      </c>
      <c r="C56" s="67" t="s">
        <v>533</v>
      </c>
      <c r="D56" s="68" t="s">
        <v>534</v>
      </c>
      <c r="E56" s="68" t="s">
        <v>533</v>
      </c>
      <c r="F56" s="69" t="s">
        <v>42</v>
      </c>
      <c r="G56" s="70">
        <v>74830</v>
      </c>
      <c r="H56" s="71">
        <v>88</v>
      </c>
      <c r="I56" s="72">
        <v>4053984172</v>
      </c>
      <c r="J56" s="73">
        <v>7</v>
      </c>
      <c r="K56" s="74" t="s">
        <v>44</v>
      </c>
      <c r="L56" s="75" t="s">
        <v>44</v>
      </c>
      <c r="M56" s="76">
        <v>289.59</v>
      </c>
      <c r="N56" s="77" t="s">
        <v>43</v>
      </c>
      <c r="O56" s="78">
        <v>31.57894737</v>
      </c>
      <c r="P56" s="74" t="s">
        <v>44</v>
      </c>
      <c r="Q56" s="79">
        <v>74.19354838709677</v>
      </c>
      <c r="R56" s="80" t="s">
        <v>44</v>
      </c>
      <c r="S56" s="81" t="s">
        <v>44</v>
      </c>
      <c r="T56" s="82">
        <v>22373</v>
      </c>
      <c r="U56" s="83">
        <v>2167</v>
      </c>
      <c r="V56" s="83">
        <v>2925.42</v>
      </c>
      <c r="W56" s="84">
        <v>1066</v>
      </c>
      <c r="X56" s="85" t="s">
        <v>44</v>
      </c>
      <c r="Y56" s="86" t="s">
        <v>44</v>
      </c>
      <c r="Z56" s="87">
        <f t="shared" si="0"/>
        <v>1</v>
      </c>
      <c r="AA56" s="88">
        <f t="shared" si="1"/>
        <v>1</v>
      </c>
      <c r="AB56" s="88">
        <f t="shared" si="2"/>
        <v>0</v>
      </c>
      <c r="AC56" s="89">
        <f t="shared" si="3"/>
        <v>0</v>
      </c>
      <c r="AD56" s="90" t="str">
        <f t="shared" si="4"/>
        <v>SRSA</v>
      </c>
      <c r="AE56" s="87">
        <f t="shared" si="5"/>
        <v>1</v>
      </c>
      <c r="AF56" s="88">
        <f t="shared" si="6"/>
        <v>1</v>
      </c>
      <c r="AG56" s="89" t="str">
        <f t="shared" si="7"/>
        <v>Initial</v>
      </c>
      <c r="AH56" s="90" t="str">
        <f t="shared" si="8"/>
        <v>-</v>
      </c>
      <c r="AI56" s="87" t="str">
        <f t="shared" si="9"/>
        <v>SRSA</v>
      </c>
    </row>
    <row r="57" spans="1:35" ht="12.75">
      <c r="A57" s="65">
        <v>4005160</v>
      </c>
      <c r="B57" s="66" t="s">
        <v>535</v>
      </c>
      <c r="C57" s="67" t="s">
        <v>536</v>
      </c>
      <c r="D57" s="68" t="s">
        <v>537</v>
      </c>
      <c r="E57" s="68" t="s">
        <v>536</v>
      </c>
      <c r="F57" s="69" t="s">
        <v>42</v>
      </c>
      <c r="G57" s="70">
        <v>74009</v>
      </c>
      <c r="H57" s="71" t="s">
        <v>538</v>
      </c>
      <c r="I57" s="72">
        <v>9183366892</v>
      </c>
      <c r="J57" s="73">
        <v>3</v>
      </c>
      <c r="K57" s="74" t="s">
        <v>43</v>
      </c>
      <c r="L57" s="75" t="s">
        <v>44</v>
      </c>
      <c r="M57" s="76">
        <v>73.88</v>
      </c>
      <c r="N57" s="77" t="s">
        <v>43</v>
      </c>
      <c r="O57" s="78">
        <v>20.86956522</v>
      </c>
      <c r="P57" s="74" t="s">
        <v>44</v>
      </c>
      <c r="Q57" s="79">
        <v>57.14285714285714</v>
      </c>
      <c r="R57" s="80" t="s">
        <v>44</v>
      </c>
      <c r="S57" s="81" t="s">
        <v>43</v>
      </c>
      <c r="T57" s="82">
        <v>4808</v>
      </c>
      <c r="U57" s="83">
        <v>559.03</v>
      </c>
      <c r="V57" s="83">
        <v>767.07</v>
      </c>
      <c r="W57" s="84">
        <v>296</v>
      </c>
      <c r="X57" s="85" t="s">
        <v>44</v>
      </c>
      <c r="Y57" s="86" t="s">
        <v>43</v>
      </c>
      <c r="Z57" s="87">
        <f t="shared" si="0"/>
        <v>1</v>
      </c>
      <c r="AA57" s="88">
        <f t="shared" si="1"/>
        <v>1</v>
      </c>
      <c r="AB57" s="88">
        <f t="shared" si="2"/>
        <v>0</v>
      </c>
      <c r="AC57" s="89">
        <f t="shared" si="3"/>
        <v>0</v>
      </c>
      <c r="AD57" s="90" t="str">
        <f t="shared" si="4"/>
        <v>SRSA</v>
      </c>
      <c r="AE57" s="87">
        <f t="shared" si="5"/>
        <v>0</v>
      </c>
      <c r="AF57" s="88">
        <f t="shared" si="6"/>
        <v>1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>
        <v>4005190</v>
      </c>
      <c r="B58" s="66" t="s">
        <v>539</v>
      </c>
      <c r="C58" s="67" t="s">
        <v>540</v>
      </c>
      <c r="D58" s="68" t="s">
        <v>541</v>
      </c>
      <c r="E58" s="68" t="s">
        <v>542</v>
      </c>
      <c r="F58" s="69" t="s">
        <v>42</v>
      </c>
      <c r="G58" s="70">
        <v>74422</v>
      </c>
      <c r="H58" s="71">
        <v>97</v>
      </c>
      <c r="I58" s="72">
        <v>9184727330</v>
      </c>
      <c r="J58" s="73">
        <v>7</v>
      </c>
      <c r="K58" s="74" t="s">
        <v>44</v>
      </c>
      <c r="L58" s="75" t="s">
        <v>44</v>
      </c>
      <c r="M58" s="76">
        <v>154.6</v>
      </c>
      <c r="N58" s="77" t="s">
        <v>43</v>
      </c>
      <c r="O58" s="78">
        <v>30.4964539</v>
      </c>
      <c r="P58" s="74" t="s">
        <v>44</v>
      </c>
      <c r="Q58" s="79">
        <v>84.11764705882354</v>
      </c>
      <c r="R58" s="80" t="s">
        <v>44</v>
      </c>
      <c r="S58" s="81" t="s">
        <v>44</v>
      </c>
      <c r="T58" s="82">
        <v>19671</v>
      </c>
      <c r="U58" s="83">
        <v>1838.11</v>
      </c>
      <c r="V58" s="83">
        <v>2353.93</v>
      </c>
      <c r="W58" s="84">
        <v>730</v>
      </c>
      <c r="X58" s="85" t="s">
        <v>43</v>
      </c>
      <c r="Y58" s="86" t="s">
        <v>44</v>
      </c>
      <c r="Z58" s="87">
        <f t="shared" si="0"/>
        <v>1</v>
      </c>
      <c r="AA58" s="88">
        <f t="shared" si="1"/>
        <v>1</v>
      </c>
      <c r="AB58" s="88">
        <f t="shared" si="2"/>
        <v>0</v>
      </c>
      <c r="AC58" s="89">
        <f t="shared" si="3"/>
        <v>0</v>
      </c>
      <c r="AD58" s="90" t="str">
        <f t="shared" si="4"/>
        <v>SRSA</v>
      </c>
      <c r="AE58" s="87">
        <f t="shared" si="5"/>
        <v>1</v>
      </c>
      <c r="AF58" s="88">
        <f t="shared" si="6"/>
        <v>1</v>
      </c>
      <c r="AG58" s="89" t="str">
        <f t="shared" si="7"/>
        <v>Initial</v>
      </c>
      <c r="AH58" s="90" t="str">
        <f t="shared" si="8"/>
        <v>-</v>
      </c>
      <c r="AI58" s="87" t="str">
        <f t="shared" si="9"/>
        <v>SRSA</v>
      </c>
    </row>
    <row r="59" spans="1:35" ht="12.75">
      <c r="A59" s="65">
        <v>4005280</v>
      </c>
      <c r="B59" s="66" t="s">
        <v>543</v>
      </c>
      <c r="C59" s="67" t="s">
        <v>544</v>
      </c>
      <c r="D59" s="68" t="s">
        <v>545</v>
      </c>
      <c r="E59" s="68" t="s">
        <v>544</v>
      </c>
      <c r="F59" s="69" t="s">
        <v>42</v>
      </c>
      <c r="G59" s="70">
        <v>74423</v>
      </c>
      <c r="H59" s="71">
        <v>59</v>
      </c>
      <c r="I59" s="72">
        <v>9184875265</v>
      </c>
      <c r="J59" s="73">
        <v>7</v>
      </c>
      <c r="K59" s="74" t="s">
        <v>44</v>
      </c>
      <c r="L59" s="75" t="s">
        <v>44</v>
      </c>
      <c r="M59" s="76">
        <v>187.03</v>
      </c>
      <c r="N59" s="77" t="s">
        <v>43</v>
      </c>
      <c r="O59" s="78">
        <v>21.68141593</v>
      </c>
      <c r="P59" s="74" t="s">
        <v>44</v>
      </c>
      <c r="Q59" s="79">
        <v>80.20304568527918</v>
      </c>
      <c r="R59" s="80" t="s">
        <v>44</v>
      </c>
      <c r="S59" s="81" t="s">
        <v>44</v>
      </c>
      <c r="T59" s="82">
        <v>12745</v>
      </c>
      <c r="U59" s="83">
        <v>1349.16</v>
      </c>
      <c r="V59" s="83">
        <v>1862.89</v>
      </c>
      <c r="W59" s="84">
        <v>813</v>
      </c>
      <c r="X59" s="85" t="s">
        <v>44</v>
      </c>
      <c r="Y59" s="86" t="s">
        <v>44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9">
        <f t="shared" si="3"/>
        <v>0</v>
      </c>
      <c r="AD59" s="90" t="str">
        <f t="shared" si="4"/>
        <v>SRSA</v>
      </c>
      <c r="AE59" s="87">
        <f t="shared" si="5"/>
        <v>1</v>
      </c>
      <c r="AF59" s="88">
        <f t="shared" si="6"/>
        <v>1</v>
      </c>
      <c r="AG59" s="89" t="str">
        <f t="shared" si="7"/>
        <v>Initial</v>
      </c>
      <c r="AH59" s="90" t="str">
        <f t="shared" si="8"/>
        <v>-</v>
      </c>
      <c r="AI59" s="87" t="str">
        <f t="shared" si="9"/>
        <v>SRSA</v>
      </c>
    </row>
    <row r="60" spans="1:35" ht="12.75">
      <c r="A60" s="65">
        <v>4005310</v>
      </c>
      <c r="B60" s="66" t="s">
        <v>546</v>
      </c>
      <c r="C60" s="67" t="s">
        <v>547</v>
      </c>
      <c r="D60" s="68" t="s">
        <v>548</v>
      </c>
      <c r="E60" s="68" t="s">
        <v>547</v>
      </c>
      <c r="F60" s="69" t="s">
        <v>42</v>
      </c>
      <c r="G60" s="70">
        <v>74632</v>
      </c>
      <c r="H60" s="71">
        <v>130</v>
      </c>
      <c r="I60" s="72">
        <v>5803852191</v>
      </c>
      <c r="J60" s="73">
        <v>7</v>
      </c>
      <c r="K60" s="74" t="s">
        <v>44</v>
      </c>
      <c r="L60" s="75" t="s">
        <v>44</v>
      </c>
      <c r="M60" s="76">
        <v>124.32</v>
      </c>
      <c r="N60" s="77" t="s">
        <v>43</v>
      </c>
      <c r="O60" s="78">
        <v>16.37931034</v>
      </c>
      <c r="P60" s="74" t="s">
        <v>43</v>
      </c>
      <c r="Q60" s="79">
        <v>52.58620689655172</v>
      </c>
      <c r="R60" s="80" t="s">
        <v>44</v>
      </c>
      <c r="S60" s="81" t="s">
        <v>44</v>
      </c>
      <c r="T60" s="82">
        <v>6882</v>
      </c>
      <c r="U60" s="83">
        <v>501.92</v>
      </c>
      <c r="V60" s="83">
        <v>860.5</v>
      </c>
      <c r="W60" s="84">
        <v>509</v>
      </c>
      <c r="X60" s="85" t="s">
        <v>44</v>
      </c>
      <c r="Y60" s="86" t="s">
        <v>44</v>
      </c>
      <c r="Z60" s="87">
        <f t="shared" si="0"/>
        <v>1</v>
      </c>
      <c r="AA60" s="88">
        <f t="shared" si="1"/>
        <v>1</v>
      </c>
      <c r="AB60" s="88">
        <f t="shared" si="2"/>
        <v>0</v>
      </c>
      <c r="AC60" s="89">
        <f t="shared" si="3"/>
        <v>0</v>
      </c>
      <c r="AD60" s="90" t="str">
        <f t="shared" si="4"/>
        <v>SRSA</v>
      </c>
      <c r="AE60" s="87">
        <f t="shared" si="5"/>
        <v>1</v>
      </c>
      <c r="AF60" s="88">
        <f t="shared" si="6"/>
        <v>1</v>
      </c>
      <c r="AG60" s="89" t="str">
        <f t="shared" si="7"/>
        <v>Initial</v>
      </c>
      <c r="AH60" s="90" t="str">
        <f t="shared" si="8"/>
        <v>-</v>
      </c>
      <c r="AI60" s="87" t="str">
        <f t="shared" si="9"/>
        <v>SRSA</v>
      </c>
    </row>
    <row r="61" spans="1:35" ht="12.75">
      <c r="A61" s="65">
        <v>4005340</v>
      </c>
      <c r="B61" s="66" t="s">
        <v>549</v>
      </c>
      <c r="C61" s="67" t="s">
        <v>550</v>
      </c>
      <c r="D61" s="68" t="s">
        <v>551</v>
      </c>
      <c r="E61" s="68" t="s">
        <v>259</v>
      </c>
      <c r="F61" s="69" t="s">
        <v>42</v>
      </c>
      <c r="G61" s="70">
        <v>73055</v>
      </c>
      <c r="H61" s="71">
        <v>9864</v>
      </c>
      <c r="I61" s="72">
        <v>5806585076</v>
      </c>
      <c r="J61" s="73">
        <v>7</v>
      </c>
      <c r="K61" s="74" t="s">
        <v>44</v>
      </c>
      <c r="L61" s="75" t="s">
        <v>44</v>
      </c>
      <c r="M61" s="76">
        <v>399.99</v>
      </c>
      <c r="N61" s="77" t="s">
        <v>43</v>
      </c>
      <c r="O61" s="78">
        <v>18.35106383</v>
      </c>
      <c r="P61" s="74" t="s">
        <v>43</v>
      </c>
      <c r="Q61" s="79">
        <v>44.83627204030227</v>
      </c>
      <c r="R61" s="80" t="s">
        <v>44</v>
      </c>
      <c r="S61" s="81" t="s">
        <v>44</v>
      </c>
      <c r="T61" s="82">
        <v>21592</v>
      </c>
      <c r="U61" s="83">
        <v>1520.05</v>
      </c>
      <c r="V61" s="83">
        <v>2674.6</v>
      </c>
      <c r="W61" s="84">
        <v>1581</v>
      </c>
      <c r="X61" s="85" t="s">
        <v>44</v>
      </c>
      <c r="Y61" s="86" t="s">
        <v>44</v>
      </c>
      <c r="Z61" s="87">
        <f t="shared" si="0"/>
        <v>1</v>
      </c>
      <c r="AA61" s="88">
        <f t="shared" si="1"/>
        <v>1</v>
      </c>
      <c r="AB61" s="88">
        <f t="shared" si="2"/>
        <v>0</v>
      </c>
      <c r="AC61" s="89">
        <f t="shared" si="3"/>
        <v>0</v>
      </c>
      <c r="AD61" s="90" t="str">
        <f t="shared" si="4"/>
        <v>SRSA</v>
      </c>
      <c r="AE61" s="87">
        <f t="shared" si="5"/>
        <v>1</v>
      </c>
      <c r="AF61" s="88">
        <f t="shared" si="6"/>
        <v>1</v>
      </c>
      <c r="AG61" s="89" t="str">
        <f t="shared" si="7"/>
        <v>Initial</v>
      </c>
      <c r="AH61" s="90" t="str">
        <f t="shared" si="8"/>
        <v>-</v>
      </c>
      <c r="AI61" s="87" t="str">
        <f t="shared" si="9"/>
        <v>SRSA</v>
      </c>
    </row>
    <row r="62" spans="1:35" ht="12.75">
      <c r="A62" s="65">
        <v>4005400</v>
      </c>
      <c r="B62" s="66" t="s">
        <v>77</v>
      </c>
      <c r="C62" s="67" t="s">
        <v>78</v>
      </c>
      <c r="D62" s="68" t="s">
        <v>79</v>
      </c>
      <c r="E62" s="68" t="s">
        <v>75</v>
      </c>
      <c r="F62" s="69" t="s">
        <v>42</v>
      </c>
      <c r="G62" s="70">
        <v>73010</v>
      </c>
      <c r="H62" s="71">
        <v>9747</v>
      </c>
      <c r="I62" s="72">
        <v>4053874880</v>
      </c>
      <c r="J62" s="73">
        <v>8</v>
      </c>
      <c r="K62" s="74" t="s">
        <v>44</v>
      </c>
      <c r="L62" s="75" t="s">
        <v>44</v>
      </c>
      <c r="M62" s="76">
        <v>1088.07</v>
      </c>
      <c r="N62" s="77" t="s">
        <v>43</v>
      </c>
      <c r="O62" s="78">
        <v>12.18724778</v>
      </c>
      <c r="P62" s="74" t="s">
        <v>43</v>
      </c>
      <c r="Q62" s="79">
        <v>29.33920704845815</v>
      </c>
      <c r="R62" s="80" t="s">
        <v>44</v>
      </c>
      <c r="S62" s="81" t="s">
        <v>44</v>
      </c>
      <c r="T62" s="82">
        <v>31939</v>
      </c>
      <c r="U62" s="83">
        <v>2045.48</v>
      </c>
      <c r="V62" s="83">
        <v>4543.55</v>
      </c>
      <c r="W62" s="84">
        <v>3042</v>
      </c>
      <c r="X62" s="85" t="s">
        <v>44</v>
      </c>
      <c r="Y62" s="86" t="s">
        <v>43</v>
      </c>
      <c r="Z62" s="87">
        <f t="shared" si="0"/>
        <v>1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1</v>
      </c>
      <c r="AF62" s="88">
        <f t="shared" si="6"/>
        <v>1</v>
      </c>
      <c r="AG62" s="89" t="str">
        <f t="shared" si="7"/>
        <v>Initial</v>
      </c>
      <c r="AH62" s="90" t="str">
        <f t="shared" si="8"/>
        <v>RLIS</v>
      </c>
      <c r="AI62" s="87">
        <f t="shared" si="9"/>
        <v>0</v>
      </c>
    </row>
    <row r="63" spans="1:35" ht="12.75">
      <c r="A63" s="65">
        <v>4005430</v>
      </c>
      <c r="B63" s="66" t="s">
        <v>552</v>
      </c>
      <c r="C63" s="67" t="s">
        <v>553</v>
      </c>
      <c r="D63" s="68" t="s">
        <v>554</v>
      </c>
      <c r="E63" s="68" t="s">
        <v>357</v>
      </c>
      <c r="F63" s="69" t="s">
        <v>42</v>
      </c>
      <c r="G63" s="70">
        <v>74464</v>
      </c>
      <c r="H63" s="71">
        <v>1812</v>
      </c>
      <c r="I63" s="72">
        <v>9184564221</v>
      </c>
      <c r="J63" s="73">
        <v>7</v>
      </c>
      <c r="K63" s="74" t="s">
        <v>44</v>
      </c>
      <c r="L63" s="75" t="s">
        <v>44</v>
      </c>
      <c r="M63" s="76">
        <v>461.79</v>
      </c>
      <c r="N63" s="77" t="s">
        <v>43</v>
      </c>
      <c r="O63" s="78">
        <v>23.64620939</v>
      </c>
      <c r="P63" s="74" t="s">
        <v>44</v>
      </c>
      <c r="Q63" s="79">
        <v>83.984375</v>
      </c>
      <c r="R63" s="80" t="s">
        <v>44</v>
      </c>
      <c r="S63" s="81" t="s">
        <v>44</v>
      </c>
      <c r="T63" s="82">
        <v>42708</v>
      </c>
      <c r="U63" s="83">
        <v>4647.29</v>
      </c>
      <c r="V63" s="83">
        <v>6037.75</v>
      </c>
      <c r="W63" s="84">
        <v>1820</v>
      </c>
      <c r="X63" s="85" t="s">
        <v>44</v>
      </c>
      <c r="Y63" s="86" t="s">
        <v>43</v>
      </c>
      <c r="Z63" s="87">
        <f t="shared" si="0"/>
        <v>1</v>
      </c>
      <c r="AA63" s="88">
        <f t="shared" si="1"/>
        <v>1</v>
      </c>
      <c r="AB63" s="88">
        <f t="shared" si="2"/>
        <v>0</v>
      </c>
      <c r="AC63" s="89">
        <f t="shared" si="3"/>
        <v>0</v>
      </c>
      <c r="AD63" s="90" t="str">
        <f t="shared" si="4"/>
        <v>SRSA</v>
      </c>
      <c r="AE63" s="87">
        <f t="shared" si="5"/>
        <v>1</v>
      </c>
      <c r="AF63" s="88">
        <f t="shared" si="6"/>
        <v>1</v>
      </c>
      <c r="AG63" s="89" t="str">
        <f t="shared" si="7"/>
        <v>Initial</v>
      </c>
      <c r="AH63" s="90" t="str">
        <f t="shared" si="8"/>
        <v>-</v>
      </c>
      <c r="AI63" s="87" t="str">
        <f t="shared" si="9"/>
        <v>SRSA</v>
      </c>
    </row>
    <row r="64" spans="1:35" ht="12.75">
      <c r="A64" s="65">
        <v>4005460</v>
      </c>
      <c r="B64" s="66" t="s">
        <v>555</v>
      </c>
      <c r="C64" s="67" t="s">
        <v>556</v>
      </c>
      <c r="D64" s="68" t="s">
        <v>557</v>
      </c>
      <c r="E64" s="68" t="s">
        <v>556</v>
      </c>
      <c r="F64" s="69" t="s">
        <v>42</v>
      </c>
      <c r="G64" s="70">
        <v>74010</v>
      </c>
      <c r="H64" s="71">
        <v>2499</v>
      </c>
      <c r="I64" s="72">
        <v>9183675555</v>
      </c>
      <c r="J64" s="73" t="s">
        <v>558</v>
      </c>
      <c r="K64" s="74" t="s">
        <v>43</v>
      </c>
      <c r="L64" s="75" t="s">
        <v>43</v>
      </c>
      <c r="M64" s="76">
        <v>1548.48</v>
      </c>
      <c r="N64" s="77" t="s">
        <v>43</v>
      </c>
      <c r="O64" s="78">
        <v>21.96679438</v>
      </c>
      <c r="P64" s="74" t="s">
        <v>44</v>
      </c>
      <c r="Q64" s="79">
        <v>57.1753986332574</v>
      </c>
      <c r="R64" s="80" t="s">
        <v>44</v>
      </c>
      <c r="S64" s="81" t="s">
        <v>43</v>
      </c>
      <c r="T64" s="82">
        <v>103833</v>
      </c>
      <c r="U64" s="83">
        <v>8498.84</v>
      </c>
      <c r="V64" s="83">
        <v>12682.65</v>
      </c>
      <c r="W64" s="84">
        <v>5532</v>
      </c>
      <c r="X64" s="85" t="s">
        <v>44</v>
      </c>
      <c r="Y64" s="86" t="s">
        <v>43</v>
      </c>
      <c r="Z64" s="87">
        <f t="shared" si="0"/>
        <v>0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0</v>
      </c>
      <c r="AF64" s="88">
        <f t="shared" si="6"/>
        <v>1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4005490</v>
      </c>
      <c r="B65" s="66" t="s">
        <v>559</v>
      </c>
      <c r="C65" s="67" t="s">
        <v>560</v>
      </c>
      <c r="D65" s="68" t="s">
        <v>561</v>
      </c>
      <c r="E65" s="68" t="s">
        <v>560</v>
      </c>
      <c r="F65" s="69" t="s">
        <v>42</v>
      </c>
      <c r="G65" s="70">
        <v>74012</v>
      </c>
      <c r="H65" s="71">
        <v>4334</v>
      </c>
      <c r="I65" s="72">
        <v>9182594300</v>
      </c>
      <c r="J65" s="73" t="s">
        <v>558</v>
      </c>
      <c r="K65" s="74" t="s">
        <v>43</v>
      </c>
      <c r="L65" s="75" t="s">
        <v>43</v>
      </c>
      <c r="M65" s="76">
        <v>14208.56</v>
      </c>
      <c r="N65" s="77" t="s">
        <v>43</v>
      </c>
      <c r="O65" s="78">
        <v>7.342134761</v>
      </c>
      <c r="P65" s="74" t="s">
        <v>43</v>
      </c>
      <c r="Q65" s="79">
        <v>21.479334851307527</v>
      </c>
      <c r="R65" s="80" t="s">
        <v>44</v>
      </c>
      <c r="S65" s="81" t="s">
        <v>43</v>
      </c>
      <c r="T65" s="82">
        <v>442533</v>
      </c>
      <c r="U65" s="83">
        <v>17611.86</v>
      </c>
      <c r="V65" s="83">
        <v>55589.5</v>
      </c>
      <c r="W65" s="84">
        <v>41272</v>
      </c>
      <c r="X65" s="85" t="s">
        <v>44</v>
      </c>
      <c r="Y65" s="86" t="s">
        <v>43</v>
      </c>
      <c r="Z65" s="87">
        <f t="shared" si="0"/>
        <v>0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0</v>
      </c>
      <c r="AF65" s="88">
        <f t="shared" si="6"/>
        <v>1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4005520</v>
      </c>
      <c r="B66" s="66" t="s">
        <v>80</v>
      </c>
      <c r="C66" s="67" t="s">
        <v>81</v>
      </c>
      <c r="D66" s="68" t="s">
        <v>82</v>
      </c>
      <c r="E66" s="68" t="s">
        <v>81</v>
      </c>
      <c r="F66" s="69" t="s">
        <v>42</v>
      </c>
      <c r="G66" s="70">
        <v>74728</v>
      </c>
      <c r="H66" s="71">
        <v>2912</v>
      </c>
      <c r="I66" s="72">
        <v>5805843306</v>
      </c>
      <c r="J66" s="73">
        <v>6</v>
      </c>
      <c r="K66" s="74" t="s">
        <v>43</v>
      </c>
      <c r="L66" s="75" t="s">
        <v>43</v>
      </c>
      <c r="M66" s="76">
        <v>1610.35</v>
      </c>
      <c r="N66" s="77" t="s">
        <v>43</v>
      </c>
      <c r="O66" s="78">
        <v>34.50250537</v>
      </c>
      <c r="P66" s="74" t="s">
        <v>44</v>
      </c>
      <c r="Q66" s="79">
        <v>66.14173228346458</v>
      </c>
      <c r="R66" s="80" t="s">
        <v>44</v>
      </c>
      <c r="S66" s="81" t="s">
        <v>44</v>
      </c>
      <c r="T66" s="82">
        <v>126557</v>
      </c>
      <c r="U66" s="83">
        <v>9820.16</v>
      </c>
      <c r="V66" s="83">
        <v>14247.27</v>
      </c>
      <c r="W66" s="84">
        <v>5665</v>
      </c>
      <c r="X66" s="85" t="s">
        <v>44</v>
      </c>
      <c r="Y66" s="86" t="s">
        <v>43</v>
      </c>
      <c r="Z66" s="87">
        <f t="shared" si="0"/>
        <v>0</v>
      </c>
      <c r="AA66" s="88">
        <f t="shared" si="1"/>
        <v>0</v>
      </c>
      <c r="AB66" s="88">
        <f t="shared" si="2"/>
        <v>0</v>
      </c>
      <c r="AC66" s="89">
        <f t="shared" si="3"/>
        <v>0</v>
      </c>
      <c r="AD66" s="90" t="str">
        <f t="shared" si="4"/>
        <v>-</v>
      </c>
      <c r="AE66" s="87">
        <f t="shared" si="5"/>
        <v>1</v>
      </c>
      <c r="AF66" s="88">
        <f t="shared" si="6"/>
        <v>1</v>
      </c>
      <c r="AG66" s="89" t="str">
        <f t="shared" si="7"/>
        <v>Initial</v>
      </c>
      <c r="AH66" s="90" t="str">
        <f t="shared" si="8"/>
        <v>RLIS</v>
      </c>
      <c r="AI66" s="87">
        <f t="shared" si="9"/>
        <v>0</v>
      </c>
    </row>
    <row r="67" spans="1:35" ht="12.75">
      <c r="A67" s="65">
        <v>4005580</v>
      </c>
      <c r="B67" s="66" t="s">
        <v>562</v>
      </c>
      <c r="C67" s="67" t="s">
        <v>563</v>
      </c>
      <c r="D67" s="68" t="s">
        <v>564</v>
      </c>
      <c r="E67" s="68" t="s">
        <v>565</v>
      </c>
      <c r="F67" s="69" t="s">
        <v>42</v>
      </c>
      <c r="G67" s="70">
        <v>74955</v>
      </c>
      <c r="H67" s="71">
        <v>9803</v>
      </c>
      <c r="I67" s="72">
        <v>9187754458</v>
      </c>
      <c r="J67" s="73">
        <v>8</v>
      </c>
      <c r="K67" s="74" t="s">
        <v>44</v>
      </c>
      <c r="L67" s="75" t="s">
        <v>44</v>
      </c>
      <c r="M67" s="76">
        <v>199.37</v>
      </c>
      <c r="N67" s="77" t="s">
        <v>43</v>
      </c>
      <c r="O67" s="78">
        <v>22.85714286</v>
      </c>
      <c r="P67" s="74" t="s">
        <v>44</v>
      </c>
      <c r="Q67" s="79">
        <v>78.24074074074075</v>
      </c>
      <c r="R67" s="80" t="s">
        <v>44</v>
      </c>
      <c r="S67" s="81" t="s">
        <v>44</v>
      </c>
      <c r="T67" s="82">
        <v>17636</v>
      </c>
      <c r="U67" s="83">
        <v>1510.01</v>
      </c>
      <c r="V67" s="83">
        <v>2135.54</v>
      </c>
      <c r="W67" s="84">
        <v>860</v>
      </c>
      <c r="X67" s="85" t="s">
        <v>44</v>
      </c>
      <c r="Y67" s="86" t="s">
        <v>43</v>
      </c>
      <c r="Z67" s="87">
        <f t="shared" si="0"/>
        <v>1</v>
      </c>
      <c r="AA67" s="88">
        <f t="shared" si="1"/>
        <v>1</v>
      </c>
      <c r="AB67" s="88">
        <f t="shared" si="2"/>
        <v>0</v>
      </c>
      <c r="AC67" s="89">
        <f t="shared" si="3"/>
        <v>0</v>
      </c>
      <c r="AD67" s="90" t="str">
        <f t="shared" si="4"/>
        <v>SRSA</v>
      </c>
      <c r="AE67" s="87">
        <f t="shared" si="5"/>
        <v>1</v>
      </c>
      <c r="AF67" s="88">
        <f t="shared" si="6"/>
        <v>1</v>
      </c>
      <c r="AG67" s="89" t="str">
        <f t="shared" si="7"/>
        <v>Initial</v>
      </c>
      <c r="AH67" s="90" t="str">
        <f t="shared" si="8"/>
        <v>-</v>
      </c>
      <c r="AI67" s="87" t="str">
        <f t="shared" si="9"/>
        <v>SRSA</v>
      </c>
    </row>
    <row r="68" spans="1:35" ht="12.75">
      <c r="A68" s="65">
        <v>4005760</v>
      </c>
      <c r="B68" s="66" t="s">
        <v>566</v>
      </c>
      <c r="C68" s="67" t="s">
        <v>567</v>
      </c>
      <c r="D68" s="68" t="s">
        <v>548</v>
      </c>
      <c r="E68" s="68" t="s">
        <v>567</v>
      </c>
      <c r="F68" s="69" t="s">
        <v>42</v>
      </c>
      <c r="G68" s="70">
        <v>73834</v>
      </c>
      <c r="H68" s="71">
        <v>130</v>
      </c>
      <c r="I68" s="72">
        <v>5807352419</v>
      </c>
      <c r="J68" s="73">
        <v>7</v>
      </c>
      <c r="K68" s="74" t="s">
        <v>44</v>
      </c>
      <c r="L68" s="75" t="s">
        <v>44</v>
      </c>
      <c r="M68" s="76">
        <v>230.09</v>
      </c>
      <c r="N68" s="91" t="s">
        <v>44</v>
      </c>
      <c r="O68" s="78">
        <v>14.71861472</v>
      </c>
      <c r="P68" s="74" t="s">
        <v>43</v>
      </c>
      <c r="Q68" s="79">
        <v>44.11764705882353</v>
      </c>
      <c r="R68" s="80" t="s">
        <v>44</v>
      </c>
      <c r="S68" s="81" t="s">
        <v>44</v>
      </c>
      <c r="T68" s="82">
        <v>9786</v>
      </c>
      <c r="U68" s="83">
        <v>969.48</v>
      </c>
      <c r="V68" s="83">
        <v>1622.38</v>
      </c>
      <c r="W68" s="84">
        <v>1024</v>
      </c>
      <c r="X68" s="85" t="s">
        <v>44</v>
      </c>
      <c r="Y68" s="86" t="s">
        <v>44</v>
      </c>
      <c r="Z68" s="87">
        <f t="shared" si="0"/>
        <v>1</v>
      </c>
      <c r="AA68" s="88">
        <f t="shared" si="1"/>
        <v>1</v>
      </c>
      <c r="AB68" s="88">
        <f t="shared" si="2"/>
        <v>0</v>
      </c>
      <c r="AC68" s="89">
        <f t="shared" si="3"/>
        <v>0</v>
      </c>
      <c r="AD68" s="90" t="str">
        <f t="shared" si="4"/>
        <v>SRSA</v>
      </c>
      <c r="AE68" s="87">
        <f t="shared" si="5"/>
        <v>1</v>
      </c>
      <c r="AF68" s="88">
        <f t="shared" si="6"/>
        <v>1</v>
      </c>
      <c r="AG68" s="89" t="str">
        <f t="shared" si="7"/>
        <v>Initial</v>
      </c>
      <c r="AH68" s="90" t="str">
        <f t="shared" si="8"/>
        <v>-</v>
      </c>
      <c r="AI68" s="87" t="str">
        <f t="shared" si="9"/>
        <v>SRSA</v>
      </c>
    </row>
    <row r="69" spans="1:35" ht="12.75">
      <c r="A69" s="65">
        <v>4005820</v>
      </c>
      <c r="B69" s="66" t="s">
        <v>568</v>
      </c>
      <c r="C69" s="67" t="s">
        <v>569</v>
      </c>
      <c r="D69" s="68" t="s">
        <v>570</v>
      </c>
      <c r="E69" s="68" t="s">
        <v>571</v>
      </c>
      <c r="F69" s="69" t="s">
        <v>42</v>
      </c>
      <c r="G69" s="70">
        <v>74571</v>
      </c>
      <c r="H69" s="71">
        <v>9405</v>
      </c>
      <c r="I69" s="72">
        <v>9185224426</v>
      </c>
      <c r="J69" s="73">
        <v>7</v>
      </c>
      <c r="K69" s="74" t="s">
        <v>44</v>
      </c>
      <c r="L69" s="75" t="s">
        <v>44</v>
      </c>
      <c r="M69" s="76">
        <v>166.6</v>
      </c>
      <c r="N69" s="77" t="s">
        <v>43</v>
      </c>
      <c r="O69" s="78">
        <v>16.43835616</v>
      </c>
      <c r="P69" s="74" t="s">
        <v>43</v>
      </c>
      <c r="Q69" s="79">
        <v>57.55813953488372</v>
      </c>
      <c r="R69" s="80" t="s">
        <v>44</v>
      </c>
      <c r="S69" s="81" t="s">
        <v>44</v>
      </c>
      <c r="T69" s="82">
        <v>13839</v>
      </c>
      <c r="U69" s="83">
        <v>1076.19</v>
      </c>
      <c r="V69" s="83">
        <v>1534.02</v>
      </c>
      <c r="W69" s="84">
        <v>703</v>
      </c>
      <c r="X69" s="85" t="s">
        <v>44</v>
      </c>
      <c r="Y69" s="86" t="s">
        <v>43</v>
      </c>
      <c r="Z69" s="87">
        <f aca="true" t="shared" si="10" ref="Z69:Z132">IF(OR(K69="YES",L69="YES"),1,0)</f>
        <v>1</v>
      </c>
      <c r="AA69" s="88">
        <f aca="true" t="shared" si="11" ref="AA69:AA132">IF(OR(AND(ISNUMBER(M69),AND(M69&gt;0,M69&lt;600)),AND(ISNUMBER(M69),AND(M69&gt;0,N69="YES"))),1,0)</f>
        <v>1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SRSA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1</v>
      </c>
      <c r="AG69" s="89" t="str">
        <f aca="true" t="shared" si="17" ref="AG69:AG132">IF(AND(AE69=1,AF69=1),"Initial",0)</f>
        <v>Initial</v>
      </c>
      <c r="AH69" s="90" t="str">
        <f aca="true" t="shared" si="18" ref="AH69:AH132">IF(AND(AND(AG69="Initial",AI69=0),AND(ISNUMBER(M69),M69&gt;0)),"RLIS","-")</f>
        <v>-</v>
      </c>
      <c r="AI69" s="87" t="str">
        <f aca="true" t="shared" si="19" ref="AI69:AI132">IF(AND(AD69="SRSA",AG69="Initial"),"SRSA",0)</f>
        <v>SRSA</v>
      </c>
    </row>
    <row r="70" spans="1:35" ht="12.75">
      <c r="A70" s="65">
        <v>4005910</v>
      </c>
      <c r="B70" s="66" t="s">
        <v>572</v>
      </c>
      <c r="C70" s="67" t="s">
        <v>573</v>
      </c>
      <c r="D70" s="68" t="s">
        <v>574</v>
      </c>
      <c r="E70" s="68" t="s">
        <v>573</v>
      </c>
      <c r="F70" s="69" t="s">
        <v>42</v>
      </c>
      <c r="G70" s="70">
        <v>73722</v>
      </c>
      <c r="H70" s="71">
        <v>17</v>
      </c>
      <c r="I70" s="72">
        <v>5804312501</v>
      </c>
      <c r="J70" s="73">
        <v>7</v>
      </c>
      <c r="K70" s="74" t="s">
        <v>44</v>
      </c>
      <c r="L70" s="75" t="s">
        <v>44</v>
      </c>
      <c r="M70" s="76">
        <v>133.15</v>
      </c>
      <c r="N70" s="91" t="s">
        <v>44</v>
      </c>
      <c r="O70" s="78">
        <v>13.39285714</v>
      </c>
      <c r="P70" s="74" t="s">
        <v>43</v>
      </c>
      <c r="Q70" s="79">
        <v>32.25806451612903</v>
      </c>
      <c r="R70" s="80" t="s">
        <v>44</v>
      </c>
      <c r="S70" s="81" t="s">
        <v>44</v>
      </c>
      <c r="T70" s="82">
        <v>5706</v>
      </c>
      <c r="U70" s="83">
        <v>506.19</v>
      </c>
      <c r="V70" s="83">
        <v>895.85</v>
      </c>
      <c r="W70" s="84">
        <v>566</v>
      </c>
      <c r="X70" s="85" t="s">
        <v>44</v>
      </c>
      <c r="Y70" s="86" t="s">
        <v>44</v>
      </c>
      <c r="Z70" s="87">
        <f t="shared" si="10"/>
        <v>1</v>
      </c>
      <c r="AA70" s="88">
        <f t="shared" si="11"/>
        <v>1</v>
      </c>
      <c r="AB70" s="88">
        <f t="shared" si="12"/>
        <v>0</v>
      </c>
      <c r="AC70" s="89">
        <f t="shared" si="13"/>
        <v>0</v>
      </c>
      <c r="AD70" s="90" t="str">
        <f t="shared" si="14"/>
        <v>SRSA</v>
      </c>
      <c r="AE70" s="87">
        <f t="shared" si="15"/>
        <v>1</v>
      </c>
      <c r="AF70" s="88">
        <f t="shared" si="16"/>
        <v>1</v>
      </c>
      <c r="AG70" s="89" t="str">
        <f t="shared" si="17"/>
        <v>Initial</v>
      </c>
      <c r="AH70" s="90" t="str">
        <f t="shared" si="18"/>
        <v>-</v>
      </c>
      <c r="AI70" s="87" t="str">
        <f t="shared" si="19"/>
        <v>SRSA</v>
      </c>
    </row>
    <row r="71" spans="1:35" ht="12.75">
      <c r="A71" s="65">
        <v>4000014</v>
      </c>
      <c r="B71" s="66" t="s">
        <v>575</v>
      </c>
      <c r="C71" s="67" t="s">
        <v>576</v>
      </c>
      <c r="D71" s="68" t="s">
        <v>577</v>
      </c>
      <c r="E71" s="68" t="s">
        <v>578</v>
      </c>
      <c r="F71" s="69" t="s">
        <v>42</v>
      </c>
      <c r="G71" s="70">
        <v>73624</v>
      </c>
      <c r="H71" s="71">
        <v>129</v>
      </c>
      <c r="I71" s="72">
        <v>5805624844</v>
      </c>
      <c r="J71" s="73">
        <v>7</v>
      </c>
      <c r="K71" s="74" t="s">
        <v>44</v>
      </c>
      <c r="L71" s="75" t="s">
        <v>44</v>
      </c>
      <c r="M71" s="76">
        <v>557.58</v>
      </c>
      <c r="N71" s="77" t="s">
        <v>43</v>
      </c>
      <c r="O71" s="78">
        <v>19.83050847</v>
      </c>
      <c r="P71" s="74" t="s">
        <v>43</v>
      </c>
      <c r="Q71" s="79">
        <v>46.917808219178085</v>
      </c>
      <c r="R71" s="80" t="s">
        <v>44</v>
      </c>
      <c r="S71" s="81" t="s">
        <v>44</v>
      </c>
      <c r="T71" s="82">
        <v>35148</v>
      </c>
      <c r="U71" s="83">
        <v>2522.83</v>
      </c>
      <c r="V71" s="83">
        <v>4020.92</v>
      </c>
      <c r="W71" s="84">
        <v>1940</v>
      </c>
      <c r="X71" s="85" t="s">
        <v>44</v>
      </c>
      <c r="Y71" s="86" t="s">
        <v>43</v>
      </c>
      <c r="Z71" s="87">
        <f t="shared" si="10"/>
        <v>1</v>
      </c>
      <c r="AA71" s="88">
        <f t="shared" si="11"/>
        <v>1</v>
      </c>
      <c r="AB71" s="88">
        <f t="shared" si="12"/>
        <v>0</v>
      </c>
      <c r="AC71" s="89">
        <f t="shared" si="13"/>
        <v>0</v>
      </c>
      <c r="AD71" s="90" t="str">
        <f t="shared" si="14"/>
        <v>SRSA</v>
      </c>
      <c r="AE71" s="87">
        <f t="shared" si="15"/>
        <v>1</v>
      </c>
      <c r="AF71" s="88">
        <f t="shared" si="16"/>
        <v>1</v>
      </c>
      <c r="AG71" s="89" t="str">
        <f t="shared" si="17"/>
        <v>Initial</v>
      </c>
      <c r="AH71" s="90" t="str">
        <f t="shared" si="18"/>
        <v>-</v>
      </c>
      <c r="AI71" s="87" t="str">
        <f t="shared" si="19"/>
        <v>SRSA</v>
      </c>
    </row>
    <row r="72" spans="1:35" ht="12.75">
      <c r="A72" s="65">
        <v>4005970</v>
      </c>
      <c r="B72" s="66" t="s">
        <v>579</v>
      </c>
      <c r="C72" s="67" t="s">
        <v>580</v>
      </c>
      <c r="D72" s="68" t="s">
        <v>581</v>
      </c>
      <c r="E72" s="68" t="s">
        <v>580</v>
      </c>
      <c r="F72" s="69" t="s">
        <v>42</v>
      </c>
      <c r="G72" s="70">
        <v>73625</v>
      </c>
      <c r="H72" s="71">
        <v>127</v>
      </c>
      <c r="I72" s="72">
        <v>5806643295</v>
      </c>
      <c r="J72" s="73">
        <v>7</v>
      </c>
      <c r="K72" s="74" t="s">
        <v>44</v>
      </c>
      <c r="L72" s="75" t="s">
        <v>44</v>
      </c>
      <c r="M72" s="76">
        <v>76.05</v>
      </c>
      <c r="N72" s="77" t="s">
        <v>43</v>
      </c>
      <c r="O72" s="78">
        <v>28.82882883</v>
      </c>
      <c r="P72" s="74" t="s">
        <v>44</v>
      </c>
      <c r="Q72" s="79">
        <v>67.90123456790124</v>
      </c>
      <c r="R72" s="80" t="s">
        <v>44</v>
      </c>
      <c r="S72" s="81" t="s">
        <v>44</v>
      </c>
      <c r="T72" s="82">
        <v>7885</v>
      </c>
      <c r="U72" s="83">
        <v>1040.34</v>
      </c>
      <c r="V72" s="83">
        <v>1259.23</v>
      </c>
      <c r="W72" s="84">
        <v>291</v>
      </c>
      <c r="X72" s="85" t="s">
        <v>44</v>
      </c>
      <c r="Y72" s="86" t="s">
        <v>44</v>
      </c>
      <c r="Z72" s="87">
        <f t="shared" si="10"/>
        <v>1</v>
      </c>
      <c r="AA72" s="88">
        <f t="shared" si="11"/>
        <v>1</v>
      </c>
      <c r="AB72" s="88">
        <f t="shared" si="12"/>
        <v>0</v>
      </c>
      <c r="AC72" s="89">
        <f t="shared" si="13"/>
        <v>0</v>
      </c>
      <c r="AD72" s="90" t="str">
        <f t="shared" si="14"/>
        <v>SRSA</v>
      </c>
      <c r="AE72" s="87">
        <f t="shared" si="15"/>
        <v>1</v>
      </c>
      <c r="AF72" s="88">
        <f t="shared" si="16"/>
        <v>1</v>
      </c>
      <c r="AG72" s="89" t="str">
        <f t="shared" si="17"/>
        <v>Initial</v>
      </c>
      <c r="AH72" s="90" t="str">
        <f t="shared" si="18"/>
        <v>-</v>
      </c>
      <c r="AI72" s="87" t="str">
        <f t="shared" si="19"/>
        <v>SRSA</v>
      </c>
    </row>
    <row r="73" spans="1:35" ht="12.75">
      <c r="A73" s="65">
        <v>4006000</v>
      </c>
      <c r="B73" s="66" t="s">
        <v>582</v>
      </c>
      <c r="C73" s="67" t="s">
        <v>583</v>
      </c>
      <c r="D73" s="68" t="s">
        <v>584</v>
      </c>
      <c r="E73" s="68" t="s">
        <v>585</v>
      </c>
      <c r="F73" s="69" t="s">
        <v>42</v>
      </c>
      <c r="G73" s="70">
        <v>74837</v>
      </c>
      <c r="H73" s="71">
        <v>157</v>
      </c>
      <c r="I73" s="72">
        <v>4059445530</v>
      </c>
      <c r="J73" s="73">
        <v>7</v>
      </c>
      <c r="K73" s="74" t="s">
        <v>44</v>
      </c>
      <c r="L73" s="75" t="s">
        <v>44</v>
      </c>
      <c r="M73" s="76">
        <v>249.92</v>
      </c>
      <c r="N73" s="77" t="s">
        <v>43</v>
      </c>
      <c r="O73" s="78">
        <v>23.68421053</v>
      </c>
      <c r="P73" s="74" t="s">
        <v>44</v>
      </c>
      <c r="Q73" s="79">
        <v>71.85185185185186</v>
      </c>
      <c r="R73" s="80" t="s">
        <v>44</v>
      </c>
      <c r="S73" s="81" t="s">
        <v>44</v>
      </c>
      <c r="T73" s="82">
        <v>26311</v>
      </c>
      <c r="U73" s="83">
        <v>1617.13</v>
      </c>
      <c r="V73" s="83">
        <v>2236.74</v>
      </c>
      <c r="W73" s="84">
        <v>960</v>
      </c>
      <c r="X73" s="85" t="s">
        <v>44</v>
      </c>
      <c r="Y73" s="86" t="s">
        <v>44</v>
      </c>
      <c r="Z73" s="87">
        <f t="shared" si="10"/>
        <v>1</v>
      </c>
      <c r="AA73" s="88">
        <f t="shared" si="11"/>
        <v>1</v>
      </c>
      <c r="AB73" s="88">
        <f t="shared" si="12"/>
        <v>0</v>
      </c>
      <c r="AC73" s="89">
        <f t="shared" si="13"/>
        <v>0</v>
      </c>
      <c r="AD73" s="90" t="str">
        <f t="shared" si="14"/>
        <v>SRSA</v>
      </c>
      <c r="AE73" s="87">
        <f t="shared" si="15"/>
        <v>1</v>
      </c>
      <c r="AF73" s="88">
        <f t="shared" si="16"/>
        <v>1</v>
      </c>
      <c r="AG73" s="89" t="str">
        <f t="shared" si="17"/>
        <v>Initial</v>
      </c>
      <c r="AH73" s="90" t="str">
        <f t="shared" si="18"/>
        <v>-</v>
      </c>
      <c r="AI73" s="87" t="str">
        <f t="shared" si="19"/>
        <v>SRSA</v>
      </c>
    </row>
    <row r="74" spans="1:35" ht="12.75">
      <c r="A74" s="65">
        <v>4006030</v>
      </c>
      <c r="B74" s="66" t="s">
        <v>586</v>
      </c>
      <c r="C74" s="67" t="s">
        <v>587</v>
      </c>
      <c r="D74" s="68" t="s">
        <v>588</v>
      </c>
      <c r="E74" s="68" t="s">
        <v>587</v>
      </c>
      <c r="F74" s="69" t="s">
        <v>42</v>
      </c>
      <c r="G74" s="70">
        <v>74831</v>
      </c>
      <c r="H74" s="71">
        <v>7912</v>
      </c>
      <c r="I74" s="72">
        <v>4057834366</v>
      </c>
      <c r="J74" s="73">
        <v>8</v>
      </c>
      <c r="K74" s="74" t="s">
        <v>44</v>
      </c>
      <c r="L74" s="75" t="s">
        <v>44</v>
      </c>
      <c r="M74" s="76">
        <v>51</v>
      </c>
      <c r="N74" s="77" t="s">
        <v>43</v>
      </c>
      <c r="O74" s="78">
        <v>21.17647059</v>
      </c>
      <c r="P74" s="74" t="s">
        <v>44</v>
      </c>
      <c r="Q74" s="79">
        <v>74.54545454545455</v>
      </c>
      <c r="R74" s="80" t="s">
        <v>44</v>
      </c>
      <c r="S74" s="81" t="s">
        <v>44</v>
      </c>
      <c r="T74" s="82">
        <v>5429</v>
      </c>
      <c r="U74" s="83">
        <v>340.75</v>
      </c>
      <c r="V74" s="83">
        <v>486.45</v>
      </c>
      <c r="W74" s="84">
        <v>240</v>
      </c>
      <c r="X74" s="85" t="s">
        <v>44</v>
      </c>
      <c r="Y74" s="86" t="s">
        <v>44</v>
      </c>
      <c r="Z74" s="87">
        <f t="shared" si="10"/>
        <v>1</v>
      </c>
      <c r="AA74" s="88">
        <f t="shared" si="11"/>
        <v>1</v>
      </c>
      <c r="AB74" s="88">
        <f t="shared" si="12"/>
        <v>0</v>
      </c>
      <c r="AC74" s="89">
        <f t="shared" si="13"/>
        <v>0</v>
      </c>
      <c r="AD74" s="90" t="str">
        <f t="shared" si="14"/>
        <v>SRSA</v>
      </c>
      <c r="AE74" s="87">
        <f t="shared" si="15"/>
        <v>1</v>
      </c>
      <c r="AF74" s="88">
        <f t="shared" si="16"/>
        <v>1</v>
      </c>
      <c r="AG74" s="89" t="str">
        <f t="shared" si="17"/>
        <v>Initial</v>
      </c>
      <c r="AH74" s="90" t="str">
        <f t="shared" si="18"/>
        <v>-</v>
      </c>
      <c r="AI74" s="87" t="str">
        <f t="shared" si="19"/>
        <v>SRSA</v>
      </c>
    </row>
    <row r="75" spans="1:35" ht="12.75">
      <c r="A75" s="65">
        <v>4006060</v>
      </c>
      <c r="B75" s="66" t="s">
        <v>83</v>
      </c>
      <c r="C75" s="67" t="s">
        <v>84</v>
      </c>
      <c r="D75" s="68" t="s">
        <v>85</v>
      </c>
      <c r="E75" s="68" t="s">
        <v>40</v>
      </c>
      <c r="F75" s="69" t="s">
        <v>42</v>
      </c>
      <c r="G75" s="70">
        <v>74820</v>
      </c>
      <c r="H75" s="71">
        <v>1177</v>
      </c>
      <c r="I75" s="72">
        <v>5803106751</v>
      </c>
      <c r="J75" s="73">
        <v>7</v>
      </c>
      <c r="K75" s="74" t="s">
        <v>44</v>
      </c>
      <c r="L75" s="75" t="s">
        <v>43</v>
      </c>
      <c r="M75" s="76">
        <v>1452.13</v>
      </c>
      <c r="N75" s="77" t="s">
        <v>43</v>
      </c>
      <c r="O75" s="78">
        <v>11.91780822</v>
      </c>
      <c r="P75" s="74" t="s">
        <v>43</v>
      </c>
      <c r="Q75" s="79">
        <v>50.810810810810814</v>
      </c>
      <c r="R75" s="80" t="s">
        <v>44</v>
      </c>
      <c r="S75" s="81" t="s">
        <v>44</v>
      </c>
      <c r="T75" s="82">
        <v>85575</v>
      </c>
      <c r="U75" s="83">
        <v>7152.79</v>
      </c>
      <c r="V75" s="83">
        <v>11131.04</v>
      </c>
      <c r="W75" s="84">
        <v>4807</v>
      </c>
      <c r="X75" s="85" t="s">
        <v>44</v>
      </c>
      <c r="Y75" s="86" t="s">
        <v>43</v>
      </c>
      <c r="Z75" s="87">
        <f t="shared" si="10"/>
        <v>1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1</v>
      </c>
      <c r="AF75" s="88">
        <f t="shared" si="16"/>
        <v>1</v>
      </c>
      <c r="AG75" s="89" t="str">
        <f t="shared" si="17"/>
        <v>Initial</v>
      </c>
      <c r="AH75" s="90" t="str">
        <f t="shared" si="18"/>
        <v>RLIS</v>
      </c>
      <c r="AI75" s="87">
        <f t="shared" si="19"/>
        <v>0</v>
      </c>
    </row>
    <row r="76" spans="1:35" ht="12.75">
      <c r="A76" s="65">
        <v>4006120</v>
      </c>
      <c r="B76" s="66" t="s">
        <v>86</v>
      </c>
      <c r="C76" s="67" t="s">
        <v>87</v>
      </c>
      <c r="D76" s="68" t="s">
        <v>88</v>
      </c>
      <c r="E76" s="68" t="s">
        <v>87</v>
      </c>
      <c r="F76" s="69" t="s">
        <v>42</v>
      </c>
      <c r="G76" s="70">
        <v>73527</v>
      </c>
      <c r="H76" s="71">
        <v>9454</v>
      </c>
      <c r="I76" s="72">
        <v>5804293266</v>
      </c>
      <c r="J76" s="73">
        <v>8</v>
      </c>
      <c r="K76" s="74" t="s">
        <v>44</v>
      </c>
      <c r="L76" s="75" t="s">
        <v>44</v>
      </c>
      <c r="M76" s="76">
        <v>1313.48</v>
      </c>
      <c r="N76" s="77" t="s">
        <v>43</v>
      </c>
      <c r="O76" s="78">
        <v>17.99256506</v>
      </c>
      <c r="P76" s="74" t="s">
        <v>43</v>
      </c>
      <c r="Q76" s="79">
        <v>26.47058823529412</v>
      </c>
      <c r="R76" s="80" t="s">
        <v>44</v>
      </c>
      <c r="S76" s="81" t="s">
        <v>44</v>
      </c>
      <c r="T76" s="82">
        <v>62335</v>
      </c>
      <c r="U76" s="83">
        <v>3194.25</v>
      </c>
      <c r="V76" s="83">
        <v>6951.23</v>
      </c>
      <c r="W76" s="84">
        <v>4454</v>
      </c>
      <c r="X76" s="85" t="s">
        <v>44</v>
      </c>
      <c r="Y76" s="86" t="s">
        <v>43</v>
      </c>
      <c r="Z76" s="87">
        <f t="shared" si="10"/>
        <v>1</v>
      </c>
      <c r="AA76" s="88">
        <f t="shared" si="11"/>
        <v>0</v>
      </c>
      <c r="AB76" s="88">
        <f t="shared" si="12"/>
        <v>0</v>
      </c>
      <c r="AC76" s="89">
        <f t="shared" si="13"/>
        <v>0</v>
      </c>
      <c r="AD76" s="90" t="str">
        <f t="shared" si="14"/>
        <v>-</v>
      </c>
      <c r="AE76" s="87">
        <f t="shared" si="15"/>
        <v>1</v>
      </c>
      <c r="AF76" s="88">
        <f t="shared" si="16"/>
        <v>1</v>
      </c>
      <c r="AG76" s="89" t="str">
        <f t="shared" si="17"/>
        <v>Initial</v>
      </c>
      <c r="AH76" s="90" t="str">
        <f t="shared" si="18"/>
        <v>RLIS</v>
      </c>
      <c r="AI76" s="87">
        <f t="shared" si="19"/>
        <v>0</v>
      </c>
    </row>
    <row r="77" spans="1:35" ht="12.75">
      <c r="A77" s="65">
        <v>4006150</v>
      </c>
      <c r="B77" s="66" t="s">
        <v>589</v>
      </c>
      <c r="C77" s="67" t="s">
        <v>590</v>
      </c>
      <c r="D77" s="68" t="s">
        <v>591</v>
      </c>
      <c r="E77" s="68" t="s">
        <v>590</v>
      </c>
      <c r="F77" s="69" t="s">
        <v>42</v>
      </c>
      <c r="G77" s="70">
        <v>74729</v>
      </c>
      <c r="H77" s="71">
        <v>128</v>
      </c>
      <c r="I77" s="72">
        <v>5803672208</v>
      </c>
      <c r="J77" s="73">
        <v>7</v>
      </c>
      <c r="K77" s="74" t="s">
        <v>44</v>
      </c>
      <c r="L77" s="75" t="s">
        <v>44</v>
      </c>
      <c r="M77" s="76">
        <v>400.98</v>
      </c>
      <c r="N77" s="77" t="s">
        <v>43</v>
      </c>
      <c r="O77" s="78">
        <v>26.60098522</v>
      </c>
      <c r="P77" s="74" t="s">
        <v>44</v>
      </c>
      <c r="Q77" s="79">
        <v>55.208333333333336</v>
      </c>
      <c r="R77" s="80" t="s">
        <v>44</v>
      </c>
      <c r="S77" s="81" t="s">
        <v>44</v>
      </c>
      <c r="T77" s="82">
        <v>24532</v>
      </c>
      <c r="U77" s="83">
        <v>2479.98</v>
      </c>
      <c r="V77" s="83">
        <v>3554.13</v>
      </c>
      <c r="W77" s="84">
        <v>1615</v>
      </c>
      <c r="X77" s="85" t="s">
        <v>44</v>
      </c>
      <c r="Y77" s="86" t="s">
        <v>44</v>
      </c>
      <c r="Z77" s="87">
        <f t="shared" si="10"/>
        <v>1</v>
      </c>
      <c r="AA77" s="88">
        <f t="shared" si="11"/>
        <v>1</v>
      </c>
      <c r="AB77" s="88">
        <f t="shared" si="12"/>
        <v>0</v>
      </c>
      <c r="AC77" s="89">
        <f t="shared" si="13"/>
        <v>0</v>
      </c>
      <c r="AD77" s="90" t="str">
        <f t="shared" si="14"/>
        <v>SRSA</v>
      </c>
      <c r="AE77" s="87">
        <f t="shared" si="15"/>
        <v>1</v>
      </c>
      <c r="AF77" s="88">
        <f t="shared" si="16"/>
        <v>1</v>
      </c>
      <c r="AG77" s="89" t="str">
        <f t="shared" si="17"/>
        <v>Initial</v>
      </c>
      <c r="AH77" s="90" t="str">
        <f t="shared" si="18"/>
        <v>-</v>
      </c>
      <c r="AI77" s="87" t="str">
        <f t="shared" si="19"/>
        <v>SRSA</v>
      </c>
    </row>
    <row r="78" spans="1:35" ht="12.75">
      <c r="A78" s="65">
        <v>4006180</v>
      </c>
      <c r="B78" s="66" t="s">
        <v>592</v>
      </c>
      <c r="C78" s="67" t="s">
        <v>593</v>
      </c>
      <c r="D78" s="68" t="s">
        <v>594</v>
      </c>
      <c r="E78" s="68" t="s">
        <v>593</v>
      </c>
      <c r="F78" s="69" t="s">
        <v>42</v>
      </c>
      <c r="G78" s="70">
        <v>74730</v>
      </c>
      <c r="H78" s="71">
        <v>386</v>
      </c>
      <c r="I78" s="72">
        <v>5804345700</v>
      </c>
      <c r="J78" s="73">
        <v>7</v>
      </c>
      <c r="K78" s="74" t="s">
        <v>44</v>
      </c>
      <c r="L78" s="75" t="s">
        <v>44</v>
      </c>
      <c r="M78" s="76">
        <v>534.43</v>
      </c>
      <c r="N78" s="77" t="s">
        <v>43</v>
      </c>
      <c r="O78" s="78">
        <v>15.70093458</v>
      </c>
      <c r="P78" s="74" t="s">
        <v>43</v>
      </c>
      <c r="Q78" s="79">
        <v>49.735449735449734</v>
      </c>
      <c r="R78" s="80" t="s">
        <v>44</v>
      </c>
      <c r="S78" s="81" t="s">
        <v>44</v>
      </c>
      <c r="T78" s="82">
        <v>22444</v>
      </c>
      <c r="U78" s="83">
        <v>2304.72</v>
      </c>
      <c r="V78" s="83">
        <v>3883.18</v>
      </c>
      <c r="W78" s="84">
        <v>1789</v>
      </c>
      <c r="X78" s="85" t="s">
        <v>44</v>
      </c>
      <c r="Y78" s="86" t="s">
        <v>44</v>
      </c>
      <c r="Z78" s="87">
        <f t="shared" si="10"/>
        <v>1</v>
      </c>
      <c r="AA78" s="88">
        <f t="shared" si="11"/>
        <v>1</v>
      </c>
      <c r="AB78" s="88">
        <f t="shared" si="12"/>
        <v>0</v>
      </c>
      <c r="AC78" s="89">
        <f t="shared" si="13"/>
        <v>0</v>
      </c>
      <c r="AD78" s="90" t="str">
        <f t="shared" si="14"/>
        <v>SRSA</v>
      </c>
      <c r="AE78" s="87">
        <f t="shared" si="15"/>
        <v>1</v>
      </c>
      <c r="AF78" s="88">
        <f t="shared" si="16"/>
        <v>1</v>
      </c>
      <c r="AG78" s="89" t="str">
        <f t="shared" si="17"/>
        <v>Initial</v>
      </c>
      <c r="AH78" s="90" t="str">
        <f t="shared" si="18"/>
        <v>-</v>
      </c>
      <c r="AI78" s="87" t="str">
        <f t="shared" si="19"/>
        <v>SRSA</v>
      </c>
    </row>
    <row r="79" spans="1:35" ht="12.75">
      <c r="A79" s="65">
        <v>4006240</v>
      </c>
      <c r="B79" s="66" t="s">
        <v>595</v>
      </c>
      <c r="C79" s="67" t="s">
        <v>596</v>
      </c>
      <c r="D79" s="68" t="s">
        <v>487</v>
      </c>
      <c r="E79" s="68" t="s">
        <v>596</v>
      </c>
      <c r="F79" s="69" t="s">
        <v>42</v>
      </c>
      <c r="G79" s="70">
        <v>73014</v>
      </c>
      <c r="H79" s="71">
        <v>10</v>
      </c>
      <c r="I79" s="72">
        <v>4058932222</v>
      </c>
      <c r="J79" s="73">
        <v>8</v>
      </c>
      <c r="K79" s="74" t="s">
        <v>44</v>
      </c>
      <c r="L79" s="75" t="s">
        <v>44</v>
      </c>
      <c r="M79" s="76">
        <v>200.16</v>
      </c>
      <c r="N79" s="77" t="s">
        <v>43</v>
      </c>
      <c r="O79" s="78">
        <v>14.57286432</v>
      </c>
      <c r="P79" s="74" t="s">
        <v>43</v>
      </c>
      <c r="Q79" s="79">
        <v>60.37735849056604</v>
      </c>
      <c r="R79" s="80" t="s">
        <v>44</v>
      </c>
      <c r="S79" s="81" t="s">
        <v>44</v>
      </c>
      <c r="T79" s="82">
        <v>11654</v>
      </c>
      <c r="U79" s="83">
        <v>1176.83</v>
      </c>
      <c r="V79" s="83">
        <v>1709.86</v>
      </c>
      <c r="W79" s="84">
        <v>821</v>
      </c>
      <c r="X79" s="85" t="s">
        <v>44</v>
      </c>
      <c r="Y79" s="86" t="s">
        <v>44</v>
      </c>
      <c r="Z79" s="87">
        <f t="shared" si="10"/>
        <v>1</v>
      </c>
      <c r="AA79" s="88">
        <f t="shared" si="11"/>
        <v>1</v>
      </c>
      <c r="AB79" s="88">
        <f t="shared" si="12"/>
        <v>0</v>
      </c>
      <c r="AC79" s="89">
        <f t="shared" si="13"/>
        <v>0</v>
      </c>
      <c r="AD79" s="90" t="str">
        <f t="shared" si="14"/>
        <v>SRSA</v>
      </c>
      <c r="AE79" s="87">
        <f t="shared" si="15"/>
        <v>1</v>
      </c>
      <c r="AF79" s="88">
        <f t="shared" si="16"/>
        <v>1</v>
      </c>
      <c r="AG79" s="89" t="str">
        <f t="shared" si="17"/>
        <v>Initial</v>
      </c>
      <c r="AH79" s="90" t="str">
        <f t="shared" si="18"/>
        <v>-</v>
      </c>
      <c r="AI79" s="87" t="str">
        <f t="shared" si="19"/>
        <v>SRSA</v>
      </c>
    </row>
    <row r="80" spans="1:35" ht="12.75">
      <c r="A80" s="65">
        <v>4006270</v>
      </c>
      <c r="B80" s="66" t="s">
        <v>597</v>
      </c>
      <c r="C80" s="67" t="s">
        <v>598</v>
      </c>
      <c r="D80" s="68" t="s">
        <v>581</v>
      </c>
      <c r="E80" s="68" t="s">
        <v>598</v>
      </c>
      <c r="F80" s="69" t="s">
        <v>42</v>
      </c>
      <c r="G80" s="70">
        <v>74531</v>
      </c>
      <c r="H80" s="71">
        <v>127</v>
      </c>
      <c r="I80" s="72">
        <v>4056452411</v>
      </c>
      <c r="J80" s="73">
        <v>7</v>
      </c>
      <c r="K80" s="74" t="s">
        <v>44</v>
      </c>
      <c r="L80" s="75" t="s">
        <v>44</v>
      </c>
      <c r="M80" s="76">
        <v>165.91</v>
      </c>
      <c r="N80" s="77" t="s">
        <v>43</v>
      </c>
      <c r="O80" s="78">
        <v>27.7173913</v>
      </c>
      <c r="P80" s="74" t="s">
        <v>44</v>
      </c>
      <c r="Q80" s="79">
        <v>55.95854922279793</v>
      </c>
      <c r="R80" s="80" t="s">
        <v>44</v>
      </c>
      <c r="S80" s="81" t="s">
        <v>44</v>
      </c>
      <c r="T80" s="82">
        <v>12393</v>
      </c>
      <c r="U80" s="83">
        <v>1393.39</v>
      </c>
      <c r="V80" s="83">
        <v>1903.71</v>
      </c>
      <c r="W80" s="84">
        <v>758</v>
      </c>
      <c r="X80" s="85" t="s">
        <v>44</v>
      </c>
      <c r="Y80" s="86" t="s">
        <v>44</v>
      </c>
      <c r="Z80" s="87">
        <f t="shared" si="10"/>
        <v>1</v>
      </c>
      <c r="AA80" s="88">
        <f t="shared" si="11"/>
        <v>1</v>
      </c>
      <c r="AB80" s="88">
        <f t="shared" si="12"/>
        <v>0</v>
      </c>
      <c r="AC80" s="89">
        <f t="shared" si="13"/>
        <v>0</v>
      </c>
      <c r="AD80" s="90" t="str">
        <f t="shared" si="14"/>
        <v>SRSA</v>
      </c>
      <c r="AE80" s="87">
        <f t="shared" si="15"/>
        <v>1</v>
      </c>
      <c r="AF80" s="88">
        <f t="shared" si="16"/>
        <v>1</v>
      </c>
      <c r="AG80" s="89" t="str">
        <f t="shared" si="17"/>
        <v>Initial</v>
      </c>
      <c r="AH80" s="90" t="str">
        <f t="shared" si="18"/>
        <v>-</v>
      </c>
      <c r="AI80" s="87" t="str">
        <f t="shared" si="19"/>
        <v>SRSA</v>
      </c>
    </row>
    <row r="81" spans="1:35" ht="12.75">
      <c r="A81" s="65">
        <v>4006330</v>
      </c>
      <c r="B81" s="66" t="s">
        <v>599</v>
      </c>
      <c r="C81" s="67" t="s">
        <v>600</v>
      </c>
      <c r="D81" s="68" t="s">
        <v>601</v>
      </c>
      <c r="E81" s="68" t="s">
        <v>600</v>
      </c>
      <c r="F81" s="69" t="s">
        <v>42</v>
      </c>
      <c r="G81" s="70">
        <v>74932</v>
      </c>
      <c r="H81" s="71">
        <v>190</v>
      </c>
      <c r="I81" s="72">
        <v>9186543225</v>
      </c>
      <c r="J81" s="73">
        <v>8</v>
      </c>
      <c r="K81" s="74" t="s">
        <v>44</v>
      </c>
      <c r="L81" s="75" t="s">
        <v>44</v>
      </c>
      <c r="M81" s="76">
        <v>393.62</v>
      </c>
      <c r="N81" s="77" t="s">
        <v>43</v>
      </c>
      <c r="O81" s="78">
        <v>13.04347826</v>
      </c>
      <c r="P81" s="74" t="s">
        <v>43</v>
      </c>
      <c r="Q81" s="79">
        <v>42.857142857142854</v>
      </c>
      <c r="R81" s="80" t="s">
        <v>44</v>
      </c>
      <c r="S81" s="81" t="s">
        <v>44</v>
      </c>
      <c r="T81" s="82">
        <v>21166</v>
      </c>
      <c r="U81" s="83">
        <v>2121.26</v>
      </c>
      <c r="V81" s="83">
        <v>3420.45</v>
      </c>
      <c r="W81" s="84">
        <v>1614</v>
      </c>
      <c r="X81" s="85" t="s">
        <v>44</v>
      </c>
      <c r="Y81" s="86" t="s">
        <v>44</v>
      </c>
      <c r="Z81" s="87">
        <f t="shared" si="10"/>
        <v>1</v>
      </c>
      <c r="AA81" s="88">
        <f t="shared" si="11"/>
        <v>1</v>
      </c>
      <c r="AB81" s="88">
        <f t="shared" si="12"/>
        <v>0</v>
      </c>
      <c r="AC81" s="89">
        <f t="shared" si="13"/>
        <v>0</v>
      </c>
      <c r="AD81" s="90" t="str">
        <f t="shared" si="14"/>
        <v>SRSA</v>
      </c>
      <c r="AE81" s="87">
        <f t="shared" si="15"/>
        <v>1</v>
      </c>
      <c r="AF81" s="88">
        <f t="shared" si="16"/>
        <v>1</v>
      </c>
      <c r="AG81" s="89" t="str">
        <f t="shared" si="17"/>
        <v>Initial</v>
      </c>
      <c r="AH81" s="90" t="str">
        <f t="shared" si="18"/>
        <v>-</v>
      </c>
      <c r="AI81" s="87" t="str">
        <f t="shared" si="19"/>
        <v>SRSA</v>
      </c>
    </row>
    <row r="82" spans="1:35" ht="12.75">
      <c r="A82" s="65">
        <v>4006390</v>
      </c>
      <c r="B82" s="66" t="s">
        <v>602</v>
      </c>
      <c r="C82" s="67" t="s">
        <v>603</v>
      </c>
      <c r="D82" s="68" t="s">
        <v>452</v>
      </c>
      <c r="E82" s="68" t="s">
        <v>603</v>
      </c>
      <c r="F82" s="69" t="s">
        <v>42</v>
      </c>
      <c r="G82" s="70">
        <v>74425</v>
      </c>
      <c r="H82" s="71">
        <v>168</v>
      </c>
      <c r="I82" s="72">
        <v>9183397251</v>
      </c>
      <c r="J82" s="73">
        <v>7</v>
      </c>
      <c r="K82" s="74" t="s">
        <v>44</v>
      </c>
      <c r="L82" s="75" t="s">
        <v>44</v>
      </c>
      <c r="M82" s="76">
        <v>411.74</v>
      </c>
      <c r="N82" s="77" t="s">
        <v>43</v>
      </c>
      <c r="O82" s="78">
        <v>17.06730769</v>
      </c>
      <c r="P82" s="74" t="s">
        <v>43</v>
      </c>
      <c r="Q82" s="79">
        <v>77.03016241299304</v>
      </c>
      <c r="R82" s="80" t="s">
        <v>44</v>
      </c>
      <c r="S82" s="81" t="s">
        <v>44</v>
      </c>
      <c r="T82" s="82">
        <v>22320</v>
      </c>
      <c r="U82" s="83">
        <v>2764.52</v>
      </c>
      <c r="V82" s="83">
        <v>3906.4</v>
      </c>
      <c r="W82" s="84">
        <v>1501</v>
      </c>
      <c r="X82" s="85" t="s">
        <v>44</v>
      </c>
      <c r="Y82" s="86" t="s">
        <v>44</v>
      </c>
      <c r="Z82" s="87">
        <f t="shared" si="10"/>
        <v>1</v>
      </c>
      <c r="AA82" s="88">
        <f t="shared" si="11"/>
        <v>1</v>
      </c>
      <c r="AB82" s="88">
        <f t="shared" si="12"/>
        <v>0</v>
      </c>
      <c r="AC82" s="89">
        <f t="shared" si="13"/>
        <v>0</v>
      </c>
      <c r="AD82" s="90" t="str">
        <f t="shared" si="14"/>
        <v>SRSA</v>
      </c>
      <c r="AE82" s="87">
        <f t="shared" si="15"/>
        <v>1</v>
      </c>
      <c r="AF82" s="88">
        <f t="shared" si="16"/>
        <v>1</v>
      </c>
      <c r="AG82" s="89" t="str">
        <f t="shared" si="17"/>
        <v>Initial</v>
      </c>
      <c r="AH82" s="90" t="str">
        <f t="shared" si="18"/>
        <v>-</v>
      </c>
      <c r="AI82" s="87" t="str">
        <f t="shared" si="19"/>
        <v>SRSA</v>
      </c>
    </row>
    <row r="83" spans="1:35" ht="12.75">
      <c r="A83" s="65">
        <v>4006420</v>
      </c>
      <c r="B83" s="66" t="s">
        <v>604</v>
      </c>
      <c r="C83" s="67" t="s">
        <v>605</v>
      </c>
      <c r="D83" s="68" t="s">
        <v>390</v>
      </c>
      <c r="E83" s="68" t="s">
        <v>605</v>
      </c>
      <c r="F83" s="69" t="s">
        <v>42</v>
      </c>
      <c r="G83" s="70">
        <v>74533</v>
      </c>
      <c r="H83" s="71">
        <v>60</v>
      </c>
      <c r="I83" s="72">
        <v>5808891996</v>
      </c>
      <c r="J83" s="73">
        <v>7</v>
      </c>
      <c r="K83" s="74" t="s">
        <v>44</v>
      </c>
      <c r="L83" s="75" t="s">
        <v>44</v>
      </c>
      <c r="M83" s="76">
        <v>220.9</v>
      </c>
      <c r="N83" s="77" t="s">
        <v>43</v>
      </c>
      <c r="O83" s="78">
        <v>22.99270073</v>
      </c>
      <c r="P83" s="74" t="s">
        <v>44</v>
      </c>
      <c r="Q83" s="79">
        <v>63.20346320346321</v>
      </c>
      <c r="R83" s="80" t="s">
        <v>44</v>
      </c>
      <c r="S83" s="81" t="s">
        <v>44</v>
      </c>
      <c r="T83" s="82">
        <v>18057</v>
      </c>
      <c r="U83" s="83">
        <v>1461.03</v>
      </c>
      <c r="V83" s="83">
        <v>2033.06</v>
      </c>
      <c r="W83" s="84">
        <v>867</v>
      </c>
      <c r="X83" s="85" t="s">
        <v>44</v>
      </c>
      <c r="Y83" s="86" t="s">
        <v>44</v>
      </c>
      <c r="Z83" s="87">
        <f t="shared" si="10"/>
        <v>1</v>
      </c>
      <c r="AA83" s="88">
        <f t="shared" si="11"/>
        <v>1</v>
      </c>
      <c r="AB83" s="88">
        <f t="shared" si="12"/>
        <v>0</v>
      </c>
      <c r="AC83" s="89">
        <f t="shared" si="13"/>
        <v>0</v>
      </c>
      <c r="AD83" s="90" t="str">
        <f t="shared" si="14"/>
        <v>SRSA</v>
      </c>
      <c r="AE83" s="87">
        <f t="shared" si="15"/>
        <v>1</v>
      </c>
      <c r="AF83" s="88">
        <f t="shared" si="16"/>
        <v>1</v>
      </c>
      <c r="AG83" s="89" t="str">
        <f t="shared" si="17"/>
        <v>Initial</v>
      </c>
      <c r="AH83" s="90" t="str">
        <f t="shared" si="18"/>
        <v>-</v>
      </c>
      <c r="AI83" s="87" t="str">
        <f t="shared" si="19"/>
        <v>SRSA</v>
      </c>
    </row>
    <row r="84" spans="1:35" ht="12.75">
      <c r="A84" s="65">
        <v>4025470</v>
      </c>
      <c r="B84" s="66" t="s">
        <v>89</v>
      </c>
      <c r="C84" s="67" t="s">
        <v>90</v>
      </c>
      <c r="D84" s="68" t="s">
        <v>91</v>
      </c>
      <c r="E84" s="68" t="s">
        <v>92</v>
      </c>
      <c r="F84" s="69" t="s">
        <v>42</v>
      </c>
      <c r="G84" s="70">
        <v>74061</v>
      </c>
      <c r="H84" s="71">
        <v>410</v>
      </c>
      <c r="I84" s="72">
        <v>9185362500</v>
      </c>
      <c r="J84" s="73">
        <v>7</v>
      </c>
      <c r="K84" s="74" t="s">
        <v>44</v>
      </c>
      <c r="L84" s="75" t="s">
        <v>44</v>
      </c>
      <c r="M84" s="76">
        <v>748.12</v>
      </c>
      <c r="N84" s="77" t="s">
        <v>43</v>
      </c>
      <c r="O84" s="78">
        <v>11.87010078</v>
      </c>
      <c r="P84" s="74" t="s">
        <v>43</v>
      </c>
      <c r="Q84" s="79">
        <v>33.55263157894737</v>
      </c>
      <c r="R84" s="80" t="s">
        <v>44</v>
      </c>
      <c r="S84" s="81" t="s">
        <v>44</v>
      </c>
      <c r="T84" s="82">
        <v>32797</v>
      </c>
      <c r="U84" s="83">
        <v>2074.97</v>
      </c>
      <c r="V84" s="83">
        <v>3997.44</v>
      </c>
      <c r="W84" s="84">
        <v>2599</v>
      </c>
      <c r="X84" s="85" t="s">
        <v>44</v>
      </c>
      <c r="Y84" s="86" t="s">
        <v>43</v>
      </c>
      <c r="Z84" s="87">
        <f t="shared" si="10"/>
        <v>1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1</v>
      </c>
      <c r="AF84" s="88">
        <f t="shared" si="16"/>
        <v>1</v>
      </c>
      <c r="AG84" s="89" t="str">
        <f t="shared" si="17"/>
        <v>Initial</v>
      </c>
      <c r="AH84" s="90" t="str">
        <f t="shared" si="18"/>
        <v>RLIS</v>
      </c>
      <c r="AI84" s="87">
        <f t="shared" si="19"/>
        <v>0</v>
      </c>
    </row>
    <row r="85" spans="1:35" ht="12.75">
      <c r="A85" s="65">
        <v>4006480</v>
      </c>
      <c r="B85" s="66" t="s">
        <v>606</v>
      </c>
      <c r="C85" s="67" t="s">
        <v>607</v>
      </c>
      <c r="D85" s="68" t="s">
        <v>608</v>
      </c>
      <c r="E85" s="68" t="s">
        <v>607</v>
      </c>
      <c r="F85" s="69" t="s">
        <v>42</v>
      </c>
      <c r="G85" s="70">
        <v>73724</v>
      </c>
      <c r="H85" s="71">
        <v>639</v>
      </c>
      <c r="I85" s="72">
        <v>5808863516</v>
      </c>
      <c r="J85" s="73">
        <v>7</v>
      </c>
      <c r="K85" s="74" t="s">
        <v>44</v>
      </c>
      <c r="L85" s="75" t="s">
        <v>44</v>
      </c>
      <c r="M85" s="76">
        <v>356.92</v>
      </c>
      <c r="N85" s="77" t="s">
        <v>43</v>
      </c>
      <c r="O85" s="78">
        <v>24.6031746</v>
      </c>
      <c r="P85" s="74" t="s">
        <v>44</v>
      </c>
      <c r="Q85" s="79">
        <v>50.13927576601671</v>
      </c>
      <c r="R85" s="80" t="s">
        <v>44</v>
      </c>
      <c r="S85" s="81" t="s">
        <v>44</v>
      </c>
      <c r="T85" s="82">
        <v>32979</v>
      </c>
      <c r="U85" s="83">
        <v>1917.33</v>
      </c>
      <c r="V85" s="83">
        <v>2942.84</v>
      </c>
      <c r="W85" s="84">
        <v>1448</v>
      </c>
      <c r="X85" s="85" t="s">
        <v>44</v>
      </c>
      <c r="Y85" s="86" t="s">
        <v>43</v>
      </c>
      <c r="Z85" s="87">
        <f t="shared" si="10"/>
        <v>1</v>
      </c>
      <c r="AA85" s="88">
        <f t="shared" si="11"/>
        <v>1</v>
      </c>
      <c r="AB85" s="88">
        <f t="shared" si="12"/>
        <v>0</v>
      </c>
      <c r="AC85" s="89">
        <f t="shared" si="13"/>
        <v>0</v>
      </c>
      <c r="AD85" s="90" t="str">
        <f t="shared" si="14"/>
        <v>SRSA</v>
      </c>
      <c r="AE85" s="87">
        <f t="shared" si="15"/>
        <v>1</v>
      </c>
      <c r="AF85" s="88">
        <f t="shared" si="16"/>
        <v>1</v>
      </c>
      <c r="AG85" s="89" t="str">
        <f t="shared" si="17"/>
        <v>Initial</v>
      </c>
      <c r="AH85" s="90" t="str">
        <f t="shared" si="18"/>
        <v>-</v>
      </c>
      <c r="AI85" s="87" t="str">
        <f t="shared" si="19"/>
        <v>SRSA</v>
      </c>
    </row>
    <row r="86" spans="1:35" ht="12.75">
      <c r="A86" s="65">
        <v>4006510</v>
      </c>
      <c r="B86" s="66" t="s">
        <v>609</v>
      </c>
      <c r="C86" s="67" t="s">
        <v>610</v>
      </c>
      <c r="D86" s="68" t="s">
        <v>611</v>
      </c>
      <c r="E86" s="68" t="s">
        <v>610</v>
      </c>
      <c r="F86" s="69" t="s">
        <v>42</v>
      </c>
      <c r="G86" s="70">
        <v>73626</v>
      </c>
      <c r="H86" s="71">
        <v>490</v>
      </c>
      <c r="I86" s="72">
        <v>5804723295</v>
      </c>
      <c r="J86" s="73">
        <v>7</v>
      </c>
      <c r="K86" s="74" t="s">
        <v>44</v>
      </c>
      <c r="L86" s="75" t="s">
        <v>44</v>
      </c>
      <c r="M86" s="76">
        <v>184.98</v>
      </c>
      <c r="N86" s="77" t="s">
        <v>43</v>
      </c>
      <c r="O86" s="78">
        <v>18.4079602</v>
      </c>
      <c r="P86" s="74" t="s">
        <v>43</v>
      </c>
      <c r="Q86" s="79">
        <v>47.27272727272727</v>
      </c>
      <c r="R86" s="80" t="s">
        <v>44</v>
      </c>
      <c r="S86" s="81" t="s">
        <v>44</v>
      </c>
      <c r="T86" s="82">
        <v>11816</v>
      </c>
      <c r="U86" s="83">
        <v>917.15</v>
      </c>
      <c r="V86" s="83">
        <v>1453.81</v>
      </c>
      <c r="W86" s="84">
        <v>756</v>
      </c>
      <c r="X86" s="85" t="s">
        <v>44</v>
      </c>
      <c r="Y86" s="86" t="s">
        <v>44</v>
      </c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9">
        <f t="shared" si="13"/>
        <v>0</v>
      </c>
      <c r="AD86" s="90" t="str">
        <f t="shared" si="14"/>
        <v>SRSA</v>
      </c>
      <c r="AE86" s="87">
        <f t="shared" si="15"/>
        <v>1</v>
      </c>
      <c r="AF86" s="88">
        <f t="shared" si="16"/>
        <v>1</v>
      </c>
      <c r="AG86" s="89" t="str">
        <f t="shared" si="17"/>
        <v>Initial</v>
      </c>
      <c r="AH86" s="90" t="str">
        <f t="shared" si="18"/>
        <v>-</v>
      </c>
      <c r="AI86" s="87" t="str">
        <f t="shared" si="19"/>
        <v>SRSA</v>
      </c>
    </row>
    <row r="87" spans="1:35" ht="12.75">
      <c r="A87" s="65">
        <v>4006630</v>
      </c>
      <c r="B87" s="66" t="s">
        <v>612</v>
      </c>
      <c r="C87" s="67" t="s">
        <v>613</v>
      </c>
      <c r="D87" s="68" t="s">
        <v>614</v>
      </c>
      <c r="E87" s="68" t="s">
        <v>613</v>
      </c>
      <c r="F87" s="69" t="s">
        <v>42</v>
      </c>
      <c r="G87" s="70">
        <v>73015</v>
      </c>
      <c r="H87" s="71">
        <v>9611</v>
      </c>
      <c r="I87" s="72">
        <v>5806541470</v>
      </c>
      <c r="J87" s="73">
        <v>7</v>
      </c>
      <c r="K87" s="74" t="s">
        <v>44</v>
      </c>
      <c r="L87" s="75" t="s">
        <v>44</v>
      </c>
      <c r="M87" s="76">
        <v>564.36</v>
      </c>
      <c r="N87" s="77" t="s">
        <v>43</v>
      </c>
      <c r="O87" s="78">
        <v>30.97826087</v>
      </c>
      <c r="P87" s="74" t="s">
        <v>44</v>
      </c>
      <c r="Q87" s="79">
        <v>69.94727592267135</v>
      </c>
      <c r="R87" s="80" t="s">
        <v>44</v>
      </c>
      <c r="S87" s="81" t="s">
        <v>44</v>
      </c>
      <c r="T87" s="82">
        <v>55163</v>
      </c>
      <c r="U87" s="83">
        <v>4266.82</v>
      </c>
      <c r="V87" s="83">
        <v>5818.9</v>
      </c>
      <c r="W87" s="84">
        <v>2198</v>
      </c>
      <c r="X87" s="85" t="s">
        <v>44</v>
      </c>
      <c r="Y87" s="86" t="s">
        <v>44</v>
      </c>
      <c r="Z87" s="87">
        <f t="shared" si="10"/>
        <v>1</v>
      </c>
      <c r="AA87" s="88">
        <f t="shared" si="11"/>
        <v>1</v>
      </c>
      <c r="AB87" s="88">
        <f t="shared" si="12"/>
        <v>0</v>
      </c>
      <c r="AC87" s="89">
        <f t="shared" si="13"/>
        <v>0</v>
      </c>
      <c r="AD87" s="90" t="str">
        <f t="shared" si="14"/>
        <v>SRSA</v>
      </c>
      <c r="AE87" s="87">
        <f t="shared" si="15"/>
        <v>1</v>
      </c>
      <c r="AF87" s="88">
        <f t="shared" si="16"/>
        <v>1</v>
      </c>
      <c r="AG87" s="89" t="str">
        <f t="shared" si="17"/>
        <v>Initial</v>
      </c>
      <c r="AH87" s="90" t="str">
        <f t="shared" si="18"/>
        <v>-</v>
      </c>
      <c r="AI87" s="87" t="str">
        <f t="shared" si="19"/>
        <v>SRSA</v>
      </c>
    </row>
    <row r="88" spans="1:35" ht="12.75">
      <c r="A88" s="65">
        <v>4006690</v>
      </c>
      <c r="B88" s="66" t="s">
        <v>615</v>
      </c>
      <c r="C88" s="67" t="s">
        <v>616</v>
      </c>
      <c r="D88" s="68" t="s">
        <v>267</v>
      </c>
      <c r="E88" s="68" t="s">
        <v>616</v>
      </c>
      <c r="F88" s="69" t="s">
        <v>42</v>
      </c>
      <c r="G88" s="70">
        <v>74832</v>
      </c>
      <c r="H88" s="71">
        <v>240</v>
      </c>
      <c r="I88" s="72">
        <v>4058652344</v>
      </c>
      <c r="J88" s="73">
        <v>8</v>
      </c>
      <c r="K88" s="74" t="s">
        <v>44</v>
      </c>
      <c r="L88" s="75" t="s">
        <v>44</v>
      </c>
      <c r="M88" s="76">
        <v>186.69</v>
      </c>
      <c r="N88" s="77" t="s">
        <v>43</v>
      </c>
      <c r="O88" s="78">
        <v>18.29787234</v>
      </c>
      <c r="P88" s="74" t="s">
        <v>43</v>
      </c>
      <c r="Q88" s="79">
        <v>55.778894472361806</v>
      </c>
      <c r="R88" s="80" t="s">
        <v>44</v>
      </c>
      <c r="S88" s="81" t="s">
        <v>44</v>
      </c>
      <c r="T88" s="82">
        <v>12197</v>
      </c>
      <c r="U88" s="83">
        <v>900.95</v>
      </c>
      <c r="V88" s="83">
        <v>1454.4</v>
      </c>
      <c r="W88" s="84">
        <v>715</v>
      </c>
      <c r="X88" s="85" t="s">
        <v>44</v>
      </c>
      <c r="Y88" s="86" t="s">
        <v>44</v>
      </c>
      <c r="Z88" s="87">
        <f t="shared" si="10"/>
        <v>1</v>
      </c>
      <c r="AA88" s="88">
        <f t="shared" si="11"/>
        <v>1</v>
      </c>
      <c r="AB88" s="88">
        <f t="shared" si="12"/>
        <v>0</v>
      </c>
      <c r="AC88" s="89">
        <f t="shared" si="13"/>
        <v>0</v>
      </c>
      <c r="AD88" s="90" t="str">
        <f t="shared" si="14"/>
        <v>SRSA</v>
      </c>
      <c r="AE88" s="87">
        <f t="shared" si="15"/>
        <v>1</v>
      </c>
      <c r="AF88" s="88">
        <f t="shared" si="16"/>
        <v>1</v>
      </c>
      <c r="AG88" s="89" t="str">
        <f t="shared" si="17"/>
        <v>Initial</v>
      </c>
      <c r="AH88" s="90" t="str">
        <f t="shared" si="18"/>
        <v>-</v>
      </c>
      <c r="AI88" s="87" t="str">
        <f t="shared" si="19"/>
        <v>SRSA</v>
      </c>
    </row>
    <row r="89" spans="1:35" ht="12.75">
      <c r="A89" s="65">
        <v>4006810</v>
      </c>
      <c r="B89" s="66" t="s">
        <v>617</v>
      </c>
      <c r="C89" s="67" t="s">
        <v>618</v>
      </c>
      <c r="D89" s="68" t="s">
        <v>413</v>
      </c>
      <c r="E89" s="68" t="s">
        <v>618</v>
      </c>
      <c r="F89" s="69" t="s">
        <v>42</v>
      </c>
      <c r="G89" s="70">
        <v>73016</v>
      </c>
      <c r="H89" s="71">
        <v>100</v>
      </c>
      <c r="I89" s="72">
        <v>4054332741</v>
      </c>
      <c r="J89" s="73">
        <v>7</v>
      </c>
      <c r="K89" s="74" t="s">
        <v>44</v>
      </c>
      <c r="L89" s="75" t="s">
        <v>44</v>
      </c>
      <c r="M89" s="76">
        <v>434.52</v>
      </c>
      <c r="N89" s="77" t="s">
        <v>43</v>
      </c>
      <c r="O89" s="78">
        <v>18.2278481</v>
      </c>
      <c r="P89" s="74" t="s">
        <v>43</v>
      </c>
      <c r="Q89" s="79">
        <v>19.587628865979383</v>
      </c>
      <c r="R89" s="80" t="s">
        <v>43</v>
      </c>
      <c r="S89" s="81" t="s">
        <v>44</v>
      </c>
      <c r="T89" s="82">
        <v>13416</v>
      </c>
      <c r="U89" s="83">
        <v>782.6</v>
      </c>
      <c r="V89" s="83">
        <v>1881.51</v>
      </c>
      <c r="W89" s="84">
        <v>1472</v>
      </c>
      <c r="X89" s="85" t="s">
        <v>44</v>
      </c>
      <c r="Y89" s="86" t="s">
        <v>44</v>
      </c>
      <c r="Z89" s="87">
        <f t="shared" si="10"/>
        <v>1</v>
      </c>
      <c r="AA89" s="88">
        <f t="shared" si="11"/>
        <v>1</v>
      </c>
      <c r="AB89" s="88">
        <f t="shared" si="12"/>
        <v>0</v>
      </c>
      <c r="AC89" s="89">
        <f t="shared" si="13"/>
        <v>0</v>
      </c>
      <c r="AD89" s="90" t="str">
        <f t="shared" si="14"/>
        <v>SRSA</v>
      </c>
      <c r="AE89" s="87">
        <f t="shared" si="15"/>
        <v>1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65">
        <v>4006870</v>
      </c>
      <c r="B90" s="66" t="s">
        <v>619</v>
      </c>
      <c r="C90" s="67" t="s">
        <v>620</v>
      </c>
      <c r="D90" s="68" t="s">
        <v>621</v>
      </c>
      <c r="E90" s="68" t="s">
        <v>620</v>
      </c>
      <c r="F90" s="69" t="s">
        <v>42</v>
      </c>
      <c r="G90" s="70">
        <v>74015</v>
      </c>
      <c r="H90" s="71">
        <v>3232</v>
      </c>
      <c r="I90" s="72">
        <v>9182668603</v>
      </c>
      <c r="J90" s="73">
        <v>3</v>
      </c>
      <c r="K90" s="74" t="s">
        <v>43</v>
      </c>
      <c r="L90" s="75" t="s">
        <v>43</v>
      </c>
      <c r="M90" s="76">
        <v>2075.7</v>
      </c>
      <c r="N90" s="77" t="s">
        <v>43</v>
      </c>
      <c r="O90" s="78">
        <v>12.35268442</v>
      </c>
      <c r="P90" s="74" t="s">
        <v>43</v>
      </c>
      <c r="Q90" s="79">
        <v>39.36034115138593</v>
      </c>
      <c r="R90" s="80" t="s">
        <v>44</v>
      </c>
      <c r="S90" s="81" t="s">
        <v>43</v>
      </c>
      <c r="T90" s="82">
        <v>71120</v>
      </c>
      <c r="U90" s="83">
        <v>5778.43</v>
      </c>
      <c r="V90" s="83">
        <v>11241.81</v>
      </c>
      <c r="W90" s="84">
        <v>6237</v>
      </c>
      <c r="X90" s="85" t="s">
        <v>44</v>
      </c>
      <c r="Y90" s="86" t="s">
        <v>43</v>
      </c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9">
        <f t="shared" si="13"/>
        <v>0</v>
      </c>
      <c r="AD90" s="90" t="str">
        <f t="shared" si="14"/>
        <v>-</v>
      </c>
      <c r="AE90" s="87">
        <f t="shared" si="15"/>
        <v>0</v>
      </c>
      <c r="AF90" s="88">
        <f t="shared" si="16"/>
        <v>1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>
        <v>4006930</v>
      </c>
      <c r="B91" s="66" t="s">
        <v>622</v>
      </c>
      <c r="C91" s="67" t="s">
        <v>623</v>
      </c>
      <c r="D91" s="68" t="s">
        <v>624</v>
      </c>
      <c r="E91" s="68" t="s">
        <v>625</v>
      </c>
      <c r="F91" s="69" t="s">
        <v>42</v>
      </c>
      <c r="G91" s="70">
        <v>74931</v>
      </c>
      <c r="H91" s="71">
        <v>200</v>
      </c>
      <c r="I91" s="72">
        <v>9186968604</v>
      </c>
      <c r="J91" s="73">
        <v>7</v>
      </c>
      <c r="K91" s="74" t="s">
        <v>44</v>
      </c>
      <c r="L91" s="75" t="s">
        <v>44</v>
      </c>
      <c r="M91" s="76">
        <v>198.82</v>
      </c>
      <c r="N91" s="77" t="s">
        <v>43</v>
      </c>
      <c r="O91" s="78">
        <v>36.74698795</v>
      </c>
      <c r="P91" s="74" t="s">
        <v>44</v>
      </c>
      <c r="Q91" s="79">
        <v>65.88785046728972</v>
      </c>
      <c r="R91" s="80" t="s">
        <v>44</v>
      </c>
      <c r="S91" s="81" t="s">
        <v>44</v>
      </c>
      <c r="T91" s="82">
        <v>15056</v>
      </c>
      <c r="U91" s="83">
        <v>1559.32</v>
      </c>
      <c r="V91" s="83">
        <v>2207.07</v>
      </c>
      <c r="W91" s="84">
        <v>825</v>
      </c>
      <c r="X91" s="85" t="s">
        <v>43</v>
      </c>
      <c r="Y91" s="86" t="s">
        <v>44</v>
      </c>
      <c r="Z91" s="87">
        <f t="shared" si="10"/>
        <v>1</v>
      </c>
      <c r="AA91" s="88">
        <f t="shared" si="11"/>
        <v>1</v>
      </c>
      <c r="AB91" s="88">
        <f t="shared" si="12"/>
        <v>0</v>
      </c>
      <c r="AC91" s="89">
        <f t="shared" si="13"/>
        <v>0</v>
      </c>
      <c r="AD91" s="90" t="str">
        <f t="shared" si="14"/>
        <v>SRSA</v>
      </c>
      <c r="AE91" s="87">
        <f t="shared" si="15"/>
        <v>1</v>
      </c>
      <c r="AF91" s="88">
        <f t="shared" si="16"/>
        <v>1</v>
      </c>
      <c r="AG91" s="89" t="str">
        <f t="shared" si="17"/>
        <v>Initial</v>
      </c>
      <c r="AH91" s="90" t="str">
        <f t="shared" si="18"/>
        <v>-</v>
      </c>
      <c r="AI91" s="87" t="str">
        <f t="shared" si="19"/>
        <v>SRSA</v>
      </c>
    </row>
    <row r="92" spans="1:35" ht="12.75">
      <c r="A92" s="65">
        <v>4006960</v>
      </c>
      <c r="B92" s="66" t="s">
        <v>626</v>
      </c>
      <c r="C92" s="67" t="s">
        <v>627</v>
      </c>
      <c r="D92" s="68" t="s">
        <v>390</v>
      </c>
      <c r="E92" s="68" t="s">
        <v>627</v>
      </c>
      <c r="F92" s="69" t="s">
        <v>42</v>
      </c>
      <c r="G92" s="70">
        <v>73017</v>
      </c>
      <c r="H92" s="71">
        <v>60</v>
      </c>
      <c r="I92" s="72">
        <v>4054893216</v>
      </c>
      <c r="J92" s="73">
        <v>7</v>
      </c>
      <c r="K92" s="74" t="s">
        <v>44</v>
      </c>
      <c r="L92" s="75" t="s">
        <v>44</v>
      </c>
      <c r="M92" s="76">
        <v>235.12</v>
      </c>
      <c r="N92" s="77" t="s">
        <v>43</v>
      </c>
      <c r="O92" s="78">
        <v>16.47509579</v>
      </c>
      <c r="P92" s="74" t="s">
        <v>43</v>
      </c>
      <c r="Q92" s="79">
        <v>57.72357723577236</v>
      </c>
      <c r="R92" s="80" t="s">
        <v>44</v>
      </c>
      <c r="S92" s="81" t="s">
        <v>44</v>
      </c>
      <c r="T92" s="82">
        <v>17489</v>
      </c>
      <c r="U92" s="83">
        <v>1310.45</v>
      </c>
      <c r="V92" s="83">
        <v>1929.64</v>
      </c>
      <c r="W92" s="84">
        <v>802</v>
      </c>
      <c r="X92" s="85" t="s">
        <v>44</v>
      </c>
      <c r="Y92" s="86" t="s">
        <v>44</v>
      </c>
      <c r="Z92" s="87">
        <f t="shared" si="10"/>
        <v>1</v>
      </c>
      <c r="AA92" s="88">
        <f t="shared" si="11"/>
        <v>1</v>
      </c>
      <c r="AB92" s="88">
        <f t="shared" si="12"/>
        <v>0</v>
      </c>
      <c r="AC92" s="89">
        <f t="shared" si="13"/>
        <v>0</v>
      </c>
      <c r="AD92" s="90" t="str">
        <f t="shared" si="14"/>
        <v>SRSA</v>
      </c>
      <c r="AE92" s="87">
        <f t="shared" si="15"/>
        <v>1</v>
      </c>
      <c r="AF92" s="88">
        <f t="shared" si="16"/>
        <v>1</v>
      </c>
      <c r="AG92" s="89" t="str">
        <f t="shared" si="17"/>
        <v>Initial</v>
      </c>
      <c r="AH92" s="90" t="str">
        <f t="shared" si="18"/>
        <v>-</v>
      </c>
      <c r="AI92" s="87" t="str">
        <f t="shared" si="19"/>
        <v>SRSA</v>
      </c>
    </row>
    <row r="93" spans="1:35" ht="12.75">
      <c r="A93" s="65">
        <v>4007140</v>
      </c>
      <c r="B93" s="66" t="s">
        <v>628</v>
      </c>
      <c r="C93" s="67" t="s">
        <v>629</v>
      </c>
      <c r="D93" s="68" t="s">
        <v>630</v>
      </c>
      <c r="E93" s="68" t="s">
        <v>565</v>
      </c>
      <c r="F93" s="69" t="s">
        <v>42</v>
      </c>
      <c r="G93" s="70">
        <v>74955</v>
      </c>
      <c r="H93" s="71">
        <v>9712</v>
      </c>
      <c r="I93" s="72">
        <v>9187755525</v>
      </c>
      <c r="J93" s="73">
        <v>8</v>
      </c>
      <c r="K93" s="74" t="s">
        <v>44</v>
      </c>
      <c r="L93" s="75" t="s">
        <v>44</v>
      </c>
      <c r="M93" s="76">
        <v>482</v>
      </c>
      <c r="N93" s="77" t="s">
        <v>43</v>
      </c>
      <c r="O93" s="78">
        <v>25.06666667</v>
      </c>
      <c r="P93" s="74" t="s">
        <v>44</v>
      </c>
      <c r="Q93" s="79">
        <v>79.13385826771653</v>
      </c>
      <c r="R93" s="80" t="s">
        <v>44</v>
      </c>
      <c r="S93" s="81" t="s">
        <v>44</v>
      </c>
      <c r="T93" s="82">
        <v>25117</v>
      </c>
      <c r="U93" s="83">
        <v>2876.32</v>
      </c>
      <c r="V93" s="83">
        <v>4172.4</v>
      </c>
      <c r="W93" s="84">
        <v>1599</v>
      </c>
      <c r="X93" s="85" t="s">
        <v>44</v>
      </c>
      <c r="Y93" s="86" t="s">
        <v>43</v>
      </c>
      <c r="Z93" s="87">
        <f t="shared" si="10"/>
        <v>1</v>
      </c>
      <c r="AA93" s="88">
        <f t="shared" si="11"/>
        <v>1</v>
      </c>
      <c r="AB93" s="88">
        <f t="shared" si="12"/>
        <v>0</v>
      </c>
      <c r="AC93" s="89">
        <f t="shared" si="13"/>
        <v>0</v>
      </c>
      <c r="AD93" s="90" t="str">
        <f t="shared" si="14"/>
        <v>SRSA</v>
      </c>
      <c r="AE93" s="87">
        <f t="shared" si="15"/>
        <v>1</v>
      </c>
      <c r="AF93" s="88">
        <f t="shared" si="16"/>
        <v>1</v>
      </c>
      <c r="AG93" s="89" t="str">
        <f t="shared" si="17"/>
        <v>Initial</v>
      </c>
      <c r="AH93" s="90" t="str">
        <f t="shared" si="18"/>
        <v>-</v>
      </c>
      <c r="AI93" s="87" t="str">
        <f t="shared" si="19"/>
        <v>SRSA</v>
      </c>
    </row>
    <row r="94" spans="1:35" ht="12.75">
      <c r="A94" s="65">
        <v>4007170</v>
      </c>
      <c r="B94" s="66" t="s">
        <v>631</v>
      </c>
      <c r="C94" s="67" t="s">
        <v>632</v>
      </c>
      <c r="D94" s="68" t="s">
        <v>633</v>
      </c>
      <c r="E94" s="68" t="s">
        <v>259</v>
      </c>
      <c r="F94" s="69" t="s">
        <v>42</v>
      </c>
      <c r="G94" s="70">
        <v>73055</v>
      </c>
      <c r="H94" s="71">
        <v>9599</v>
      </c>
      <c r="I94" s="72">
        <v>5806586858</v>
      </c>
      <c r="J94" s="73">
        <v>7</v>
      </c>
      <c r="K94" s="74" t="s">
        <v>44</v>
      </c>
      <c r="L94" s="75" t="s">
        <v>44</v>
      </c>
      <c r="M94" s="76">
        <v>337.08</v>
      </c>
      <c r="N94" s="77" t="s">
        <v>43</v>
      </c>
      <c r="O94" s="78">
        <v>15.73770492</v>
      </c>
      <c r="P94" s="74" t="s">
        <v>43</v>
      </c>
      <c r="Q94" s="79">
        <v>21.714285714285715</v>
      </c>
      <c r="R94" s="80" t="s">
        <v>44</v>
      </c>
      <c r="S94" s="81" t="s">
        <v>44</v>
      </c>
      <c r="T94" s="82">
        <v>12301</v>
      </c>
      <c r="U94" s="83">
        <v>734.95</v>
      </c>
      <c r="V94" s="83">
        <v>1687.38</v>
      </c>
      <c r="W94" s="84">
        <v>1173</v>
      </c>
      <c r="X94" s="85" t="s">
        <v>44</v>
      </c>
      <c r="Y94" s="86" t="s">
        <v>44</v>
      </c>
      <c r="Z94" s="87">
        <f t="shared" si="10"/>
        <v>1</v>
      </c>
      <c r="AA94" s="88">
        <f t="shared" si="11"/>
        <v>1</v>
      </c>
      <c r="AB94" s="88">
        <f t="shared" si="12"/>
        <v>0</v>
      </c>
      <c r="AC94" s="89">
        <f t="shared" si="13"/>
        <v>0</v>
      </c>
      <c r="AD94" s="90" t="str">
        <f t="shared" si="14"/>
        <v>SRSA</v>
      </c>
      <c r="AE94" s="87">
        <f t="shared" si="15"/>
        <v>1</v>
      </c>
      <c r="AF94" s="88">
        <f t="shared" si="16"/>
        <v>1</v>
      </c>
      <c r="AG94" s="89" t="str">
        <f t="shared" si="17"/>
        <v>Initial</v>
      </c>
      <c r="AH94" s="90" t="str">
        <f t="shared" si="18"/>
        <v>-</v>
      </c>
      <c r="AI94" s="87" t="str">
        <f t="shared" si="19"/>
        <v>SRSA</v>
      </c>
    </row>
    <row r="95" spans="1:35" ht="12.75">
      <c r="A95" s="65">
        <v>4007290</v>
      </c>
      <c r="B95" s="66" t="s">
        <v>634</v>
      </c>
      <c r="C95" s="67" t="s">
        <v>635</v>
      </c>
      <c r="D95" s="68" t="s">
        <v>636</v>
      </c>
      <c r="E95" s="68" t="s">
        <v>635</v>
      </c>
      <c r="F95" s="69" t="s">
        <v>42</v>
      </c>
      <c r="G95" s="70">
        <v>74834</v>
      </c>
      <c r="H95" s="71">
        <v>3451</v>
      </c>
      <c r="I95" s="72">
        <v>4052581450</v>
      </c>
      <c r="J95" s="73">
        <v>3</v>
      </c>
      <c r="K95" s="74" t="s">
        <v>43</v>
      </c>
      <c r="L95" s="75" t="s">
        <v>43</v>
      </c>
      <c r="M95" s="76">
        <v>1056.81</v>
      </c>
      <c r="N95" s="77" t="s">
        <v>43</v>
      </c>
      <c r="O95" s="78">
        <v>16.32251721</v>
      </c>
      <c r="P95" s="74" t="s">
        <v>43</v>
      </c>
      <c r="Q95" s="79">
        <v>33.86960203217612</v>
      </c>
      <c r="R95" s="80" t="s">
        <v>44</v>
      </c>
      <c r="S95" s="81" t="s">
        <v>43</v>
      </c>
      <c r="T95" s="82">
        <v>48025</v>
      </c>
      <c r="U95" s="83">
        <v>2989.83</v>
      </c>
      <c r="V95" s="83">
        <v>5588.89</v>
      </c>
      <c r="W95" s="84">
        <v>3490</v>
      </c>
      <c r="X95" s="85" t="s">
        <v>44</v>
      </c>
      <c r="Y95" s="86" t="s">
        <v>43</v>
      </c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0</v>
      </c>
      <c r="AF95" s="88">
        <f t="shared" si="16"/>
        <v>1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>
        <v>4007320</v>
      </c>
      <c r="B96" s="66" t="s">
        <v>637</v>
      </c>
      <c r="C96" s="67" t="s">
        <v>638</v>
      </c>
      <c r="D96" s="68" t="s">
        <v>577</v>
      </c>
      <c r="E96" s="68" t="s">
        <v>638</v>
      </c>
      <c r="F96" s="69" t="s">
        <v>42</v>
      </c>
      <c r="G96" s="70">
        <v>73528</v>
      </c>
      <c r="H96" s="71">
        <v>129</v>
      </c>
      <c r="I96" s="72">
        <v>5805973347</v>
      </c>
      <c r="J96" s="73">
        <v>8</v>
      </c>
      <c r="K96" s="74" t="s">
        <v>44</v>
      </c>
      <c r="L96" s="75" t="s">
        <v>44</v>
      </c>
      <c r="M96" s="76">
        <v>241.18</v>
      </c>
      <c r="N96" s="77" t="s">
        <v>43</v>
      </c>
      <c r="O96" s="78">
        <v>15.54621849</v>
      </c>
      <c r="P96" s="74" t="s">
        <v>43</v>
      </c>
      <c r="Q96" s="79">
        <v>41.935483870967744</v>
      </c>
      <c r="R96" s="80" t="s">
        <v>44</v>
      </c>
      <c r="S96" s="81" t="s">
        <v>44</v>
      </c>
      <c r="T96" s="82">
        <v>13812</v>
      </c>
      <c r="U96" s="83">
        <v>968.56</v>
      </c>
      <c r="V96" s="83">
        <v>1638.38</v>
      </c>
      <c r="W96" s="84">
        <v>943</v>
      </c>
      <c r="X96" s="85" t="s">
        <v>44</v>
      </c>
      <c r="Y96" s="86" t="s">
        <v>44</v>
      </c>
      <c r="Z96" s="87">
        <f t="shared" si="10"/>
        <v>1</v>
      </c>
      <c r="AA96" s="88">
        <f t="shared" si="11"/>
        <v>1</v>
      </c>
      <c r="AB96" s="88">
        <f t="shared" si="12"/>
        <v>0</v>
      </c>
      <c r="AC96" s="89">
        <f t="shared" si="13"/>
        <v>0</v>
      </c>
      <c r="AD96" s="90" t="str">
        <f t="shared" si="14"/>
        <v>SRSA</v>
      </c>
      <c r="AE96" s="87">
        <f t="shared" si="15"/>
        <v>1</v>
      </c>
      <c r="AF96" s="88">
        <f t="shared" si="16"/>
        <v>1</v>
      </c>
      <c r="AG96" s="89" t="str">
        <f t="shared" si="17"/>
        <v>Initial</v>
      </c>
      <c r="AH96" s="90" t="str">
        <f t="shared" si="18"/>
        <v>-</v>
      </c>
      <c r="AI96" s="87" t="str">
        <f t="shared" si="19"/>
        <v>SRSA</v>
      </c>
    </row>
    <row r="97" spans="1:35" ht="12.75">
      <c r="A97" s="65">
        <v>4007350</v>
      </c>
      <c r="B97" s="66" t="s">
        <v>93</v>
      </c>
      <c r="C97" s="67" t="s">
        <v>94</v>
      </c>
      <c r="D97" s="68" t="s">
        <v>95</v>
      </c>
      <c r="E97" s="68" t="s">
        <v>94</v>
      </c>
      <c r="F97" s="69" t="s">
        <v>42</v>
      </c>
      <c r="G97" s="70">
        <v>74426</v>
      </c>
      <c r="H97" s="71">
        <v>289</v>
      </c>
      <c r="I97" s="72">
        <v>9184735610</v>
      </c>
      <c r="J97" s="73">
        <v>6</v>
      </c>
      <c r="K97" s="74" t="s">
        <v>43</v>
      </c>
      <c r="L97" s="75" t="s">
        <v>43</v>
      </c>
      <c r="M97" s="76">
        <v>1316.29</v>
      </c>
      <c r="N97" s="77" t="s">
        <v>43</v>
      </c>
      <c r="O97" s="78">
        <v>19.66122202</v>
      </c>
      <c r="P97" s="74" t="s">
        <v>43</v>
      </c>
      <c r="Q97" s="79">
        <v>58.57740585774059</v>
      </c>
      <c r="R97" s="80" t="s">
        <v>44</v>
      </c>
      <c r="S97" s="81" t="s">
        <v>44</v>
      </c>
      <c r="T97" s="82">
        <v>95044</v>
      </c>
      <c r="U97" s="83">
        <v>8246.1</v>
      </c>
      <c r="V97" s="83">
        <v>11925.16</v>
      </c>
      <c r="W97" s="84">
        <v>4994</v>
      </c>
      <c r="X97" s="85" t="s">
        <v>44</v>
      </c>
      <c r="Y97" s="86" t="s">
        <v>43</v>
      </c>
      <c r="Z97" s="87">
        <f t="shared" si="10"/>
        <v>0</v>
      </c>
      <c r="AA97" s="88">
        <f t="shared" si="11"/>
        <v>0</v>
      </c>
      <c r="AB97" s="88">
        <f t="shared" si="12"/>
        <v>0</v>
      </c>
      <c r="AC97" s="89">
        <f t="shared" si="13"/>
        <v>0</v>
      </c>
      <c r="AD97" s="90" t="str">
        <f t="shared" si="14"/>
        <v>-</v>
      </c>
      <c r="AE97" s="87">
        <f t="shared" si="15"/>
        <v>1</v>
      </c>
      <c r="AF97" s="88">
        <f t="shared" si="16"/>
        <v>1</v>
      </c>
      <c r="AG97" s="89" t="str">
        <f t="shared" si="17"/>
        <v>Initial</v>
      </c>
      <c r="AH97" s="90" t="str">
        <f t="shared" si="18"/>
        <v>RLIS</v>
      </c>
      <c r="AI97" s="87">
        <f t="shared" si="19"/>
        <v>0</v>
      </c>
    </row>
    <row r="98" spans="1:35" ht="12.75">
      <c r="A98" s="65">
        <v>4007380</v>
      </c>
      <c r="B98" s="66" t="s">
        <v>96</v>
      </c>
      <c r="C98" s="67" t="s">
        <v>97</v>
      </c>
      <c r="D98" s="68" t="s">
        <v>98</v>
      </c>
      <c r="E98" s="68" t="s">
        <v>97</v>
      </c>
      <c r="F98" s="69" t="s">
        <v>42</v>
      </c>
      <c r="G98" s="70">
        <v>74016</v>
      </c>
      <c r="H98" s="71">
        <v>2047</v>
      </c>
      <c r="I98" s="72">
        <v>9187892528</v>
      </c>
      <c r="J98" s="73">
        <v>8</v>
      </c>
      <c r="K98" s="74" t="s">
        <v>44</v>
      </c>
      <c r="L98" s="75" t="s">
        <v>44</v>
      </c>
      <c r="M98" s="76">
        <v>979.91</v>
      </c>
      <c r="N98" s="77" t="s">
        <v>43</v>
      </c>
      <c r="O98" s="78">
        <v>15.45064378</v>
      </c>
      <c r="P98" s="74" t="s">
        <v>43</v>
      </c>
      <c r="Q98" s="79">
        <v>42.16524216524217</v>
      </c>
      <c r="R98" s="80" t="s">
        <v>44</v>
      </c>
      <c r="S98" s="81" t="s">
        <v>44</v>
      </c>
      <c r="T98" s="82">
        <v>55188</v>
      </c>
      <c r="U98" s="83">
        <v>4359.8</v>
      </c>
      <c r="V98" s="83">
        <v>6840.8</v>
      </c>
      <c r="W98" s="84">
        <v>3458</v>
      </c>
      <c r="X98" s="85" t="s">
        <v>44</v>
      </c>
      <c r="Y98" s="86" t="s">
        <v>43</v>
      </c>
      <c r="Z98" s="87">
        <f t="shared" si="10"/>
        <v>1</v>
      </c>
      <c r="AA98" s="88">
        <f t="shared" si="11"/>
        <v>0</v>
      </c>
      <c r="AB98" s="88">
        <f t="shared" si="12"/>
        <v>0</v>
      </c>
      <c r="AC98" s="89">
        <f t="shared" si="13"/>
        <v>0</v>
      </c>
      <c r="AD98" s="90" t="str">
        <f t="shared" si="14"/>
        <v>-</v>
      </c>
      <c r="AE98" s="87">
        <f t="shared" si="15"/>
        <v>1</v>
      </c>
      <c r="AF98" s="88">
        <f t="shared" si="16"/>
        <v>1</v>
      </c>
      <c r="AG98" s="89" t="str">
        <f t="shared" si="17"/>
        <v>Initial</v>
      </c>
      <c r="AH98" s="90" t="str">
        <f t="shared" si="18"/>
        <v>RLIS</v>
      </c>
      <c r="AI98" s="87">
        <f t="shared" si="19"/>
        <v>0</v>
      </c>
    </row>
    <row r="99" spans="1:35" ht="12.75">
      <c r="A99" s="65">
        <v>4007410</v>
      </c>
      <c r="B99" s="66" t="s">
        <v>639</v>
      </c>
      <c r="C99" s="67" t="s">
        <v>640</v>
      </c>
      <c r="D99" s="68" t="s">
        <v>641</v>
      </c>
      <c r="E99" s="68" t="s">
        <v>640</v>
      </c>
      <c r="F99" s="69" t="s">
        <v>42</v>
      </c>
      <c r="G99" s="70">
        <v>73728</v>
      </c>
      <c r="H99" s="71">
        <v>325</v>
      </c>
      <c r="I99" s="72">
        <v>5805963391</v>
      </c>
      <c r="J99" s="73">
        <v>7</v>
      </c>
      <c r="K99" s="74" t="s">
        <v>44</v>
      </c>
      <c r="L99" s="75" t="s">
        <v>44</v>
      </c>
      <c r="M99" s="76">
        <v>305.99</v>
      </c>
      <c r="N99" s="91" t="s">
        <v>44</v>
      </c>
      <c r="O99" s="78">
        <v>15.89403974</v>
      </c>
      <c r="P99" s="74" t="s">
        <v>43</v>
      </c>
      <c r="Q99" s="79">
        <v>26.627218934911244</v>
      </c>
      <c r="R99" s="80" t="s">
        <v>44</v>
      </c>
      <c r="S99" s="81" t="s">
        <v>44</v>
      </c>
      <c r="T99" s="82">
        <v>18735</v>
      </c>
      <c r="U99" s="83">
        <v>863.14</v>
      </c>
      <c r="V99" s="83">
        <v>1781.41</v>
      </c>
      <c r="W99" s="84">
        <v>1182</v>
      </c>
      <c r="X99" s="85" t="s">
        <v>44</v>
      </c>
      <c r="Y99" s="86" t="s">
        <v>44</v>
      </c>
      <c r="Z99" s="87">
        <f t="shared" si="10"/>
        <v>1</v>
      </c>
      <c r="AA99" s="88">
        <f t="shared" si="11"/>
        <v>1</v>
      </c>
      <c r="AB99" s="88">
        <f t="shared" si="12"/>
        <v>0</v>
      </c>
      <c r="AC99" s="89">
        <f t="shared" si="13"/>
        <v>0</v>
      </c>
      <c r="AD99" s="90" t="str">
        <f t="shared" si="14"/>
        <v>SRSA</v>
      </c>
      <c r="AE99" s="87">
        <f t="shared" si="15"/>
        <v>1</v>
      </c>
      <c r="AF99" s="88">
        <f t="shared" si="16"/>
        <v>1</v>
      </c>
      <c r="AG99" s="89" t="str">
        <f t="shared" si="17"/>
        <v>Initial</v>
      </c>
      <c r="AH99" s="90" t="str">
        <f t="shared" si="18"/>
        <v>-</v>
      </c>
      <c r="AI99" s="87" t="str">
        <f t="shared" si="19"/>
        <v>SRSA</v>
      </c>
    </row>
    <row r="100" spans="1:35" ht="12.75">
      <c r="A100" s="65">
        <v>4007500</v>
      </c>
      <c r="B100" s="66" t="s">
        <v>642</v>
      </c>
      <c r="C100" s="67" t="s">
        <v>643</v>
      </c>
      <c r="D100" s="68" t="s">
        <v>644</v>
      </c>
      <c r="E100" s="68" t="s">
        <v>643</v>
      </c>
      <c r="F100" s="69" t="s">
        <v>42</v>
      </c>
      <c r="G100" s="70">
        <v>73628</v>
      </c>
      <c r="H100" s="71">
        <v>650</v>
      </c>
      <c r="I100" s="72">
        <v>5804972666</v>
      </c>
      <c r="J100" s="73">
        <v>7</v>
      </c>
      <c r="K100" s="74" t="s">
        <v>44</v>
      </c>
      <c r="L100" s="75" t="s">
        <v>44</v>
      </c>
      <c r="M100" s="76">
        <v>244.28</v>
      </c>
      <c r="N100" s="91" t="s">
        <v>44</v>
      </c>
      <c r="O100" s="78">
        <v>17.07317073</v>
      </c>
      <c r="P100" s="74" t="s">
        <v>43</v>
      </c>
      <c r="Q100" s="79">
        <v>26.394052044609666</v>
      </c>
      <c r="R100" s="80" t="s">
        <v>44</v>
      </c>
      <c r="S100" s="81" t="s">
        <v>44</v>
      </c>
      <c r="T100" s="82">
        <v>11939</v>
      </c>
      <c r="U100" s="83">
        <v>553.97</v>
      </c>
      <c r="V100" s="83">
        <v>1242.36</v>
      </c>
      <c r="W100" s="84">
        <v>942</v>
      </c>
      <c r="X100" s="85" t="s">
        <v>44</v>
      </c>
      <c r="Y100" s="86" t="s">
        <v>44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9">
        <f t="shared" si="13"/>
        <v>0</v>
      </c>
      <c r="AD100" s="90" t="str">
        <f t="shared" si="14"/>
        <v>SRSA</v>
      </c>
      <c r="AE100" s="87">
        <f t="shared" si="15"/>
        <v>1</v>
      </c>
      <c r="AF100" s="88">
        <f t="shared" si="16"/>
        <v>1</v>
      </c>
      <c r="AG100" s="89" t="str">
        <f t="shared" si="17"/>
        <v>Initial</v>
      </c>
      <c r="AH100" s="90" t="str">
        <f t="shared" si="18"/>
        <v>-</v>
      </c>
      <c r="AI100" s="87" t="str">
        <f t="shared" si="19"/>
        <v>SRSA</v>
      </c>
    </row>
    <row r="101" spans="1:35" ht="12.75">
      <c r="A101" s="65">
        <v>4007560</v>
      </c>
      <c r="B101" s="66" t="s">
        <v>645</v>
      </c>
      <c r="C101" s="67" t="s">
        <v>646</v>
      </c>
      <c r="D101" s="68" t="s">
        <v>647</v>
      </c>
      <c r="E101" s="68" t="s">
        <v>646</v>
      </c>
      <c r="F101" s="69" t="s">
        <v>42</v>
      </c>
      <c r="G101" s="70">
        <v>73018</v>
      </c>
      <c r="H101" s="71">
        <v>2213</v>
      </c>
      <c r="I101" s="72">
        <v>4052226500</v>
      </c>
      <c r="J101" s="73">
        <v>3</v>
      </c>
      <c r="K101" s="74" t="s">
        <v>43</v>
      </c>
      <c r="L101" s="75" t="s">
        <v>43</v>
      </c>
      <c r="M101" s="76">
        <v>2420.64</v>
      </c>
      <c r="N101" s="77" t="s">
        <v>43</v>
      </c>
      <c r="O101" s="78">
        <v>22.66863251</v>
      </c>
      <c r="P101" s="74" t="s">
        <v>44</v>
      </c>
      <c r="Q101" s="79">
        <v>50.51792828685259</v>
      </c>
      <c r="R101" s="80" t="s">
        <v>44</v>
      </c>
      <c r="S101" s="81" t="s">
        <v>43</v>
      </c>
      <c r="T101" s="82">
        <v>178225</v>
      </c>
      <c r="U101" s="83">
        <v>10365.9</v>
      </c>
      <c r="V101" s="83">
        <v>17222.33</v>
      </c>
      <c r="W101" s="84">
        <v>7771</v>
      </c>
      <c r="X101" s="85" t="s">
        <v>44</v>
      </c>
      <c r="Y101" s="86" t="s">
        <v>43</v>
      </c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0</v>
      </c>
      <c r="AF101" s="88">
        <f t="shared" si="16"/>
        <v>1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65">
        <v>4021780</v>
      </c>
      <c r="B102" s="66" t="s">
        <v>99</v>
      </c>
      <c r="C102" s="67" t="s">
        <v>100</v>
      </c>
      <c r="D102" s="68" t="s">
        <v>101</v>
      </c>
      <c r="E102" s="68" t="s">
        <v>102</v>
      </c>
      <c r="F102" s="69" t="s">
        <v>42</v>
      </c>
      <c r="G102" s="70">
        <v>73701</v>
      </c>
      <c r="H102" s="71">
        <v>6621</v>
      </c>
      <c r="I102" s="72">
        <v>5802375512</v>
      </c>
      <c r="J102" s="73">
        <v>7</v>
      </c>
      <c r="K102" s="74" t="s">
        <v>44</v>
      </c>
      <c r="L102" s="75" t="s">
        <v>43</v>
      </c>
      <c r="M102" s="76">
        <v>840.28</v>
      </c>
      <c r="N102" s="77" t="s">
        <v>43</v>
      </c>
      <c r="O102" s="78">
        <v>5.882352941</v>
      </c>
      <c r="P102" s="74" t="s">
        <v>43</v>
      </c>
      <c r="Q102" s="79">
        <v>23.22274881516588</v>
      </c>
      <c r="R102" s="80" t="s">
        <v>44</v>
      </c>
      <c r="S102" s="81" t="s">
        <v>44</v>
      </c>
      <c r="T102" s="82">
        <v>29613</v>
      </c>
      <c r="U102" s="83">
        <v>1147.75</v>
      </c>
      <c r="V102" s="83">
        <v>3345.89</v>
      </c>
      <c r="W102" s="84">
        <v>2496</v>
      </c>
      <c r="X102" s="85" t="s">
        <v>44</v>
      </c>
      <c r="Y102" s="86" t="s">
        <v>43</v>
      </c>
      <c r="Z102" s="87">
        <f t="shared" si="10"/>
        <v>1</v>
      </c>
      <c r="AA102" s="88">
        <f t="shared" si="11"/>
        <v>0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1</v>
      </c>
      <c r="AF102" s="88">
        <f t="shared" si="16"/>
        <v>1</v>
      </c>
      <c r="AG102" s="89" t="str">
        <f t="shared" si="17"/>
        <v>Initial</v>
      </c>
      <c r="AH102" s="90" t="str">
        <f t="shared" si="18"/>
        <v>RLIS</v>
      </c>
      <c r="AI102" s="87">
        <f t="shared" si="19"/>
        <v>0</v>
      </c>
    </row>
    <row r="103" spans="1:35" ht="12.75">
      <c r="A103" s="65">
        <v>4007620</v>
      </c>
      <c r="B103" s="66" t="s">
        <v>648</v>
      </c>
      <c r="C103" s="67" t="s">
        <v>649</v>
      </c>
      <c r="D103" s="68" t="s">
        <v>650</v>
      </c>
      <c r="E103" s="68" t="s">
        <v>651</v>
      </c>
      <c r="F103" s="69" t="s">
        <v>42</v>
      </c>
      <c r="G103" s="70">
        <v>73020</v>
      </c>
      <c r="H103" s="71">
        <v>8129</v>
      </c>
      <c r="I103" s="72">
        <v>4057694859</v>
      </c>
      <c r="J103" s="73" t="s">
        <v>558</v>
      </c>
      <c r="K103" s="74" t="s">
        <v>43</v>
      </c>
      <c r="L103" s="75" t="s">
        <v>43</v>
      </c>
      <c r="M103" s="76">
        <v>4307.64</v>
      </c>
      <c r="N103" s="77" t="s">
        <v>43</v>
      </c>
      <c r="O103" s="78">
        <v>9.125881599</v>
      </c>
      <c r="P103" s="74" t="s">
        <v>43</v>
      </c>
      <c r="Q103" s="79">
        <v>23.504177015127567</v>
      </c>
      <c r="R103" s="80" t="s">
        <v>44</v>
      </c>
      <c r="S103" s="81" t="s">
        <v>43</v>
      </c>
      <c r="T103" s="82">
        <v>146775</v>
      </c>
      <c r="U103" s="83">
        <v>5972.1</v>
      </c>
      <c r="V103" s="83">
        <v>17264.9</v>
      </c>
      <c r="W103" s="84">
        <v>12304</v>
      </c>
      <c r="X103" s="85" t="s">
        <v>44</v>
      </c>
      <c r="Y103" s="86" t="s">
        <v>43</v>
      </c>
      <c r="Z103" s="87">
        <f t="shared" si="10"/>
        <v>0</v>
      </c>
      <c r="AA103" s="88">
        <f t="shared" si="11"/>
        <v>0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0</v>
      </c>
      <c r="AF103" s="88">
        <f t="shared" si="16"/>
        <v>1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>
        <v>4007670</v>
      </c>
      <c r="B104" s="66" t="s">
        <v>103</v>
      </c>
      <c r="C104" s="67" t="s">
        <v>104</v>
      </c>
      <c r="D104" s="68" t="s">
        <v>105</v>
      </c>
      <c r="E104" s="68" t="s">
        <v>106</v>
      </c>
      <c r="F104" s="69" t="s">
        <v>42</v>
      </c>
      <c r="G104" s="70">
        <v>74337</v>
      </c>
      <c r="H104" s="71">
        <v>969</v>
      </c>
      <c r="I104" s="72">
        <v>9184768336</v>
      </c>
      <c r="J104" s="73">
        <v>7</v>
      </c>
      <c r="K104" s="74" t="s">
        <v>44</v>
      </c>
      <c r="L104" s="75" t="s">
        <v>44</v>
      </c>
      <c r="M104" s="76">
        <v>874.25</v>
      </c>
      <c r="N104" s="77" t="s">
        <v>43</v>
      </c>
      <c r="O104" s="78">
        <v>24.97729337</v>
      </c>
      <c r="P104" s="74" t="s">
        <v>44</v>
      </c>
      <c r="Q104" s="79">
        <v>47.14285714285714</v>
      </c>
      <c r="R104" s="80" t="s">
        <v>44</v>
      </c>
      <c r="S104" s="81" t="s">
        <v>44</v>
      </c>
      <c r="T104" s="82">
        <v>63649</v>
      </c>
      <c r="U104" s="83">
        <v>4228.96</v>
      </c>
      <c r="V104" s="83">
        <v>6801.61</v>
      </c>
      <c r="W104" s="84">
        <v>3215</v>
      </c>
      <c r="X104" s="85" t="s">
        <v>43</v>
      </c>
      <c r="Y104" s="86" t="s">
        <v>43</v>
      </c>
      <c r="Z104" s="87">
        <f t="shared" si="10"/>
        <v>1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1</v>
      </c>
      <c r="AF104" s="88">
        <f t="shared" si="16"/>
        <v>1</v>
      </c>
      <c r="AG104" s="89" t="str">
        <f t="shared" si="17"/>
        <v>Initial</v>
      </c>
      <c r="AH104" s="90" t="str">
        <f t="shared" si="18"/>
        <v>RLIS</v>
      </c>
      <c r="AI104" s="87">
        <f t="shared" si="19"/>
        <v>0</v>
      </c>
    </row>
    <row r="105" spans="1:35" ht="12.75">
      <c r="A105" s="65">
        <v>4007710</v>
      </c>
      <c r="B105" s="66" t="s">
        <v>652</v>
      </c>
      <c r="C105" s="67" t="s">
        <v>653</v>
      </c>
      <c r="D105" s="68" t="s">
        <v>654</v>
      </c>
      <c r="E105" s="68" t="s">
        <v>655</v>
      </c>
      <c r="F105" s="69" t="s">
        <v>42</v>
      </c>
      <c r="G105" s="70">
        <v>73754</v>
      </c>
      <c r="H105" s="71">
        <v>8</v>
      </c>
      <c r="I105" s="72">
        <v>5807962204</v>
      </c>
      <c r="J105" s="73">
        <v>7</v>
      </c>
      <c r="K105" s="74" t="s">
        <v>44</v>
      </c>
      <c r="L105" s="75" t="s">
        <v>44</v>
      </c>
      <c r="M105" s="76">
        <v>260.96</v>
      </c>
      <c r="N105" s="91" t="s">
        <v>44</v>
      </c>
      <c r="O105" s="78">
        <v>8.996539792</v>
      </c>
      <c r="P105" s="74" t="s">
        <v>43</v>
      </c>
      <c r="Q105" s="79">
        <v>31.1787072243346</v>
      </c>
      <c r="R105" s="80" t="s">
        <v>44</v>
      </c>
      <c r="S105" s="81" t="s">
        <v>44</v>
      </c>
      <c r="T105" s="82">
        <v>14047</v>
      </c>
      <c r="U105" s="83">
        <v>893.82</v>
      </c>
      <c r="V105" s="83">
        <v>1657.81</v>
      </c>
      <c r="W105" s="84">
        <v>968</v>
      </c>
      <c r="X105" s="85" t="s">
        <v>44</v>
      </c>
      <c r="Y105" s="86" t="s">
        <v>44</v>
      </c>
      <c r="Z105" s="87">
        <f t="shared" si="10"/>
        <v>1</v>
      </c>
      <c r="AA105" s="88">
        <f t="shared" si="11"/>
        <v>1</v>
      </c>
      <c r="AB105" s="88">
        <f t="shared" si="12"/>
        <v>0</v>
      </c>
      <c r="AC105" s="89">
        <f t="shared" si="13"/>
        <v>0</v>
      </c>
      <c r="AD105" s="90" t="str">
        <f t="shared" si="14"/>
        <v>SRSA</v>
      </c>
      <c r="AE105" s="87">
        <f t="shared" si="15"/>
        <v>1</v>
      </c>
      <c r="AF105" s="88">
        <f t="shared" si="16"/>
        <v>1</v>
      </c>
      <c r="AG105" s="89" t="str">
        <f t="shared" si="17"/>
        <v>Initial</v>
      </c>
      <c r="AH105" s="90" t="str">
        <f t="shared" si="18"/>
        <v>-</v>
      </c>
      <c r="AI105" s="87" t="str">
        <f t="shared" si="19"/>
        <v>SRSA</v>
      </c>
    </row>
    <row r="106" spans="1:35" ht="12.75">
      <c r="A106" s="65">
        <v>4007740</v>
      </c>
      <c r="B106" s="66" t="s">
        <v>656</v>
      </c>
      <c r="C106" s="67" t="s">
        <v>343</v>
      </c>
      <c r="D106" s="68" t="s">
        <v>657</v>
      </c>
      <c r="E106" s="68" t="s">
        <v>343</v>
      </c>
      <c r="F106" s="69" t="s">
        <v>42</v>
      </c>
      <c r="G106" s="70">
        <v>74017</v>
      </c>
      <c r="H106" s="71">
        <v>7007</v>
      </c>
      <c r="I106" s="72">
        <v>9186997300</v>
      </c>
      <c r="J106" s="73" t="s">
        <v>558</v>
      </c>
      <c r="K106" s="74" t="s">
        <v>43</v>
      </c>
      <c r="L106" s="75" t="s">
        <v>43</v>
      </c>
      <c r="M106" s="76">
        <v>3670.52</v>
      </c>
      <c r="N106" s="77" t="s">
        <v>43</v>
      </c>
      <c r="O106" s="78">
        <v>15.14755811</v>
      </c>
      <c r="P106" s="74" t="s">
        <v>43</v>
      </c>
      <c r="Q106" s="79">
        <v>34.24621804903495</v>
      </c>
      <c r="R106" s="80" t="s">
        <v>44</v>
      </c>
      <c r="S106" s="81" t="s">
        <v>43</v>
      </c>
      <c r="T106" s="82">
        <v>155385</v>
      </c>
      <c r="U106" s="83">
        <v>9522.5</v>
      </c>
      <c r="V106" s="83">
        <v>19353.14</v>
      </c>
      <c r="W106" s="84">
        <v>11234</v>
      </c>
      <c r="X106" s="85" t="s">
        <v>44</v>
      </c>
      <c r="Y106" s="86" t="s">
        <v>43</v>
      </c>
      <c r="Z106" s="87">
        <f t="shared" si="10"/>
        <v>0</v>
      </c>
      <c r="AA106" s="88">
        <f t="shared" si="11"/>
        <v>0</v>
      </c>
      <c r="AB106" s="88">
        <f t="shared" si="12"/>
        <v>0</v>
      </c>
      <c r="AC106" s="89">
        <f t="shared" si="13"/>
        <v>0</v>
      </c>
      <c r="AD106" s="90" t="str">
        <f t="shared" si="14"/>
        <v>-</v>
      </c>
      <c r="AE106" s="87">
        <f t="shared" si="15"/>
        <v>0</v>
      </c>
      <c r="AF106" s="88">
        <f t="shared" si="16"/>
        <v>1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65">
        <v>4007800</v>
      </c>
      <c r="B107" s="66" t="s">
        <v>658</v>
      </c>
      <c r="C107" s="67" t="s">
        <v>659</v>
      </c>
      <c r="D107" s="68" t="s">
        <v>601</v>
      </c>
      <c r="E107" s="68" t="s">
        <v>659</v>
      </c>
      <c r="F107" s="69" t="s">
        <v>42</v>
      </c>
      <c r="G107" s="70">
        <v>74536</v>
      </c>
      <c r="H107" s="71">
        <v>190</v>
      </c>
      <c r="I107" s="72">
        <v>9185694492</v>
      </c>
      <c r="J107" s="73">
        <v>7</v>
      </c>
      <c r="K107" s="74" t="s">
        <v>44</v>
      </c>
      <c r="L107" s="75" t="s">
        <v>44</v>
      </c>
      <c r="M107" s="76">
        <v>292.61</v>
      </c>
      <c r="N107" s="91" t="s">
        <v>44</v>
      </c>
      <c r="O107" s="78">
        <v>27.734375</v>
      </c>
      <c r="P107" s="74" t="s">
        <v>44</v>
      </c>
      <c r="Q107" s="79">
        <v>54.45859872611465</v>
      </c>
      <c r="R107" s="80" t="s">
        <v>44</v>
      </c>
      <c r="S107" s="81" t="s">
        <v>44</v>
      </c>
      <c r="T107" s="82">
        <v>26519</v>
      </c>
      <c r="U107" s="83">
        <v>2137.07</v>
      </c>
      <c r="V107" s="83">
        <v>3035.81</v>
      </c>
      <c r="W107" s="84">
        <v>1307</v>
      </c>
      <c r="X107" s="85" t="s">
        <v>44</v>
      </c>
      <c r="Y107" s="86" t="s">
        <v>44</v>
      </c>
      <c r="Z107" s="87">
        <f t="shared" si="10"/>
        <v>1</v>
      </c>
      <c r="AA107" s="88">
        <f t="shared" si="11"/>
        <v>1</v>
      </c>
      <c r="AB107" s="88">
        <f t="shared" si="12"/>
        <v>0</v>
      </c>
      <c r="AC107" s="89">
        <f t="shared" si="13"/>
        <v>0</v>
      </c>
      <c r="AD107" s="90" t="str">
        <f t="shared" si="14"/>
        <v>SRSA</v>
      </c>
      <c r="AE107" s="87">
        <f t="shared" si="15"/>
        <v>1</v>
      </c>
      <c r="AF107" s="88">
        <f t="shared" si="16"/>
        <v>1</v>
      </c>
      <c r="AG107" s="89" t="str">
        <f t="shared" si="17"/>
        <v>Initial</v>
      </c>
      <c r="AH107" s="90" t="str">
        <f t="shared" si="18"/>
        <v>-</v>
      </c>
      <c r="AI107" s="87" t="str">
        <f t="shared" si="19"/>
        <v>SRSA</v>
      </c>
    </row>
    <row r="108" spans="1:35" ht="12.75">
      <c r="A108" s="65">
        <v>4008010</v>
      </c>
      <c r="B108" s="66" t="s">
        <v>660</v>
      </c>
      <c r="C108" s="67" t="s">
        <v>661</v>
      </c>
      <c r="D108" s="68" t="s">
        <v>662</v>
      </c>
      <c r="E108" s="68" t="s">
        <v>412</v>
      </c>
      <c r="F108" s="69" t="s">
        <v>42</v>
      </c>
      <c r="G108" s="70">
        <v>74331</v>
      </c>
      <c r="H108" s="71">
        <v>8113</v>
      </c>
      <c r="I108" s="72">
        <v>9182566401</v>
      </c>
      <c r="J108" s="73">
        <v>7</v>
      </c>
      <c r="K108" s="74" t="s">
        <v>44</v>
      </c>
      <c r="L108" s="75" t="s">
        <v>44</v>
      </c>
      <c r="M108" s="76">
        <v>117.36</v>
      </c>
      <c r="N108" s="77" t="s">
        <v>43</v>
      </c>
      <c r="O108" s="78">
        <v>18.75</v>
      </c>
      <c r="P108" s="74" t="s">
        <v>43</v>
      </c>
      <c r="Q108" s="79">
        <v>41.6</v>
      </c>
      <c r="R108" s="80" t="s">
        <v>44</v>
      </c>
      <c r="S108" s="81" t="s">
        <v>44</v>
      </c>
      <c r="T108" s="82">
        <v>6044</v>
      </c>
      <c r="U108" s="83">
        <v>543.15</v>
      </c>
      <c r="V108" s="83">
        <v>857.47</v>
      </c>
      <c r="W108" s="84">
        <v>428</v>
      </c>
      <c r="X108" s="85" t="s">
        <v>44</v>
      </c>
      <c r="Y108" s="86" t="s">
        <v>44</v>
      </c>
      <c r="Z108" s="87">
        <f t="shared" si="10"/>
        <v>1</v>
      </c>
      <c r="AA108" s="88">
        <f t="shared" si="11"/>
        <v>1</v>
      </c>
      <c r="AB108" s="88">
        <f t="shared" si="12"/>
        <v>0</v>
      </c>
      <c r="AC108" s="89">
        <f t="shared" si="13"/>
        <v>0</v>
      </c>
      <c r="AD108" s="90" t="str">
        <f t="shared" si="14"/>
        <v>SRSA</v>
      </c>
      <c r="AE108" s="87">
        <f t="shared" si="15"/>
        <v>1</v>
      </c>
      <c r="AF108" s="88">
        <f t="shared" si="16"/>
        <v>1</v>
      </c>
      <c r="AG108" s="89" t="str">
        <f t="shared" si="17"/>
        <v>Initial</v>
      </c>
      <c r="AH108" s="90" t="str">
        <f t="shared" si="18"/>
        <v>-</v>
      </c>
      <c r="AI108" s="87" t="str">
        <f t="shared" si="19"/>
        <v>SRSA</v>
      </c>
    </row>
    <row r="109" spans="1:35" ht="12.75">
      <c r="A109" s="65">
        <v>4008040</v>
      </c>
      <c r="B109" s="66" t="s">
        <v>663</v>
      </c>
      <c r="C109" s="67" t="s">
        <v>664</v>
      </c>
      <c r="D109" s="68" t="s">
        <v>665</v>
      </c>
      <c r="E109" s="68" t="s">
        <v>664</v>
      </c>
      <c r="F109" s="69" t="s">
        <v>42</v>
      </c>
      <c r="G109" s="70">
        <v>74020</v>
      </c>
      <c r="H109" s="71">
        <v>1023</v>
      </c>
      <c r="I109" s="72">
        <v>9183582210</v>
      </c>
      <c r="J109" s="73" t="s">
        <v>558</v>
      </c>
      <c r="K109" s="74" t="s">
        <v>43</v>
      </c>
      <c r="L109" s="75" t="s">
        <v>43</v>
      </c>
      <c r="M109" s="76">
        <v>1636.71</v>
      </c>
      <c r="N109" s="77" t="s">
        <v>43</v>
      </c>
      <c r="O109" s="78">
        <v>17.10213777</v>
      </c>
      <c r="P109" s="74" t="s">
        <v>43</v>
      </c>
      <c r="Q109" s="79">
        <v>40.8466819221968</v>
      </c>
      <c r="R109" s="80" t="s">
        <v>44</v>
      </c>
      <c r="S109" s="81" t="s">
        <v>43</v>
      </c>
      <c r="T109" s="82">
        <v>77292</v>
      </c>
      <c r="U109" s="83">
        <v>5338.21</v>
      </c>
      <c r="V109" s="83">
        <v>9831.97</v>
      </c>
      <c r="W109" s="84">
        <v>5551</v>
      </c>
      <c r="X109" s="85" t="s">
        <v>44</v>
      </c>
      <c r="Y109" s="86" t="s">
        <v>43</v>
      </c>
      <c r="Z109" s="87">
        <f t="shared" si="10"/>
        <v>0</v>
      </c>
      <c r="AA109" s="88">
        <f t="shared" si="11"/>
        <v>0</v>
      </c>
      <c r="AB109" s="88">
        <f t="shared" si="12"/>
        <v>0</v>
      </c>
      <c r="AC109" s="89">
        <f t="shared" si="13"/>
        <v>0</v>
      </c>
      <c r="AD109" s="90" t="str">
        <f t="shared" si="14"/>
        <v>-</v>
      </c>
      <c r="AE109" s="87">
        <f t="shared" si="15"/>
        <v>0</v>
      </c>
      <c r="AF109" s="88">
        <f t="shared" si="16"/>
        <v>1</v>
      </c>
      <c r="AG109" s="89">
        <f t="shared" si="17"/>
        <v>0</v>
      </c>
      <c r="AH109" s="90" t="str">
        <f t="shared" si="18"/>
        <v>-</v>
      </c>
      <c r="AI109" s="87">
        <f t="shared" si="19"/>
        <v>0</v>
      </c>
    </row>
    <row r="110" spans="1:35" ht="12.75">
      <c r="A110" s="65">
        <v>4008070</v>
      </c>
      <c r="B110" s="66" t="s">
        <v>107</v>
      </c>
      <c r="C110" s="67" t="s">
        <v>108</v>
      </c>
      <c r="D110" s="68" t="s">
        <v>109</v>
      </c>
      <c r="E110" s="68" t="s">
        <v>108</v>
      </c>
      <c r="F110" s="69" t="s">
        <v>42</v>
      </c>
      <c r="G110" s="70">
        <v>73601</v>
      </c>
      <c r="H110" s="71">
        <v>729</v>
      </c>
      <c r="I110" s="72">
        <v>5803231800</v>
      </c>
      <c r="J110" s="73">
        <v>6</v>
      </c>
      <c r="K110" s="74" t="s">
        <v>43</v>
      </c>
      <c r="L110" s="75" t="s">
        <v>43</v>
      </c>
      <c r="M110" s="76">
        <v>1659.27</v>
      </c>
      <c r="N110" s="77" t="s">
        <v>43</v>
      </c>
      <c r="O110" s="78">
        <v>22.6616447</v>
      </c>
      <c r="P110" s="74" t="s">
        <v>44</v>
      </c>
      <c r="Q110" s="79">
        <v>62.94151708164447</v>
      </c>
      <c r="R110" s="80" t="s">
        <v>44</v>
      </c>
      <c r="S110" s="81" t="s">
        <v>44</v>
      </c>
      <c r="T110" s="82">
        <v>119472</v>
      </c>
      <c r="U110" s="83">
        <v>10330.52</v>
      </c>
      <c r="V110" s="83">
        <v>15084.81</v>
      </c>
      <c r="W110" s="84">
        <v>5302</v>
      </c>
      <c r="X110" s="85" t="s">
        <v>44</v>
      </c>
      <c r="Y110" s="86" t="s">
        <v>43</v>
      </c>
      <c r="Z110" s="87">
        <f t="shared" si="10"/>
        <v>0</v>
      </c>
      <c r="AA110" s="88">
        <f t="shared" si="11"/>
        <v>0</v>
      </c>
      <c r="AB110" s="88">
        <f t="shared" si="12"/>
        <v>0</v>
      </c>
      <c r="AC110" s="89">
        <f t="shared" si="13"/>
        <v>0</v>
      </c>
      <c r="AD110" s="90" t="str">
        <f t="shared" si="14"/>
        <v>-</v>
      </c>
      <c r="AE110" s="87">
        <f t="shared" si="15"/>
        <v>1</v>
      </c>
      <c r="AF110" s="88">
        <f t="shared" si="16"/>
        <v>1</v>
      </c>
      <c r="AG110" s="89" t="str">
        <f t="shared" si="17"/>
        <v>Initial</v>
      </c>
      <c r="AH110" s="90" t="str">
        <f t="shared" si="18"/>
        <v>RLIS</v>
      </c>
      <c r="AI110" s="87">
        <f t="shared" si="19"/>
        <v>0</v>
      </c>
    </row>
    <row r="111" spans="1:35" ht="12.75">
      <c r="A111" s="65">
        <v>4008130</v>
      </c>
      <c r="B111" s="66" t="s">
        <v>110</v>
      </c>
      <c r="C111" s="67" t="s">
        <v>111</v>
      </c>
      <c r="D111" s="68" t="s">
        <v>112</v>
      </c>
      <c r="E111" s="68" t="s">
        <v>111</v>
      </c>
      <c r="F111" s="69" t="s">
        <v>42</v>
      </c>
      <c r="G111" s="70">
        <v>74538</v>
      </c>
      <c r="H111" s="71">
        <v>368</v>
      </c>
      <c r="I111" s="72">
        <v>5809272351</v>
      </c>
      <c r="J111" s="73">
        <v>7</v>
      </c>
      <c r="K111" s="74" t="s">
        <v>44</v>
      </c>
      <c r="L111" s="75" t="s">
        <v>44</v>
      </c>
      <c r="M111" s="76">
        <v>606.12</v>
      </c>
      <c r="N111" s="77" t="s">
        <v>43</v>
      </c>
      <c r="O111" s="78">
        <v>25.44378698</v>
      </c>
      <c r="P111" s="74" t="s">
        <v>44</v>
      </c>
      <c r="Q111" s="79">
        <v>55.52147239263804</v>
      </c>
      <c r="R111" s="80" t="s">
        <v>44</v>
      </c>
      <c r="S111" s="81" t="s">
        <v>44</v>
      </c>
      <c r="T111" s="82">
        <v>49077</v>
      </c>
      <c r="U111" s="83">
        <v>3704.61</v>
      </c>
      <c r="V111" s="83">
        <v>5585.32</v>
      </c>
      <c r="W111" s="84">
        <v>2550</v>
      </c>
      <c r="X111" s="85" t="s">
        <v>44</v>
      </c>
      <c r="Y111" s="86" t="s">
        <v>43</v>
      </c>
      <c r="Z111" s="87">
        <f t="shared" si="10"/>
        <v>1</v>
      </c>
      <c r="AA111" s="88">
        <f t="shared" si="11"/>
        <v>0</v>
      </c>
      <c r="AB111" s="88">
        <f t="shared" si="12"/>
        <v>0</v>
      </c>
      <c r="AC111" s="89">
        <f t="shared" si="13"/>
        <v>0</v>
      </c>
      <c r="AD111" s="90" t="str">
        <f t="shared" si="14"/>
        <v>-</v>
      </c>
      <c r="AE111" s="87">
        <f t="shared" si="15"/>
        <v>1</v>
      </c>
      <c r="AF111" s="88">
        <f t="shared" si="16"/>
        <v>1</v>
      </c>
      <c r="AG111" s="89" t="str">
        <f t="shared" si="17"/>
        <v>Initial</v>
      </c>
      <c r="AH111" s="90" t="str">
        <f t="shared" si="18"/>
        <v>RLIS</v>
      </c>
      <c r="AI111" s="87">
        <f t="shared" si="19"/>
        <v>0</v>
      </c>
    </row>
    <row r="112" spans="1:35" ht="12.75">
      <c r="A112" s="65">
        <v>4008220</v>
      </c>
      <c r="B112" s="66" t="s">
        <v>113</v>
      </c>
      <c r="C112" s="67" t="s">
        <v>114</v>
      </c>
      <c r="D112" s="68" t="s">
        <v>115</v>
      </c>
      <c r="E112" s="68" t="s">
        <v>114</v>
      </c>
      <c r="F112" s="69" t="s">
        <v>42</v>
      </c>
      <c r="G112" s="70">
        <v>74733</v>
      </c>
      <c r="H112" s="71">
        <v>310</v>
      </c>
      <c r="I112" s="72">
        <v>5802962624</v>
      </c>
      <c r="J112" s="73">
        <v>7</v>
      </c>
      <c r="K112" s="74" t="s">
        <v>44</v>
      </c>
      <c r="L112" s="75" t="s">
        <v>44</v>
      </c>
      <c r="M112" s="76">
        <v>704.73</v>
      </c>
      <c r="N112" s="77" t="s">
        <v>43</v>
      </c>
      <c r="O112" s="78">
        <v>18.55670103</v>
      </c>
      <c r="P112" s="74" t="s">
        <v>43</v>
      </c>
      <c r="Q112" s="79">
        <v>56.44955300127714</v>
      </c>
      <c r="R112" s="80" t="s">
        <v>44</v>
      </c>
      <c r="S112" s="81" t="s">
        <v>44</v>
      </c>
      <c r="T112" s="82">
        <v>43700</v>
      </c>
      <c r="U112" s="83">
        <v>3827.15</v>
      </c>
      <c r="V112" s="83">
        <v>5920.82</v>
      </c>
      <c r="W112" s="84">
        <v>2633</v>
      </c>
      <c r="X112" s="85" t="s">
        <v>44</v>
      </c>
      <c r="Y112" s="86" t="s">
        <v>43</v>
      </c>
      <c r="Z112" s="87">
        <f t="shared" si="10"/>
        <v>1</v>
      </c>
      <c r="AA112" s="88">
        <f t="shared" si="11"/>
        <v>0</v>
      </c>
      <c r="AB112" s="88">
        <f t="shared" si="12"/>
        <v>0</v>
      </c>
      <c r="AC112" s="89">
        <f t="shared" si="13"/>
        <v>0</v>
      </c>
      <c r="AD112" s="90" t="str">
        <f t="shared" si="14"/>
        <v>-</v>
      </c>
      <c r="AE112" s="87">
        <f t="shared" si="15"/>
        <v>1</v>
      </c>
      <c r="AF112" s="88">
        <f t="shared" si="16"/>
        <v>1</v>
      </c>
      <c r="AG112" s="89" t="str">
        <f t="shared" si="17"/>
        <v>Initial</v>
      </c>
      <c r="AH112" s="90" t="str">
        <f t="shared" si="18"/>
        <v>RLIS</v>
      </c>
      <c r="AI112" s="87">
        <f t="shared" si="19"/>
        <v>0</v>
      </c>
    </row>
    <row r="113" spans="1:35" ht="12.75">
      <c r="A113" s="65">
        <v>4008250</v>
      </c>
      <c r="B113" s="66" t="s">
        <v>116</v>
      </c>
      <c r="C113" s="67" t="s">
        <v>117</v>
      </c>
      <c r="D113" s="68" t="s">
        <v>118</v>
      </c>
      <c r="E113" s="68" t="s">
        <v>117</v>
      </c>
      <c r="F113" s="69" t="s">
        <v>42</v>
      </c>
      <c r="G113" s="70">
        <v>74338</v>
      </c>
      <c r="H113" s="71">
        <v>188</v>
      </c>
      <c r="I113" s="72">
        <v>9183264116</v>
      </c>
      <c r="J113" s="73">
        <v>7</v>
      </c>
      <c r="K113" s="74" t="s">
        <v>44</v>
      </c>
      <c r="L113" s="75" t="s">
        <v>44</v>
      </c>
      <c r="M113" s="76">
        <v>676.19</v>
      </c>
      <c r="N113" s="77" t="s">
        <v>43</v>
      </c>
      <c r="O113" s="78">
        <v>27.98742138</v>
      </c>
      <c r="P113" s="74" t="s">
        <v>44</v>
      </c>
      <c r="Q113" s="79">
        <v>66.00306278713629</v>
      </c>
      <c r="R113" s="80" t="s">
        <v>44</v>
      </c>
      <c r="S113" s="81" t="s">
        <v>44</v>
      </c>
      <c r="T113" s="82">
        <v>44325</v>
      </c>
      <c r="U113" s="83">
        <v>3616.41</v>
      </c>
      <c r="V113" s="83">
        <v>5431.38</v>
      </c>
      <c r="W113" s="84">
        <v>2390</v>
      </c>
      <c r="X113" s="85" t="s">
        <v>44</v>
      </c>
      <c r="Y113" s="86" t="s">
        <v>43</v>
      </c>
      <c r="Z113" s="87">
        <f t="shared" si="10"/>
        <v>1</v>
      </c>
      <c r="AA113" s="88">
        <f t="shared" si="11"/>
        <v>0</v>
      </c>
      <c r="AB113" s="88">
        <f t="shared" si="12"/>
        <v>0</v>
      </c>
      <c r="AC113" s="89">
        <f t="shared" si="13"/>
        <v>0</v>
      </c>
      <c r="AD113" s="90" t="str">
        <f t="shared" si="14"/>
        <v>-</v>
      </c>
      <c r="AE113" s="87">
        <f t="shared" si="15"/>
        <v>1</v>
      </c>
      <c r="AF113" s="88">
        <f t="shared" si="16"/>
        <v>1</v>
      </c>
      <c r="AG113" s="89" t="str">
        <f t="shared" si="17"/>
        <v>Initial</v>
      </c>
      <c r="AH113" s="90" t="str">
        <f t="shared" si="18"/>
        <v>RLIS</v>
      </c>
      <c r="AI113" s="87">
        <f t="shared" si="19"/>
        <v>0</v>
      </c>
    </row>
    <row r="114" spans="1:35" ht="12.75">
      <c r="A114" s="65">
        <v>4008310</v>
      </c>
      <c r="B114" s="66" t="s">
        <v>666</v>
      </c>
      <c r="C114" s="67" t="s">
        <v>667</v>
      </c>
      <c r="D114" s="68" t="s">
        <v>118</v>
      </c>
      <c r="E114" s="68" t="s">
        <v>667</v>
      </c>
      <c r="F114" s="69" t="s">
        <v>42</v>
      </c>
      <c r="G114" s="70">
        <v>73432</v>
      </c>
      <c r="H114" s="71">
        <v>188</v>
      </c>
      <c r="I114" s="72">
        <v>5809374418</v>
      </c>
      <c r="J114" s="73">
        <v>7</v>
      </c>
      <c r="K114" s="74" t="s">
        <v>44</v>
      </c>
      <c r="L114" s="75" t="s">
        <v>44</v>
      </c>
      <c r="M114" s="76">
        <v>172.35</v>
      </c>
      <c r="N114" s="77" t="s">
        <v>43</v>
      </c>
      <c r="O114" s="78">
        <v>16.32653061</v>
      </c>
      <c r="P114" s="74" t="s">
        <v>43</v>
      </c>
      <c r="Q114" s="79">
        <v>56.18556701030928</v>
      </c>
      <c r="R114" s="80" t="s">
        <v>44</v>
      </c>
      <c r="S114" s="81" t="s">
        <v>44</v>
      </c>
      <c r="T114" s="82">
        <v>8477</v>
      </c>
      <c r="U114" s="83">
        <v>1008.84</v>
      </c>
      <c r="V114" s="83">
        <v>1299.64</v>
      </c>
      <c r="W114" s="84">
        <v>622</v>
      </c>
      <c r="X114" s="85" t="s">
        <v>44</v>
      </c>
      <c r="Y114" s="86" t="s">
        <v>44</v>
      </c>
      <c r="Z114" s="87">
        <f t="shared" si="10"/>
        <v>1</v>
      </c>
      <c r="AA114" s="88">
        <f t="shared" si="11"/>
        <v>1</v>
      </c>
      <c r="AB114" s="88">
        <f t="shared" si="12"/>
        <v>0</v>
      </c>
      <c r="AC114" s="89">
        <f t="shared" si="13"/>
        <v>0</v>
      </c>
      <c r="AD114" s="90" t="str">
        <f t="shared" si="14"/>
        <v>SRSA</v>
      </c>
      <c r="AE114" s="87">
        <f t="shared" si="15"/>
        <v>1</v>
      </c>
      <c r="AF114" s="88">
        <f t="shared" si="16"/>
        <v>1</v>
      </c>
      <c r="AG114" s="89" t="str">
        <f t="shared" si="17"/>
        <v>Initial</v>
      </c>
      <c r="AH114" s="90" t="str">
        <f t="shared" si="18"/>
        <v>-</v>
      </c>
      <c r="AI114" s="87" t="str">
        <f t="shared" si="19"/>
        <v>SRSA</v>
      </c>
    </row>
    <row r="115" spans="1:35" ht="12.75">
      <c r="A115" s="65">
        <v>4008370</v>
      </c>
      <c r="B115" s="66" t="s">
        <v>668</v>
      </c>
      <c r="C115" s="67" t="s">
        <v>669</v>
      </c>
      <c r="D115" s="68" t="s">
        <v>670</v>
      </c>
      <c r="E115" s="68" t="s">
        <v>669</v>
      </c>
      <c r="F115" s="69" t="s">
        <v>42</v>
      </c>
      <c r="G115" s="70">
        <v>74021</v>
      </c>
      <c r="H115" s="71">
        <v>2339</v>
      </c>
      <c r="I115" s="72">
        <v>9183712326</v>
      </c>
      <c r="J115" s="73" t="s">
        <v>558</v>
      </c>
      <c r="K115" s="74" t="s">
        <v>43</v>
      </c>
      <c r="L115" s="75" t="s">
        <v>43</v>
      </c>
      <c r="M115" s="76">
        <v>1938.49</v>
      </c>
      <c r="N115" s="77" t="s">
        <v>43</v>
      </c>
      <c r="O115" s="78">
        <v>13.57183419</v>
      </c>
      <c r="P115" s="74" t="s">
        <v>43</v>
      </c>
      <c r="Q115" s="79">
        <v>19.901719901719904</v>
      </c>
      <c r="R115" s="80" t="s">
        <v>43</v>
      </c>
      <c r="S115" s="81" t="s">
        <v>43</v>
      </c>
      <c r="T115" s="82">
        <v>61491</v>
      </c>
      <c r="U115" s="83">
        <v>3367.88</v>
      </c>
      <c r="V115" s="83">
        <v>8566.34</v>
      </c>
      <c r="W115" s="84">
        <v>5607</v>
      </c>
      <c r="X115" s="85" t="s">
        <v>44</v>
      </c>
      <c r="Y115" s="86" t="s">
        <v>43</v>
      </c>
      <c r="Z115" s="87">
        <f t="shared" si="10"/>
        <v>0</v>
      </c>
      <c r="AA115" s="88">
        <f t="shared" si="11"/>
        <v>0</v>
      </c>
      <c r="AB115" s="88">
        <f t="shared" si="12"/>
        <v>0</v>
      </c>
      <c r="AC115" s="89">
        <f t="shared" si="13"/>
        <v>0</v>
      </c>
      <c r="AD115" s="90" t="str">
        <f t="shared" si="14"/>
        <v>-</v>
      </c>
      <c r="AE115" s="87">
        <f t="shared" si="15"/>
        <v>0</v>
      </c>
      <c r="AF115" s="88">
        <f t="shared" si="16"/>
        <v>0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65">
        <v>4008460</v>
      </c>
      <c r="B116" s="66" t="s">
        <v>119</v>
      </c>
      <c r="C116" s="67" t="s">
        <v>120</v>
      </c>
      <c r="D116" s="68" t="s">
        <v>121</v>
      </c>
      <c r="E116" s="68" t="s">
        <v>120</v>
      </c>
      <c r="F116" s="69" t="s">
        <v>42</v>
      </c>
      <c r="G116" s="70">
        <v>73529</v>
      </c>
      <c r="H116" s="71">
        <v>2636</v>
      </c>
      <c r="I116" s="72">
        <v>5804392900</v>
      </c>
      <c r="J116" s="73">
        <v>7</v>
      </c>
      <c r="K116" s="74" t="s">
        <v>44</v>
      </c>
      <c r="L116" s="75" t="s">
        <v>44</v>
      </c>
      <c r="M116" s="76">
        <v>998.94</v>
      </c>
      <c r="N116" s="77" t="s">
        <v>43</v>
      </c>
      <c r="O116" s="78">
        <v>18.17155756</v>
      </c>
      <c r="P116" s="74" t="s">
        <v>43</v>
      </c>
      <c r="Q116" s="79">
        <v>37.67395626242545</v>
      </c>
      <c r="R116" s="80" t="s">
        <v>44</v>
      </c>
      <c r="S116" s="81" t="s">
        <v>44</v>
      </c>
      <c r="T116" s="82">
        <v>55264</v>
      </c>
      <c r="U116" s="83">
        <v>3647.55</v>
      </c>
      <c r="V116" s="83">
        <v>6399.87</v>
      </c>
      <c r="W116" s="84">
        <v>3444</v>
      </c>
      <c r="X116" s="85" t="s">
        <v>44</v>
      </c>
      <c r="Y116" s="86" t="s">
        <v>43</v>
      </c>
      <c r="Z116" s="87">
        <f t="shared" si="10"/>
        <v>1</v>
      </c>
      <c r="AA116" s="88">
        <f t="shared" si="11"/>
        <v>0</v>
      </c>
      <c r="AB116" s="88">
        <f t="shared" si="12"/>
        <v>0</v>
      </c>
      <c r="AC116" s="89">
        <f t="shared" si="13"/>
        <v>0</v>
      </c>
      <c r="AD116" s="90" t="str">
        <f t="shared" si="14"/>
        <v>-</v>
      </c>
      <c r="AE116" s="87">
        <f t="shared" si="15"/>
        <v>1</v>
      </c>
      <c r="AF116" s="88">
        <f t="shared" si="16"/>
        <v>1</v>
      </c>
      <c r="AG116" s="89" t="str">
        <f t="shared" si="17"/>
        <v>Initial</v>
      </c>
      <c r="AH116" s="90" t="str">
        <f t="shared" si="18"/>
        <v>RLIS</v>
      </c>
      <c r="AI116" s="87">
        <f t="shared" si="19"/>
        <v>0</v>
      </c>
    </row>
    <row r="117" spans="1:35" ht="12.75">
      <c r="A117" s="65">
        <v>4008490</v>
      </c>
      <c r="B117" s="66" t="s">
        <v>122</v>
      </c>
      <c r="C117" s="67" t="s">
        <v>123</v>
      </c>
      <c r="D117" s="68" t="s">
        <v>124</v>
      </c>
      <c r="E117" s="68" t="s">
        <v>123</v>
      </c>
      <c r="F117" s="69" t="s">
        <v>42</v>
      </c>
      <c r="G117" s="70">
        <v>74339</v>
      </c>
      <c r="H117" s="71">
        <v>3139</v>
      </c>
      <c r="I117" s="72">
        <v>9186754316</v>
      </c>
      <c r="J117" s="73">
        <v>6</v>
      </c>
      <c r="K117" s="74" t="s">
        <v>43</v>
      </c>
      <c r="L117" s="75" t="s">
        <v>44</v>
      </c>
      <c r="M117" s="76">
        <v>792.68</v>
      </c>
      <c r="N117" s="77" t="s">
        <v>43</v>
      </c>
      <c r="O117" s="78">
        <v>18.2160804</v>
      </c>
      <c r="P117" s="74" t="s">
        <v>43</v>
      </c>
      <c r="Q117" s="79">
        <v>64.24242424242425</v>
      </c>
      <c r="R117" s="80" t="s">
        <v>44</v>
      </c>
      <c r="S117" s="81" t="s">
        <v>44</v>
      </c>
      <c r="T117" s="82">
        <v>40065</v>
      </c>
      <c r="U117" s="83">
        <v>4453.48</v>
      </c>
      <c r="V117" s="83">
        <v>6632.09</v>
      </c>
      <c r="W117" s="84">
        <v>2495</v>
      </c>
      <c r="X117" s="85" t="s">
        <v>43</v>
      </c>
      <c r="Y117" s="86" t="s">
        <v>43</v>
      </c>
      <c r="Z117" s="87">
        <f t="shared" si="10"/>
        <v>1</v>
      </c>
      <c r="AA117" s="88">
        <f t="shared" si="11"/>
        <v>0</v>
      </c>
      <c r="AB117" s="88">
        <f t="shared" si="12"/>
        <v>0</v>
      </c>
      <c r="AC117" s="89">
        <f t="shared" si="13"/>
        <v>0</v>
      </c>
      <c r="AD117" s="90" t="str">
        <f t="shared" si="14"/>
        <v>-</v>
      </c>
      <c r="AE117" s="87">
        <f t="shared" si="15"/>
        <v>1</v>
      </c>
      <c r="AF117" s="88">
        <f t="shared" si="16"/>
        <v>1</v>
      </c>
      <c r="AG117" s="89" t="str">
        <f t="shared" si="17"/>
        <v>Initial</v>
      </c>
      <c r="AH117" s="90" t="str">
        <f t="shared" si="18"/>
        <v>RLIS</v>
      </c>
      <c r="AI117" s="87">
        <f t="shared" si="19"/>
        <v>0</v>
      </c>
    </row>
    <row r="118" spans="1:35" ht="12.75">
      <c r="A118" s="65">
        <v>4008610</v>
      </c>
      <c r="B118" s="66" t="s">
        <v>671</v>
      </c>
      <c r="C118" s="67" t="s">
        <v>672</v>
      </c>
      <c r="D118" s="68" t="s">
        <v>673</v>
      </c>
      <c r="E118" s="68" t="s">
        <v>672</v>
      </c>
      <c r="F118" s="69" t="s">
        <v>42</v>
      </c>
      <c r="G118" s="70">
        <v>74022</v>
      </c>
      <c r="H118" s="71">
        <v>429</v>
      </c>
      <c r="I118" s="72">
        <v>9185324490</v>
      </c>
      <c r="J118" s="73">
        <v>7</v>
      </c>
      <c r="K118" s="74" t="s">
        <v>44</v>
      </c>
      <c r="L118" s="75" t="s">
        <v>44</v>
      </c>
      <c r="M118" s="76">
        <v>316.57</v>
      </c>
      <c r="N118" s="77" t="s">
        <v>43</v>
      </c>
      <c r="O118" s="78">
        <v>11.38888889</v>
      </c>
      <c r="P118" s="74" t="s">
        <v>43</v>
      </c>
      <c r="Q118" s="79">
        <v>31.645569620253166</v>
      </c>
      <c r="R118" s="80" t="s">
        <v>44</v>
      </c>
      <c r="S118" s="81" t="s">
        <v>44</v>
      </c>
      <c r="T118" s="82">
        <v>10423</v>
      </c>
      <c r="U118" s="83">
        <v>766.6</v>
      </c>
      <c r="V118" s="83">
        <v>1706.11</v>
      </c>
      <c r="W118" s="84">
        <v>1208</v>
      </c>
      <c r="X118" s="85" t="s">
        <v>44</v>
      </c>
      <c r="Y118" s="86" t="s">
        <v>44</v>
      </c>
      <c r="Z118" s="87">
        <f t="shared" si="10"/>
        <v>1</v>
      </c>
      <c r="AA118" s="88">
        <f t="shared" si="11"/>
        <v>1</v>
      </c>
      <c r="AB118" s="88">
        <f t="shared" si="12"/>
        <v>0</v>
      </c>
      <c r="AC118" s="89">
        <f t="shared" si="13"/>
        <v>0</v>
      </c>
      <c r="AD118" s="90" t="str">
        <f t="shared" si="14"/>
        <v>SRSA</v>
      </c>
      <c r="AE118" s="87">
        <f t="shared" si="15"/>
        <v>1</v>
      </c>
      <c r="AF118" s="88">
        <f t="shared" si="16"/>
        <v>1</v>
      </c>
      <c r="AG118" s="89" t="str">
        <f t="shared" si="17"/>
        <v>Initial</v>
      </c>
      <c r="AH118" s="90" t="str">
        <f t="shared" si="18"/>
        <v>-</v>
      </c>
      <c r="AI118" s="87" t="str">
        <f t="shared" si="19"/>
        <v>SRSA</v>
      </c>
    </row>
    <row r="119" spans="1:35" ht="12.75">
      <c r="A119" s="65">
        <v>4008640</v>
      </c>
      <c r="B119" s="66" t="s">
        <v>125</v>
      </c>
      <c r="C119" s="67" t="s">
        <v>126</v>
      </c>
      <c r="D119" s="68" t="s">
        <v>127</v>
      </c>
      <c r="E119" s="68" t="s">
        <v>126</v>
      </c>
      <c r="F119" s="69" t="s">
        <v>42</v>
      </c>
      <c r="G119" s="70">
        <v>73632</v>
      </c>
      <c r="H119" s="71">
        <v>290</v>
      </c>
      <c r="I119" s="72">
        <v>5808323420</v>
      </c>
      <c r="J119" s="73">
        <v>6</v>
      </c>
      <c r="K119" s="74" t="s">
        <v>43</v>
      </c>
      <c r="L119" s="75" t="s">
        <v>43</v>
      </c>
      <c r="M119" s="76">
        <v>638.78</v>
      </c>
      <c r="N119" s="77" t="s">
        <v>43</v>
      </c>
      <c r="O119" s="78">
        <v>21.52542373</v>
      </c>
      <c r="P119" s="74" t="s">
        <v>44</v>
      </c>
      <c r="Q119" s="79">
        <v>46.46153846153846</v>
      </c>
      <c r="R119" s="80" t="s">
        <v>44</v>
      </c>
      <c r="S119" s="81" t="s">
        <v>44</v>
      </c>
      <c r="T119" s="82">
        <v>39705</v>
      </c>
      <c r="U119" s="83">
        <v>2291.33</v>
      </c>
      <c r="V119" s="83">
        <v>3895.71</v>
      </c>
      <c r="W119" s="84">
        <v>2254</v>
      </c>
      <c r="X119" s="85" t="s">
        <v>44</v>
      </c>
      <c r="Y119" s="86" t="s">
        <v>43</v>
      </c>
      <c r="Z119" s="87">
        <f t="shared" si="10"/>
        <v>0</v>
      </c>
      <c r="AA119" s="88">
        <f t="shared" si="11"/>
        <v>0</v>
      </c>
      <c r="AB119" s="88">
        <f t="shared" si="12"/>
        <v>0</v>
      </c>
      <c r="AC119" s="89">
        <f t="shared" si="13"/>
        <v>0</v>
      </c>
      <c r="AD119" s="90" t="str">
        <f t="shared" si="14"/>
        <v>-</v>
      </c>
      <c r="AE119" s="87">
        <f t="shared" si="15"/>
        <v>1</v>
      </c>
      <c r="AF119" s="88">
        <f t="shared" si="16"/>
        <v>1</v>
      </c>
      <c r="AG119" s="89" t="str">
        <f t="shared" si="17"/>
        <v>Initial</v>
      </c>
      <c r="AH119" s="90" t="str">
        <f t="shared" si="18"/>
        <v>RLIS</v>
      </c>
      <c r="AI119" s="87">
        <f t="shared" si="19"/>
        <v>0</v>
      </c>
    </row>
    <row r="120" spans="1:35" ht="12.75">
      <c r="A120" s="65">
        <v>4008730</v>
      </c>
      <c r="B120" s="66" t="s">
        <v>674</v>
      </c>
      <c r="C120" s="67" t="s">
        <v>675</v>
      </c>
      <c r="D120" s="68" t="s">
        <v>676</v>
      </c>
      <c r="E120" s="68" t="s">
        <v>111</v>
      </c>
      <c r="F120" s="69" t="s">
        <v>42</v>
      </c>
      <c r="G120" s="70">
        <v>74538</v>
      </c>
      <c r="H120" s="71">
        <v>347</v>
      </c>
      <c r="I120" s="72">
        <v>5809272937</v>
      </c>
      <c r="J120" s="73">
        <v>7</v>
      </c>
      <c r="K120" s="74" t="s">
        <v>44</v>
      </c>
      <c r="L120" s="75" t="s">
        <v>44</v>
      </c>
      <c r="M120" s="76">
        <v>125.79</v>
      </c>
      <c r="N120" s="77" t="s">
        <v>43</v>
      </c>
      <c r="O120" s="78">
        <v>19.76744186</v>
      </c>
      <c r="P120" s="74" t="s">
        <v>43</v>
      </c>
      <c r="Q120" s="79">
        <v>54.794520547945204</v>
      </c>
      <c r="R120" s="80" t="s">
        <v>44</v>
      </c>
      <c r="S120" s="81" t="s">
        <v>44</v>
      </c>
      <c r="T120" s="82">
        <v>8239</v>
      </c>
      <c r="U120" s="83">
        <v>1100.97</v>
      </c>
      <c r="V120" s="83">
        <v>1541.14</v>
      </c>
      <c r="W120" s="84">
        <v>568</v>
      </c>
      <c r="X120" s="85" t="s">
        <v>44</v>
      </c>
      <c r="Y120" s="86" t="s">
        <v>44</v>
      </c>
      <c r="Z120" s="87">
        <f t="shared" si="10"/>
        <v>1</v>
      </c>
      <c r="AA120" s="88">
        <f t="shared" si="11"/>
        <v>1</v>
      </c>
      <c r="AB120" s="88">
        <f t="shared" si="12"/>
        <v>0</v>
      </c>
      <c r="AC120" s="89">
        <f t="shared" si="13"/>
        <v>0</v>
      </c>
      <c r="AD120" s="90" t="str">
        <f t="shared" si="14"/>
        <v>SRSA</v>
      </c>
      <c r="AE120" s="87">
        <f t="shared" si="15"/>
        <v>1</v>
      </c>
      <c r="AF120" s="88">
        <f t="shared" si="16"/>
        <v>1</v>
      </c>
      <c r="AG120" s="89" t="str">
        <f t="shared" si="17"/>
        <v>Initial</v>
      </c>
      <c r="AH120" s="90" t="str">
        <f t="shared" si="18"/>
        <v>-</v>
      </c>
      <c r="AI120" s="87" t="str">
        <f t="shared" si="19"/>
        <v>SRSA</v>
      </c>
    </row>
    <row r="121" spans="1:35" ht="12.75">
      <c r="A121" s="65">
        <v>4008790</v>
      </c>
      <c r="B121" s="66" t="s">
        <v>677</v>
      </c>
      <c r="C121" s="67" t="s">
        <v>678</v>
      </c>
      <c r="D121" s="68" t="s">
        <v>142</v>
      </c>
      <c r="E121" s="68" t="s">
        <v>679</v>
      </c>
      <c r="F121" s="69" t="s">
        <v>42</v>
      </c>
      <c r="G121" s="70">
        <v>73730</v>
      </c>
      <c r="H121" s="71">
        <v>9</v>
      </c>
      <c r="I121" s="72">
        <v>5808647481</v>
      </c>
      <c r="J121" s="73">
        <v>7</v>
      </c>
      <c r="K121" s="74" t="s">
        <v>44</v>
      </c>
      <c r="L121" s="75" t="s">
        <v>44</v>
      </c>
      <c r="M121" s="76">
        <v>252.77</v>
      </c>
      <c r="N121" s="77" t="s">
        <v>43</v>
      </c>
      <c r="O121" s="78">
        <v>17.64705882</v>
      </c>
      <c r="P121" s="74" t="s">
        <v>43</v>
      </c>
      <c r="Q121" s="79">
        <v>38.652482269503544</v>
      </c>
      <c r="R121" s="80" t="s">
        <v>44</v>
      </c>
      <c r="S121" s="81" t="s">
        <v>44</v>
      </c>
      <c r="T121" s="82">
        <v>14428</v>
      </c>
      <c r="U121" s="83">
        <v>855.99</v>
      </c>
      <c r="V121" s="83">
        <v>1523.67</v>
      </c>
      <c r="W121" s="84">
        <v>1032</v>
      </c>
      <c r="X121" s="85" t="s">
        <v>44</v>
      </c>
      <c r="Y121" s="86" t="s">
        <v>44</v>
      </c>
      <c r="Z121" s="87">
        <f t="shared" si="10"/>
        <v>1</v>
      </c>
      <c r="AA121" s="88">
        <f t="shared" si="11"/>
        <v>1</v>
      </c>
      <c r="AB121" s="88">
        <f t="shared" si="12"/>
        <v>0</v>
      </c>
      <c r="AC121" s="89">
        <f t="shared" si="13"/>
        <v>0</v>
      </c>
      <c r="AD121" s="90" t="str">
        <f t="shared" si="14"/>
        <v>SRSA</v>
      </c>
      <c r="AE121" s="87">
        <f t="shared" si="15"/>
        <v>1</v>
      </c>
      <c r="AF121" s="88">
        <f t="shared" si="16"/>
        <v>1</v>
      </c>
      <c r="AG121" s="89" t="str">
        <f t="shared" si="17"/>
        <v>Initial</v>
      </c>
      <c r="AH121" s="90" t="str">
        <f t="shared" si="18"/>
        <v>-</v>
      </c>
      <c r="AI121" s="87" t="str">
        <f t="shared" si="19"/>
        <v>SRSA</v>
      </c>
    </row>
    <row r="122" spans="1:35" ht="12.75">
      <c r="A122" s="65">
        <v>4008850</v>
      </c>
      <c r="B122" s="66" t="s">
        <v>680</v>
      </c>
      <c r="C122" s="67" t="s">
        <v>681</v>
      </c>
      <c r="D122" s="68" t="s">
        <v>682</v>
      </c>
      <c r="E122" s="68" t="s">
        <v>681</v>
      </c>
      <c r="F122" s="69" t="s">
        <v>42</v>
      </c>
      <c r="G122" s="70">
        <v>74429</v>
      </c>
      <c r="H122" s="71">
        <v>550</v>
      </c>
      <c r="I122" s="72">
        <v>9184866506</v>
      </c>
      <c r="J122" s="73" t="s">
        <v>558</v>
      </c>
      <c r="K122" s="74" t="s">
        <v>43</v>
      </c>
      <c r="L122" s="75" t="s">
        <v>43</v>
      </c>
      <c r="M122" s="76">
        <v>2698.23</v>
      </c>
      <c r="N122" s="77" t="s">
        <v>43</v>
      </c>
      <c r="O122" s="78">
        <v>10.34349672</v>
      </c>
      <c r="P122" s="74" t="s">
        <v>43</v>
      </c>
      <c r="Q122" s="79">
        <v>27.429955032860605</v>
      </c>
      <c r="R122" s="80" t="s">
        <v>44</v>
      </c>
      <c r="S122" s="81" t="s">
        <v>43</v>
      </c>
      <c r="T122" s="82">
        <v>110105</v>
      </c>
      <c r="U122" s="83">
        <v>5497.7</v>
      </c>
      <c r="V122" s="83">
        <v>12678.1</v>
      </c>
      <c r="W122" s="84">
        <v>7797</v>
      </c>
      <c r="X122" s="85" t="s">
        <v>44</v>
      </c>
      <c r="Y122" s="86" t="s">
        <v>43</v>
      </c>
      <c r="Z122" s="87">
        <f t="shared" si="10"/>
        <v>0</v>
      </c>
      <c r="AA122" s="88">
        <f t="shared" si="11"/>
        <v>0</v>
      </c>
      <c r="AB122" s="88">
        <f t="shared" si="12"/>
        <v>0</v>
      </c>
      <c r="AC122" s="89">
        <f t="shared" si="13"/>
        <v>0</v>
      </c>
      <c r="AD122" s="90" t="str">
        <f t="shared" si="14"/>
        <v>-</v>
      </c>
      <c r="AE122" s="87">
        <f t="shared" si="15"/>
        <v>0</v>
      </c>
      <c r="AF122" s="88">
        <f t="shared" si="16"/>
        <v>1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65">
        <v>4008940</v>
      </c>
      <c r="B123" s="66" t="s">
        <v>683</v>
      </c>
      <c r="C123" s="67" t="s">
        <v>684</v>
      </c>
      <c r="D123" s="68" t="s">
        <v>685</v>
      </c>
      <c r="E123" s="68" t="s">
        <v>684</v>
      </c>
      <c r="F123" s="69" t="s">
        <v>42</v>
      </c>
      <c r="G123" s="70">
        <v>73027</v>
      </c>
      <c r="H123" s="71">
        <v>287</v>
      </c>
      <c r="I123" s="72">
        <v>4054662242</v>
      </c>
      <c r="J123" s="73">
        <v>8</v>
      </c>
      <c r="K123" s="74" t="s">
        <v>44</v>
      </c>
      <c r="L123" s="75" t="s">
        <v>44</v>
      </c>
      <c r="M123" s="76">
        <v>338.59</v>
      </c>
      <c r="N123" s="77" t="s">
        <v>43</v>
      </c>
      <c r="O123" s="78">
        <v>22.92576419</v>
      </c>
      <c r="P123" s="74" t="s">
        <v>44</v>
      </c>
      <c r="Q123" s="79">
        <v>60.57971014492753</v>
      </c>
      <c r="R123" s="80" t="s">
        <v>44</v>
      </c>
      <c r="S123" s="81" t="s">
        <v>44</v>
      </c>
      <c r="T123" s="82">
        <v>25265</v>
      </c>
      <c r="U123" s="83">
        <v>2297.13</v>
      </c>
      <c r="V123" s="83">
        <v>3192.92</v>
      </c>
      <c r="W123" s="84">
        <v>1410</v>
      </c>
      <c r="X123" s="85" t="s">
        <v>44</v>
      </c>
      <c r="Y123" s="86" t="s">
        <v>43</v>
      </c>
      <c r="Z123" s="87">
        <f t="shared" si="10"/>
        <v>1</v>
      </c>
      <c r="AA123" s="88">
        <f t="shared" si="11"/>
        <v>1</v>
      </c>
      <c r="AB123" s="88">
        <f t="shared" si="12"/>
        <v>0</v>
      </c>
      <c r="AC123" s="89">
        <f t="shared" si="13"/>
        <v>0</v>
      </c>
      <c r="AD123" s="90" t="str">
        <f t="shared" si="14"/>
        <v>SRSA</v>
      </c>
      <c r="AE123" s="87">
        <f t="shared" si="15"/>
        <v>1</v>
      </c>
      <c r="AF123" s="88">
        <f t="shared" si="16"/>
        <v>1</v>
      </c>
      <c r="AG123" s="89" t="str">
        <f t="shared" si="17"/>
        <v>Initial</v>
      </c>
      <c r="AH123" s="90" t="str">
        <f t="shared" si="18"/>
        <v>-</v>
      </c>
      <c r="AI123" s="87" t="str">
        <f t="shared" si="19"/>
        <v>SRSA</v>
      </c>
    </row>
    <row r="124" spans="1:35" ht="12.75">
      <c r="A124" s="65">
        <v>4009000</v>
      </c>
      <c r="B124" s="66" t="s">
        <v>686</v>
      </c>
      <c r="C124" s="67" t="s">
        <v>687</v>
      </c>
      <c r="D124" s="68" t="s">
        <v>688</v>
      </c>
      <c r="E124" s="68" t="s">
        <v>687</v>
      </c>
      <c r="F124" s="69" t="s">
        <v>42</v>
      </c>
      <c r="G124" s="70">
        <v>73028</v>
      </c>
      <c r="H124" s="71">
        <v>719</v>
      </c>
      <c r="I124" s="72">
        <v>4059693738</v>
      </c>
      <c r="J124" s="73">
        <v>8</v>
      </c>
      <c r="K124" s="74" t="s">
        <v>44</v>
      </c>
      <c r="L124" s="75" t="s">
        <v>44</v>
      </c>
      <c r="M124" s="76">
        <v>572.86</v>
      </c>
      <c r="N124" s="77" t="s">
        <v>43</v>
      </c>
      <c r="O124" s="78">
        <v>17.5862069</v>
      </c>
      <c r="P124" s="74" t="s">
        <v>43</v>
      </c>
      <c r="Q124" s="79">
        <v>42.13938411669368</v>
      </c>
      <c r="R124" s="80" t="s">
        <v>44</v>
      </c>
      <c r="S124" s="81" t="s">
        <v>44</v>
      </c>
      <c r="T124" s="82">
        <v>30025</v>
      </c>
      <c r="U124" s="83">
        <v>1901.13</v>
      </c>
      <c r="V124" s="83">
        <v>3451.84</v>
      </c>
      <c r="W124" s="84">
        <v>1994</v>
      </c>
      <c r="X124" s="85" t="s">
        <v>44</v>
      </c>
      <c r="Y124" s="86" t="s">
        <v>44</v>
      </c>
      <c r="Z124" s="87">
        <f t="shared" si="10"/>
        <v>1</v>
      </c>
      <c r="AA124" s="88">
        <f t="shared" si="11"/>
        <v>1</v>
      </c>
      <c r="AB124" s="88">
        <f t="shared" si="12"/>
        <v>0</v>
      </c>
      <c r="AC124" s="89">
        <f t="shared" si="13"/>
        <v>0</v>
      </c>
      <c r="AD124" s="90" t="str">
        <f t="shared" si="14"/>
        <v>SRSA</v>
      </c>
      <c r="AE124" s="87">
        <f t="shared" si="15"/>
        <v>1</v>
      </c>
      <c r="AF124" s="88">
        <f t="shared" si="16"/>
        <v>1</v>
      </c>
      <c r="AG124" s="89" t="str">
        <f t="shared" si="17"/>
        <v>Initial</v>
      </c>
      <c r="AH124" s="90" t="str">
        <f t="shared" si="18"/>
        <v>-</v>
      </c>
      <c r="AI124" s="87" t="str">
        <f t="shared" si="19"/>
        <v>SRSA</v>
      </c>
    </row>
    <row r="125" spans="1:35" ht="12.75">
      <c r="A125" s="65">
        <v>4009060</v>
      </c>
      <c r="B125" s="66" t="s">
        <v>689</v>
      </c>
      <c r="C125" s="67" t="s">
        <v>690</v>
      </c>
      <c r="D125" s="68" t="s">
        <v>691</v>
      </c>
      <c r="E125" s="68" t="s">
        <v>278</v>
      </c>
      <c r="F125" s="69" t="s">
        <v>42</v>
      </c>
      <c r="G125" s="70">
        <v>73129</v>
      </c>
      <c r="H125" s="71">
        <v>6058</v>
      </c>
      <c r="I125" s="72">
        <v>4056775252</v>
      </c>
      <c r="J125" s="73">
        <v>1</v>
      </c>
      <c r="K125" s="74" t="s">
        <v>43</v>
      </c>
      <c r="L125" s="75" t="s">
        <v>43</v>
      </c>
      <c r="M125" s="76">
        <v>974.97</v>
      </c>
      <c r="N125" s="77" t="s">
        <v>43</v>
      </c>
      <c r="O125" s="78">
        <v>26.23413258</v>
      </c>
      <c r="P125" s="74" t="s">
        <v>44</v>
      </c>
      <c r="Q125" s="79">
        <v>70.82976903336184</v>
      </c>
      <c r="R125" s="80" t="s">
        <v>44</v>
      </c>
      <c r="S125" s="81" t="s">
        <v>43</v>
      </c>
      <c r="T125" s="82">
        <v>92302</v>
      </c>
      <c r="U125" s="83">
        <v>8095.91</v>
      </c>
      <c r="V125" s="83">
        <v>10839.56</v>
      </c>
      <c r="W125" s="84">
        <v>3030</v>
      </c>
      <c r="X125" s="85" t="s">
        <v>44</v>
      </c>
      <c r="Y125" s="86" t="s">
        <v>43</v>
      </c>
      <c r="Z125" s="87">
        <f t="shared" si="10"/>
        <v>0</v>
      </c>
      <c r="AA125" s="88">
        <f t="shared" si="11"/>
        <v>0</v>
      </c>
      <c r="AB125" s="88">
        <f t="shared" si="12"/>
        <v>0</v>
      </c>
      <c r="AC125" s="89">
        <f t="shared" si="13"/>
        <v>0</v>
      </c>
      <c r="AD125" s="90" t="str">
        <f t="shared" si="14"/>
        <v>-</v>
      </c>
      <c r="AE125" s="87">
        <f t="shared" si="15"/>
        <v>0</v>
      </c>
      <c r="AF125" s="88">
        <f t="shared" si="16"/>
        <v>1</v>
      </c>
      <c r="AG125" s="89">
        <f t="shared" si="17"/>
        <v>0</v>
      </c>
      <c r="AH125" s="90" t="str">
        <f t="shared" si="18"/>
        <v>-</v>
      </c>
      <c r="AI125" s="87">
        <f t="shared" si="19"/>
        <v>0</v>
      </c>
    </row>
    <row r="126" spans="1:35" ht="12.75">
      <c r="A126" s="65">
        <v>4009090</v>
      </c>
      <c r="B126" s="66" t="s">
        <v>692</v>
      </c>
      <c r="C126" s="67" t="s">
        <v>693</v>
      </c>
      <c r="D126" s="68" t="s">
        <v>694</v>
      </c>
      <c r="E126" s="68" t="s">
        <v>693</v>
      </c>
      <c r="F126" s="69" t="s">
        <v>42</v>
      </c>
      <c r="G126" s="70">
        <v>74430</v>
      </c>
      <c r="H126" s="71">
        <v>2</v>
      </c>
      <c r="I126" s="72">
        <v>9183343203</v>
      </c>
      <c r="J126" s="73">
        <v>7</v>
      </c>
      <c r="K126" s="74" t="s">
        <v>44</v>
      </c>
      <c r="L126" s="75" t="s">
        <v>44</v>
      </c>
      <c r="M126" s="76">
        <v>420.86</v>
      </c>
      <c r="N126" s="77" t="s">
        <v>43</v>
      </c>
      <c r="O126" s="78">
        <v>22.2972973</v>
      </c>
      <c r="P126" s="74" t="s">
        <v>44</v>
      </c>
      <c r="Q126" s="79">
        <v>52.488687782805435</v>
      </c>
      <c r="R126" s="80" t="s">
        <v>44</v>
      </c>
      <c r="S126" s="81" t="s">
        <v>44</v>
      </c>
      <c r="T126" s="82">
        <v>21898</v>
      </c>
      <c r="U126" s="83">
        <v>2237.08</v>
      </c>
      <c r="V126" s="83">
        <v>3327.82</v>
      </c>
      <c r="W126" s="84">
        <v>1563</v>
      </c>
      <c r="X126" s="85" t="s">
        <v>44</v>
      </c>
      <c r="Y126" s="86" t="s">
        <v>44</v>
      </c>
      <c r="Z126" s="87">
        <f t="shared" si="10"/>
        <v>1</v>
      </c>
      <c r="AA126" s="88">
        <f t="shared" si="11"/>
        <v>1</v>
      </c>
      <c r="AB126" s="88">
        <f t="shared" si="12"/>
        <v>0</v>
      </c>
      <c r="AC126" s="89">
        <f t="shared" si="13"/>
        <v>0</v>
      </c>
      <c r="AD126" s="90" t="str">
        <f t="shared" si="14"/>
        <v>SRSA</v>
      </c>
      <c r="AE126" s="87">
        <f t="shared" si="15"/>
        <v>1</v>
      </c>
      <c r="AF126" s="88">
        <f t="shared" si="16"/>
        <v>1</v>
      </c>
      <c r="AG126" s="89" t="str">
        <f t="shared" si="17"/>
        <v>Initial</v>
      </c>
      <c r="AH126" s="90" t="str">
        <f t="shared" si="18"/>
        <v>-</v>
      </c>
      <c r="AI126" s="87" t="str">
        <f t="shared" si="19"/>
        <v>SRSA</v>
      </c>
    </row>
    <row r="127" spans="1:35" ht="12.75">
      <c r="A127" s="65">
        <v>4009150</v>
      </c>
      <c r="B127" s="66" t="s">
        <v>695</v>
      </c>
      <c r="C127" s="67" t="s">
        <v>696</v>
      </c>
      <c r="D127" s="68" t="s">
        <v>697</v>
      </c>
      <c r="E127" s="68" t="s">
        <v>278</v>
      </c>
      <c r="F127" s="69" t="s">
        <v>42</v>
      </c>
      <c r="G127" s="70">
        <v>73141</v>
      </c>
      <c r="H127" s="71">
        <v>1407</v>
      </c>
      <c r="I127" s="72">
        <v>4054276372</v>
      </c>
      <c r="J127" s="73">
        <v>8</v>
      </c>
      <c r="K127" s="74" t="s">
        <v>44</v>
      </c>
      <c r="L127" s="75" t="s">
        <v>44</v>
      </c>
      <c r="M127" s="76">
        <v>220.68</v>
      </c>
      <c r="N127" s="77" t="s">
        <v>43</v>
      </c>
      <c r="O127" s="78">
        <v>29.94129159</v>
      </c>
      <c r="P127" s="74" t="s">
        <v>44</v>
      </c>
      <c r="Q127" s="79">
        <v>91.76954732510289</v>
      </c>
      <c r="R127" s="80" t="s">
        <v>44</v>
      </c>
      <c r="S127" s="81" t="s">
        <v>44</v>
      </c>
      <c r="T127" s="82">
        <v>52535</v>
      </c>
      <c r="U127" s="83">
        <v>2890.24</v>
      </c>
      <c r="V127" s="83">
        <v>3520.47</v>
      </c>
      <c r="W127" s="84">
        <v>696</v>
      </c>
      <c r="X127" s="85" t="s">
        <v>44</v>
      </c>
      <c r="Y127" s="86" t="s">
        <v>43</v>
      </c>
      <c r="Z127" s="87">
        <f t="shared" si="10"/>
        <v>1</v>
      </c>
      <c r="AA127" s="88">
        <f t="shared" si="11"/>
        <v>1</v>
      </c>
      <c r="AB127" s="88">
        <f t="shared" si="12"/>
        <v>0</v>
      </c>
      <c r="AC127" s="89">
        <f t="shared" si="13"/>
        <v>0</v>
      </c>
      <c r="AD127" s="90" t="str">
        <f t="shared" si="14"/>
        <v>SRSA</v>
      </c>
      <c r="AE127" s="87">
        <f t="shared" si="15"/>
        <v>1</v>
      </c>
      <c r="AF127" s="88">
        <f t="shared" si="16"/>
        <v>1</v>
      </c>
      <c r="AG127" s="89" t="str">
        <f t="shared" si="17"/>
        <v>Initial</v>
      </c>
      <c r="AH127" s="90" t="str">
        <f t="shared" si="18"/>
        <v>-</v>
      </c>
      <c r="AI127" s="87" t="str">
        <f t="shared" si="19"/>
        <v>SRSA</v>
      </c>
    </row>
    <row r="128" spans="1:35" ht="12.75">
      <c r="A128" s="65">
        <v>4009240</v>
      </c>
      <c r="B128" s="66" t="s">
        <v>128</v>
      </c>
      <c r="C128" s="67" t="s">
        <v>129</v>
      </c>
      <c r="D128" s="68" t="s">
        <v>130</v>
      </c>
      <c r="E128" s="68" t="s">
        <v>129</v>
      </c>
      <c r="F128" s="69" t="s">
        <v>42</v>
      </c>
      <c r="G128" s="70">
        <v>74023</v>
      </c>
      <c r="H128" s="71">
        <v>1609</v>
      </c>
      <c r="I128" s="72">
        <v>9182253425</v>
      </c>
      <c r="J128" s="73" t="s">
        <v>51</v>
      </c>
      <c r="K128" s="74" t="s">
        <v>43</v>
      </c>
      <c r="L128" s="75" t="s">
        <v>43</v>
      </c>
      <c r="M128" s="76">
        <v>1623.65</v>
      </c>
      <c r="N128" s="77" t="s">
        <v>43</v>
      </c>
      <c r="O128" s="78">
        <v>23.65988909</v>
      </c>
      <c r="P128" s="74" t="s">
        <v>44</v>
      </c>
      <c r="Q128" s="79">
        <v>44.52986398580722</v>
      </c>
      <c r="R128" s="80" t="s">
        <v>44</v>
      </c>
      <c r="S128" s="81" t="s">
        <v>44</v>
      </c>
      <c r="T128" s="82">
        <v>104909</v>
      </c>
      <c r="U128" s="83">
        <v>6172.05</v>
      </c>
      <c r="V128" s="83">
        <v>10434.59</v>
      </c>
      <c r="W128" s="84">
        <v>5053</v>
      </c>
      <c r="X128" s="85" t="s">
        <v>44</v>
      </c>
      <c r="Y128" s="86" t="s">
        <v>43</v>
      </c>
      <c r="Z128" s="87">
        <f t="shared" si="10"/>
        <v>0</v>
      </c>
      <c r="AA128" s="88">
        <f t="shared" si="11"/>
        <v>0</v>
      </c>
      <c r="AB128" s="88">
        <f t="shared" si="12"/>
        <v>0</v>
      </c>
      <c r="AC128" s="89">
        <f t="shared" si="13"/>
        <v>0</v>
      </c>
      <c r="AD128" s="90" t="str">
        <f t="shared" si="14"/>
        <v>-</v>
      </c>
      <c r="AE128" s="87">
        <f t="shared" si="15"/>
        <v>1</v>
      </c>
      <c r="AF128" s="88">
        <f t="shared" si="16"/>
        <v>1</v>
      </c>
      <c r="AG128" s="89" t="str">
        <f t="shared" si="17"/>
        <v>Initial</v>
      </c>
      <c r="AH128" s="90" t="str">
        <f t="shared" si="18"/>
        <v>RLIS</v>
      </c>
      <c r="AI128" s="87">
        <f t="shared" si="19"/>
        <v>0</v>
      </c>
    </row>
    <row r="129" spans="1:35" ht="12.75">
      <c r="A129" s="65">
        <v>4009300</v>
      </c>
      <c r="B129" s="66" t="s">
        <v>698</v>
      </c>
      <c r="C129" s="67" t="s">
        <v>699</v>
      </c>
      <c r="D129" s="68" t="s">
        <v>700</v>
      </c>
      <c r="E129" s="68" t="s">
        <v>699</v>
      </c>
      <c r="F129" s="69" t="s">
        <v>42</v>
      </c>
      <c r="G129" s="70">
        <v>73029</v>
      </c>
      <c r="H129" s="71">
        <v>449</v>
      </c>
      <c r="I129" s="72">
        <v>5804642419</v>
      </c>
      <c r="J129" s="73">
        <v>7</v>
      </c>
      <c r="K129" s="74" t="s">
        <v>44</v>
      </c>
      <c r="L129" s="75" t="s">
        <v>44</v>
      </c>
      <c r="M129" s="76">
        <v>342.17</v>
      </c>
      <c r="N129" s="77" t="s">
        <v>43</v>
      </c>
      <c r="O129" s="78">
        <v>24.11924119</v>
      </c>
      <c r="P129" s="74" t="s">
        <v>44</v>
      </c>
      <c r="Q129" s="79">
        <v>38.15789473684211</v>
      </c>
      <c r="R129" s="80" t="s">
        <v>44</v>
      </c>
      <c r="S129" s="81" t="s">
        <v>44</v>
      </c>
      <c r="T129" s="82">
        <v>26972</v>
      </c>
      <c r="U129" s="83">
        <v>1647.23</v>
      </c>
      <c r="V129" s="83">
        <v>2600.8</v>
      </c>
      <c r="W129" s="84">
        <v>1169</v>
      </c>
      <c r="X129" s="85" t="s">
        <v>44</v>
      </c>
      <c r="Y129" s="86" t="s">
        <v>44</v>
      </c>
      <c r="Z129" s="87">
        <f t="shared" si="10"/>
        <v>1</v>
      </c>
      <c r="AA129" s="88">
        <f t="shared" si="11"/>
        <v>1</v>
      </c>
      <c r="AB129" s="88">
        <f t="shared" si="12"/>
        <v>0</v>
      </c>
      <c r="AC129" s="89">
        <f t="shared" si="13"/>
        <v>0</v>
      </c>
      <c r="AD129" s="90" t="str">
        <f t="shared" si="14"/>
        <v>SRSA</v>
      </c>
      <c r="AE129" s="87">
        <f t="shared" si="15"/>
        <v>1</v>
      </c>
      <c r="AF129" s="88">
        <f t="shared" si="16"/>
        <v>1</v>
      </c>
      <c r="AG129" s="89" t="str">
        <f t="shared" si="17"/>
        <v>Initial</v>
      </c>
      <c r="AH129" s="90" t="str">
        <f t="shared" si="18"/>
        <v>-</v>
      </c>
      <c r="AI129" s="87" t="str">
        <f t="shared" si="19"/>
        <v>SRSA</v>
      </c>
    </row>
    <row r="130" spans="1:35" ht="12.75">
      <c r="A130" s="65">
        <v>4009360</v>
      </c>
      <c r="B130" s="66" t="s">
        <v>701</v>
      </c>
      <c r="C130" s="67" t="s">
        <v>702</v>
      </c>
      <c r="D130" s="68" t="s">
        <v>703</v>
      </c>
      <c r="E130" s="68" t="s">
        <v>348</v>
      </c>
      <c r="F130" s="69" t="s">
        <v>42</v>
      </c>
      <c r="G130" s="70">
        <v>74960</v>
      </c>
      <c r="H130" s="71">
        <v>9760</v>
      </c>
      <c r="I130" s="72">
        <v>9186967807</v>
      </c>
      <c r="J130" s="73">
        <v>7</v>
      </c>
      <c r="K130" s="74" t="s">
        <v>44</v>
      </c>
      <c r="L130" s="75" t="s">
        <v>44</v>
      </c>
      <c r="M130" s="76">
        <v>111.72</v>
      </c>
      <c r="N130" s="77" t="s">
        <v>43</v>
      </c>
      <c r="O130" s="78">
        <v>38.35616438</v>
      </c>
      <c r="P130" s="74" t="s">
        <v>44</v>
      </c>
      <c r="Q130" s="79">
        <v>103.38983050847457</v>
      </c>
      <c r="R130" s="80" t="s">
        <v>44</v>
      </c>
      <c r="S130" s="81" t="s">
        <v>44</v>
      </c>
      <c r="T130" s="82">
        <v>13405</v>
      </c>
      <c r="U130" s="83">
        <v>1092.07</v>
      </c>
      <c r="V130" s="83">
        <v>1404.34</v>
      </c>
      <c r="W130" s="84">
        <v>455</v>
      </c>
      <c r="X130" s="85" t="s">
        <v>44</v>
      </c>
      <c r="Y130" s="86" t="s">
        <v>44</v>
      </c>
      <c r="Z130" s="87">
        <f t="shared" si="10"/>
        <v>1</v>
      </c>
      <c r="AA130" s="88">
        <f t="shared" si="11"/>
        <v>1</v>
      </c>
      <c r="AB130" s="88">
        <f t="shared" si="12"/>
        <v>0</v>
      </c>
      <c r="AC130" s="89">
        <f t="shared" si="13"/>
        <v>0</v>
      </c>
      <c r="AD130" s="90" t="str">
        <f t="shared" si="14"/>
        <v>SRSA</v>
      </c>
      <c r="AE130" s="87">
        <f t="shared" si="15"/>
        <v>1</v>
      </c>
      <c r="AF130" s="88">
        <f t="shared" si="16"/>
        <v>1</v>
      </c>
      <c r="AG130" s="89" t="str">
        <f t="shared" si="17"/>
        <v>Initial</v>
      </c>
      <c r="AH130" s="90" t="str">
        <f t="shared" si="18"/>
        <v>-</v>
      </c>
      <c r="AI130" s="87" t="str">
        <f t="shared" si="19"/>
        <v>SRSA</v>
      </c>
    </row>
    <row r="131" spans="1:35" ht="12.75">
      <c r="A131" s="65">
        <v>4009390</v>
      </c>
      <c r="B131" s="66" t="s">
        <v>131</v>
      </c>
      <c r="C131" s="67" t="s">
        <v>132</v>
      </c>
      <c r="D131" s="68" t="s">
        <v>133</v>
      </c>
      <c r="E131" s="68" t="s">
        <v>132</v>
      </c>
      <c r="F131" s="69" t="s">
        <v>42</v>
      </c>
      <c r="G131" s="70">
        <v>74851</v>
      </c>
      <c r="H131" s="71">
        <v>8200</v>
      </c>
      <c r="I131" s="72">
        <v>4059645558</v>
      </c>
      <c r="J131" s="73">
        <v>7</v>
      </c>
      <c r="K131" s="74" t="s">
        <v>44</v>
      </c>
      <c r="L131" s="75" t="s">
        <v>44</v>
      </c>
      <c r="M131" s="76">
        <v>653.19</v>
      </c>
      <c r="N131" s="77" t="s">
        <v>43</v>
      </c>
      <c r="O131" s="78">
        <v>16.07773852</v>
      </c>
      <c r="P131" s="74" t="s">
        <v>43</v>
      </c>
      <c r="Q131" s="79">
        <v>24.883359253499222</v>
      </c>
      <c r="R131" s="80" t="s">
        <v>44</v>
      </c>
      <c r="S131" s="81" t="s">
        <v>44</v>
      </c>
      <c r="T131" s="82">
        <v>23958</v>
      </c>
      <c r="U131" s="83">
        <v>1223.12</v>
      </c>
      <c r="V131" s="83">
        <v>2935.27</v>
      </c>
      <c r="W131" s="84">
        <v>1890</v>
      </c>
      <c r="X131" s="85" t="s">
        <v>44</v>
      </c>
      <c r="Y131" s="86" t="s">
        <v>43</v>
      </c>
      <c r="Z131" s="87">
        <f t="shared" si="10"/>
        <v>1</v>
      </c>
      <c r="AA131" s="88">
        <f t="shared" si="11"/>
        <v>0</v>
      </c>
      <c r="AB131" s="88">
        <f t="shared" si="12"/>
        <v>0</v>
      </c>
      <c r="AC131" s="89">
        <f t="shared" si="13"/>
        <v>0</v>
      </c>
      <c r="AD131" s="90" t="str">
        <f t="shared" si="14"/>
        <v>-</v>
      </c>
      <c r="AE131" s="87">
        <f t="shared" si="15"/>
        <v>1</v>
      </c>
      <c r="AF131" s="88">
        <f t="shared" si="16"/>
        <v>1</v>
      </c>
      <c r="AG131" s="89" t="str">
        <f t="shared" si="17"/>
        <v>Initial</v>
      </c>
      <c r="AH131" s="90" t="str">
        <f t="shared" si="18"/>
        <v>RLIS</v>
      </c>
      <c r="AI131" s="87">
        <f t="shared" si="19"/>
        <v>0</v>
      </c>
    </row>
    <row r="132" spans="1:35" ht="12.75">
      <c r="A132" s="65">
        <v>4009420</v>
      </c>
      <c r="B132" s="66" t="s">
        <v>704</v>
      </c>
      <c r="C132" s="67" t="s">
        <v>705</v>
      </c>
      <c r="D132" s="68" t="s">
        <v>706</v>
      </c>
      <c r="E132" s="68" t="s">
        <v>461</v>
      </c>
      <c r="F132" s="69" t="s">
        <v>42</v>
      </c>
      <c r="G132" s="70">
        <v>73036</v>
      </c>
      <c r="H132" s="71">
        <v>8916</v>
      </c>
      <c r="I132" s="72">
        <v>4052620137</v>
      </c>
      <c r="J132" s="73">
        <v>8</v>
      </c>
      <c r="K132" s="74" t="s">
        <v>44</v>
      </c>
      <c r="L132" s="75" t="s">
        <v>44</v>
      </c>
      <c r="M132" s="76">
        <v>167.21</v>
      </c>
      <c r="N132" s="77" t="s">
        <v>43</v>
      </c>
      <c r="O132" s="78">
        <v>26.1682243</v>
      </c>
      <c r="P132" s="74" t="s">
        <v>44</v>
      </c>
      <c r="Q132" s="79">
        <v>70</v>
      </c>
      <c r="R132" s="80" t="s">
        <v>44</v>
      </c>
      <c r="S132" s="81" t="s">
        <v>44</v>
      </c>
      <c r="T132" s="82">
        <v>8331</v>
      </c>
      <c r="U132" s="83">
        <v>1319.13</v>
      </c>
      <c r="V132" s="83">
        <v>1825.05</v>
      </c>
      <c r="W132" s="84">
        <v>678</v>
      </c>
      <c r="X132" s="85" t="s">
        <v>44</v>
      </c>
      <c r="Y132" s="86" t="s">
        <v>44</v>
      </c>
      <c r="Z132" s="87">
        <f t="shared" si="10"/>
        <v>1</v>
      </c>
      <c r="AA132" s="88">
        <f t="shared" si="11"/>
        <v>1</v>
      </c>
      <c r="AB132" s="88">
        <f t="shared" si="12"/>
        <v>0</v>
      </c>
      <c r="AC132" s="89">
        <f t="shared" si="13"/>
        <v>0</v>
      </c>
      <c r="AD132" s="90" t="str">
        <f t="shared" si="14"/>
        <v>SRSA</v>
      </c>
      <c r="AE132" s="87">
        <f t="shared" si="15"/>
        <v>1</v>
      </c>
      <c r="AF132" s="88">
        <f t="shared" si="16"/>
        <v>1</v>
      </c>
      <c r="AG132" s="89" t="str">
        <f t="shared" si="17"/>
        <v>Initial</v>
      </c>
      <c r="AH132" s="90" t="str">
        <f t="shared" si="18"/>
        <v>-</v>
      </c>
      <c r="AI132" s="87" t="str">
        <f t="shared" si="19"/>
        <v>SRSA</v>
      </c>
    </row>
    <row r="133" spans="1:35" ht="12.75">
      <c r="A133" s="65">
        <v>4009450</v>
      </c>
      <c r="B133" s="66" t="s">
        <v>707</v>
      </c>
      <c r="C133" s="67" t="s">
        <v>708</v>
      </c>
      <c r="D133" s="68" t="s">
        <v>709</v>
      </c>
      <c r="E133" s="68" t="s">
        <v>708</v>
      </c>
      <c r="F133" s="69" t="s">
        <v>42</v>
      </c>
      <c r="G133" s="70">
        <v>74026</v>
      </c>
      <c r="H133" s="71">
        <v>849</v>
      </c>
      <c r="I133" s="72">
        <v>9183772277</v>
      </c>
      <c r="J133" s="73">
        <v>8</v>
      </c>
      <c r="K133" s="74" t="s">
        <v>44</v>
      </c>
      <c r="L133" s="75" t="s">
        <v>44</v>
      </c>
      <c r="M133" s="76">
        <v>352.45</v>
      </c>
      <c r="N133" s="77" t="s">
        <v>43</v>
      </c>
      <c r="O133" s="78">
        <v>20</v>
      </c>
      <c r="P133" s="74" t="s">
        <v>44</v>
      </c>
      <c r="Q133" s="79">
        <v>49.572649572649574</v>
      </c>
      <c r="R133" s="80" t="s">
        <v>44</v>
      </c>
      <c r="S133" s="81" t="s">
        <v>44</v>
      </c>
      <c r="T133" s="82">
        <v>24355</v>
      </c>
      <c r="U133" s="83">
        <v>1436.9</v>
      </c>
      <c r="V133" s="83">
        <v>2343.82</v>
      </c>
      <c r="W133" s="84">
        <v>1226</v>
      </c>
      <c r="X133" s="85" t="s">
        <v>44</v>
      </c>
      <c r="Y133" s="86" t="s">
        <v>44</v>
      </c>
      <c r="Z133" s="87">
        <f aca="true" t="shared" si="20" ref="Z133:Z196">IF(OR(K133="YES",L133="YES"),1,0)</f>
        <v>1</v>
      </c>
      <c r="AA133" s="88">
        <f aca="true" t="shared" si="21" ref="AA133:AA196">IF(OR(AND(ISNUMBER(M133),AND(M133&gt;0,M133&lt;600)),AND(ISNUMBER(M133),AND(M133&gt;0,N133="YES"))),1,0)</f>
        <v>1</v>
      </c>
      <c r="AB133" s="88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SRSA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1</v>
      </c>
      <c r="AG133" s="89" t="str">
        <f aca="true" t="shared" si="27" ref="AG133:AG196">IF(AND(AE133=1,AF133=1),"Initial",0)</f>
        <v>Initial</v>
      </c>
      <c r="AH133" s="90" t="str">
        <f aca="true" t="shared" si="28" ref="AH133:AH196">IF(AND(AND(AG133="Initial",AI133=0),AND(ISNUMBER(M133),M133&gt;0)),"RLIS","-")</f>
        <v>-</v>
      </c>
      <c r="AI133" s="87" t="str">
        <f aca="true" t="shared" si="29" ref="AI133:AI196">IF(AND(AD133="SRSA",AG133="Initial"),"SRSA",0)</f>
        <v>SRSA</v>
      </c>
    </row>
    <row r="134" spans="1:35" ht="12.75">
      <c r="A134" s="65">
        <v>4009480</v>
      </c>
      <c r="B134" s="66" t="s">
        <v>710</v>
      </c>
      <c r="C134" s="67" t="s">
        <v>711</v>
      </c>
      <c r="D134" s="68" t="s">
        <v>712</v>
      </c>
      <c r="E134" s="68" t="s">
        <v>711</v>
      </c>
      <c r="F134" s="69" t="s">
        <v>42</v>
      </c>
      <c r="G134" s="70">
        <v>73530</v>
      </c>
      <c r="H134" s="71">
        <v>338</v>
      </c>
      <c r="I134" s="72">
        <v>5805682423</v>
      </c>
      <c r="J134" s="73">
        <v>7</v>
      </c>
      <c r="K134" s="74" t="s">
        <v>44</v>
      </c>
      <c r="L134" s="75" t="s">
        <v>44</v>
      </c>
      <c r="M134" s="76">
        <v>112.13</v>
      </c>
      <c r="N134" s="77" t="s">
        <v>43</v>
      </c>
      <c r="O134" s="78">
        <v>29.54545455</v>
      </c>
      <c r="P134" s="74" t="s">
        <v>44</v>
      </c>
      <c r="Q134" s="79">
        <v>88.52459016393442</v>
      </c>
      <c r="R134" s="80" t="s">
        <v>44</v>
      </c>
      <c r="S134" s="81" t="s">
        <v>44</v>
      </c>
      <c r="T134" s="82">
        <v>12797</v>
      </c>
      <c r="U134" s="83">
        <v>731.31</v>
      </c>
      <c r="V134" s="83">
        <v>1070.47</v>
      </c>
      <c r="W134" s="84">
        <v>520</v>
      </c>
      <c r="X134" s="85" t="s">
        <v>44</v>
      </c>
      <c r="Y134" s="86" t="s">
        <v>43</v>
      </c>
      <c r="Z134" s="87">
        <f t="shared" si="20"/>
        <v>1</v>
      </c>
      <c r="AA134" s="88">
        <f t="shared" si="21"/>
        <v>1</v>
      </c>
      <c r="AB134" s="88">
        <f t="shared" si="22"/>
        <v>0</v>
      </c>
      <c r="AC134" s="89">
        <f t="shared" si="23"/>
        <v>0</v>
      </c>
      <c r="AD134" s="90" t="str">
        <f t="shared" si="24"/>
        <v>SRSA</v>
      </c>
      <c r="AE134" s="87">
        <f t="shared" si="25"/>
        <v>1</v>
      </c>
      <c r="AF134" s="88">
        <f t="shared" si="26"/>
        <v>1</v>
      </c>
      <c r="AG134" s="89" t="str">
        <f t="shared" si="27"/>
        <v>Initial</v>
      </c>
      <c r="AH134" s="90" t="str">
        <f t="shared" si="28"/>
        <v>-</v>
      </c>
      <c r="AI134" s="87" t="str">
        <f t="shared" si="29"/>
        <v>SRSA</v>
      </c>
    </row>
    <row r="135" spans="1:35" ht="12.75">
      <c r="A135" s="65">
        <v>4009510</v>
      </c>
      <c r="B135" s="66" t="s">
        <v>134</v>
      </c>
      <c r="C135" s="67" t="s">
        <v>135</v>
      </c>
      <c r="D135" s="68" t="s">
        <v>136</v>
      </c>
      <c r="E135" s="68" t="s">
        <v>135</v>
      </c>
      <c r="F135" s="69" t="s">
        <v>42</v>
      </c>
      <c r="G135" s="70">
        <v>73030</v>
      </c>
      <c r="H135" s="71">
        <v>2939</v>
      </c>
      <c r="I135" s="72">
        <v>5803692386</v>
      </c>
      <c r="J135" s="73">
        <v>7</v>
      </c>
      <c r="K135" s="74" t="s">
        <v>44</v>
      </c>
      <c r="L135" s="75" t="s">
        <v>43</v>
      </c>
      <c r="M135" s="76">
        <v>813.05</v>
      </c>
      <c r="N135" s="77" t="s">
        <v>43</v>
      </c>
      <c r="O135" s="78">
        <v>19.60784314</v>
      </c>
      <c r="P135" s="74" t="s">
        <v>43</v>
      </c>
      <c r="Q135" s="79">
        <v>38.51851851851852</v>
      </c>
      <c r="R135" s="80" t="s">
        <v>44</v>
      </c>
      <c r="S135" s="81" t="s">
        <v>44</v>
      </c>
      <c r="T135" s="82">
        <v>52238</v>
      </c>
      <c r="U135" s="83">
        <v>3161.07</v>
      </c>
      <c r="V135" s="83">
        <v>5088.28</v>
      </c>
      <c r="W135" s="84">
        <v>3012</v>
      </c>
      <c r="X135" s="85" t="s">
        <v>44</v>
      </c>
      <c r="Y135" s="86" t="s">
        <v>43</v>
      </c>
      <c r="Z135" s="87">
        <f t="shared" si="20"/>
        <v>1</v>
      </c>
      <c r="AA135" s="88">
        <f t="shared" si="21"/>
        <v>0</v>
      </c>
      <c r="AB135" s="88">
        <f t="shared" si="22"/>
        <v>0</v>
      </c>
      <c r="AC135" s="89">
        <f t="shared" si="23"/>
        <v>0</v>
      </c>
      <c r="AD135" s="90" t="str">
        <f t="shared" si="24"/>
        <v>-</v>
      </c>
      <c r="AE135" s="87">
        <f t="shared" si="25"/>
        <v>1</v>
      </c>
      <c r="AF135" s="88">
        <f t="shared" si="26"/>
        <v>1</v>
      </c>
      <c r="AG135" s="89" t="str">
        <f t="shared" si="27"/>
        <v>Initial</v>
      </c>
      <c r="AH135" s="90" t="str">
        <f t="shared" si="28"/>
        <v>RLIS</v>
      </c>
      <c r="AI135" s="87">
        <f t="shared" si="29"/>
        <v>0</v>
      </c>
    </row>
    <row r="136" spans="1:35" ht="12.75">
      <c r="A136" s="65">
        <v>4009570</v>
      </c>
      <c r="B136" s="66" t="s">
        <v>713</v>
      </c>
      <c r="C136" s="67" t="s">
        <v>714</v>
      </c>
      <c r="D136" s="68" t="s">
        <v>715</v>
      </c>
      <c r="E136" s="68" t="s">
        <v>716</v>
      </c>
      <c r="F136" s="69" t="s">
        <v>42</v>
      </c>
      <c r="G136" s="70">
        <v>73003</v>
      </c>
      <c r="H136" s="71">
        <v>9342</v>
      </c>
      <c r="I136" s="72">
        <v>4053486100</v>
      </c>
      <c r="J136" s="73" t="s">
        <v>558</v>
      </c>
      <c r="K136" s="74" t="s">
        <v>43</v>
      </c>
      <c r="L136" s="75" t="s">
        <v>43</v>
      </c>
      <c r="M136" s="76">
        <v>2447.25</v>
      </c>
      <c r="N136" s="77" t="s">
        <v>43</v>
      </c>
      <c r="O136" s="78">
        <v>4.002354326</v>
      </c>
      <c r="P136" s="74" t="s">
        <v>43</v>
      </c>
      <c r="Q136" s="79">
        <v>3.309692671394799</v>
      </c>
      <c r="R136" s="80" t="s">
        <v>43</v>
      </c>
      <c r="S136" s="81" t="s">
        <v>43</v>
      </c>
      <c r="T136" s="82">
        <v>33244</v>
      </c>
      <c r="U136" s="83">
        <v>299.06</v>
      </c>
      <c r="V136" s="83">
        <v>6034.91</v>
      </c>
      <c r="W136" s="84">
        <v>5760</v>
      </c>
      <c r="X136" s="85" t="s">
        <v>44</v>
      </c>
      <c r="Y136" s="86" t="s">
        <v>43</v>
      </c>
      <c r="Z136" s="87">
        <f t="shared" si="20"/>
        <v>0</v>
      </c>
      <c r="AA136" s="88">
        <f t="shared" si="21"/>
        <v>0</v>
      </c>
      <c r="AB136" s="88">
        <f t="shared" si="22"/>
        <v>0</v>
      </c>
      <c r="AC136" s="89">
        <f t="shared" si="23"/>
        <v>0</v>
      </c>
      <c r="AD136" s="90" t="str">
        <f t="shared" si="24"/>
        <v>-</v>
      </c>
      <c r="AE136" s="87">
        <f t="shared" si="25"/>
        <v>0</v>
      </c>
      <c r="AF136" s="88">
        <f t="shared" si="26"/>
        <v>0</v>
      </c>
      <c r="AG136" s="89">
        <f t="shared" si="27"/>
        <v>0</v>
      </c>
      <c r="AH136" s="90" t="str">
        <f t="shared" si="28"/>
        <v>-</v>
      </c>
      <c r="AI136" s="87">
        <f t="shared" si="29"/>
        <v>0</v>
      </c>
    </row>
    <row r="137" spans="1:35" ht="12.75">
      <c r="A137" s="65">
        <v>4017020</v>
      </c>
      <c r="B137" s="66" t="s">
        <v>717</v>
      </c>
      <c r="C137" s="67" t="s">
        <v>718</v>
      </c>
      <c r="D137" s="68" t="s">
        <v>487</v>
      </c>
      <c r="E137" s="68" t="s">
        <v>719</v>
      </c>
      <c r="F137" s="69" t="s">
        <v>42</v>
      </c>
      <c r="G137" s="70">
        <v>74643</v>
      </c>
      <c r="H137" s="71">
        <v>10</v>
      </c>
      <c r="I137" s="72">
        <v>5803884335</v>
      </c>
      <c r="J137" s="73">
        <v>7</v>
      </c>
      <c r="K137" s="74" t="s">
        <v>44</v>
      </c>
      <c r="L137" s="75" t="s">
        <v>44</v>
      </c>
      <c r="M137" s="76">
        <v>209.44</v>
      </c>
      <c r="N137" s="91" t="s">
        <v>44</v>
      </c>
      <c r="O137" s="78">
        <v>17.77777778</v>
      </c>
      <c r="P137" s="74" t="s">
        <v>43</v>
      </c>
      <c r="Q137" s="79">
        <v>39.1705069124424</v>
      </c>
      <c r="R137" s="80" t="s">
        <v>44</v>
      </c>
      <c r="S137" s="81" t="s">
        <v>44</v>
      </c>
      <c r="T137" s="82">
        <v>10525</v>
      </c>
      <c r="U137" s="83">
        <v>765.22</v>
      </c>
      <c r="V137" s="83">
        <v>1326.03</v>
      </c>
      <c r="W137" s="84">
        <v>866</v>
      </c>
      <c r="X137" s="85" t="s">
        <v>44</v>
      </c>
      <c r="Y137" s="86" t="s">
        <v>44</v>
      </c>
      <c r="Z137" s="87">
        <f t="shared" si="20"/>
        <v>1</v>
      </c>
      <c r="AA137" s="88">
        <f t="shared" si="21"/>
        <v>1</v>
      </c>
      <c r="AB137" s="88">
        <f t="shared" si="22"/>
        <v>0</v>
      </c>
      <c r="AC137" s="89">
        <f t="shared" si="23"/>
        <v>0</v>
      </c>
      <c r="AD137" s="90" t="str">
        <f t="shared" si="24"/>
        <v>SRSA</v>
      </c>
      <c r="AE137" s="87">
        <f t="shared" si="25"/>
        <v>1</v>
      </c>
      <c r="AF137" s="88">
        <f t="shared" si="26"/>
        <v>1</v>
      </c>
      <c r="AG137" s="89" t="str">
        <f t="shared" si="27"/>
        <v>Initial</v>
      </c>
      <c r="AH137" s="90" t="str">
        <f t="shared" si="28"/>
        <v>-</v>
      </c>
      <c r="AI137" s="87" t="str">
        <f t="shared" si="29"/>
        <v>SRSA</v>
      </c>
    </row>
    <row r="138" spans="1:35" ht="12.75">
      <c r="A138" s="65">
        <v>4009720</v>
      </c>
      <c r="B138" s="66" t="s">
        <v>720</v>
      </c>
      <c r="C138" s="67" t="s">
        <v>721</v>
      </c>
      <c r="D138" s="68" t="s">
        <v>722</v>
      </c>
      <c r="E138" s="68" t="s">
        <v>198</v>
      </c>
      <c r="F138" s="69" t="s">
        <v>42</v>
      </c>
      <c r="G138" s="70">
        <v>74745</v>
      </c>
      <c r="H138" s="71">
        <v>9212</v>
      </c>
      <c r="I138" s="72">
        <v>5802863319</v>
      </c>
      <c r="J138" s="73" t="s">
        <v>474</v>
      </c>
      <c r="K138" s="74" t="s">
        <v>43</v>
      </c>
      <c r="L138" s="75" t="s">
        <v>44</v>
      </c>
      <c r="M138" s="76">
        <v>248.78</v>
      </c>
      <c r="N138" s="77" t="s">
        <v>43</v>
      </c>
      <c r="O138" s="78">
        <v>21.17647059</v>
      </c>
      <c r="P138" s="74" t="s">
        <v>44</v>
      </c>
      <c r="Q138" s="79">
        <v>44.48529411764706</v>
      </c>
      <c r="R138" s="80" t="s">
        <v>44</v>
      </c>
      <c r="S138" s="81" t="s">
        <v>44</v>
      </c>
      <c r="T138" s="82">
        <v>11389</v>
      </c>
      <c r="U138" s="83">
        <v>952.7</v>
      </c>
      <c r="V138" s="83">
        <v>1543.91</v>
      </c>
      <c r="W138" s="84">
        <v>850</v>
      </c>
      <c r="X138" s="85" t="s">
        <v>44</v>
      </c>
      <c r="Y138" s="86" t="s">
        <v>44</v>
      </c>
      <c r="Z138" s="87">
        <f t="shared" si="20"/>
        <v>1</v>
      </c>
      <c r="AA138" s="88">
        <f t="shared" si="21"/>
        <v>1</v>
      </c>
      <c r="AB138" s="88">
        <f t="shared" si="22"/>
        <v>0</v>
      </c>
      <c r="AC138" s="89">
        <f t="shared" si="23"/>
        <v>0</v>
      </c>
      <c r="AD138" s="90" t="str">
        <f t="shared" si="24"/>
        <v>SRSA</v>
      </c>
      <c r="AE138" s="87">
        <f t="shared" si="25"/>
        <v>1</v>
      </c>
      <c r="AF138" s="88">
        <f t="shared" si="26"/>
        <v>1</v>
      </c>
      <c r="AG138" s="89" t="str">
        <f t="shared" si="27"/>
        <v>Initial</v>
      </c>
      <c r="AH138" s="90" t="str">
        <f t="shared" si="28"/>
        <v>-</v>
      </c>
      <c r="AI138" s="87" t="str">
        <f t="shared" si="29"/>
        <v>SRSA</v>
      </c>
    </row>
    <row r="139" spans="1:35" ht="12.75">
      <c r="A139" s="65">
        <v>4009750</v>
      </c>
      <c r="B139" s="66" t="s">
        <v>723</v>
      </c>
      <c r="C139" s="67" t="s">
        <v>724</v>
      </c>
      <c r="D139" s="68" t="s">
        <v>725</v>
      </c>
      <c r="E139" s="68" t="s">
        <v>724</v>
      </c>
      <c r="F139" s="69" t="s">
        <v>42</v>
      </c>
      <c r="G139" s="70">
        <v>74028</v>
      </c>
      <c r="H139" s="71">
        <v>257</v>
      </c>
      <c r="I139" s="72">
        <v>9183245466</v>
      </c>
      <c r="J139" s="73">
        <v>8</v>
      </c>
      <c r="K139" s="74" t="s">
        <v>44</v>
      </c>
      <c r="L139" s="75" t="s">
        <v>44</v>
      </c>
      <c r="M139" s="76">
        <v>315.93</v>
      </c>
      <c r="N139" s="77" t="s">
        <v>43</v>
      </c>
      <c r="O139" s="78">
        <v>24.6835443</v>
      </c>
      <c r="P139" s="74" t="s">
        <v>44</v>
      </c>
      <c r="Q139" s="79">
        <v>56.325301204819276</v>
      </c>
      <c r="R139" s="80" t="s">
        <v>44</v>
      </c>
      <c r="S139" s="81" t="s">
        <v>44</v>
      </c>
      <c r="T139" s="82">
        <v>22906</v>
      </c>
      <c r="U139" s="83">
        <v>1358.15</v>
      </c>
      <c r="V139" s="83">
        <v>2171.94</v>
      </c>
      <c r="W139" s="84">
        <v>1129</v>
      </c>
      <c r="X139" s="85" t="s">
        <v>44</v>
      </c>
      <c r="Y139" s="86" t="s">
        <v>44</v>
      </c>
      <c r="Z139" s="87">
        <f t="shared" si="20"/>
        <v>1</v>
      </c>
      <c r="AA139" s="88">
        <f t="shared" si="21"/>
        <v>1</v>
      </c>
      <c r="AB139" s="88">
        <f t="shared" si="22"/>
        <v>0</v>
      </c>
      <c r="AC139" s="89">
        <f t="shared" si="23"/>
        <v>0</v>
      </c>
      <c r="AD139" s="90" t="str">
        <f t="shared" si="24"/>
        <v>SRSA</v>
      </c>
      <c r="AE139" s="87">
        <f t="shared" si="25"/>
        <v>1</v>
      </c>
      <c r="AF139" s="88">
        <f t="shared" si="26"/>
        <v>1</v>
      </c>
      <c r="AG139" s="89" t="str">
        <f t="shared" si="27"/>
        <v>Initial</v>
      </c>
      <c r="AH139" s="90" t="str">
        <f t="shared" si="28"/>
        <v>-</v>
      </c>
      <c r="AI139" s="87" t="str">
        <f t="shared" si="29"/>
        <v>SRSA</v>
      </c>
    </row>
    <row r="140" spans="1:35" ht="12.75">
      <c r="A140" s="65">
        <v>4009780</v>
      </c>
      <c r="B140" s="66" t="s">
        <v>726</v>
      </c>
      <c r="C140" s="67" t="s">
        <v>727</v>
      </c>
      <c r="D140" s="68" t="s">
        <v>728</v>
      </c>
      <c r="E140" s="68" t="s">
        <v>727</v>
      </c>
      <c r="F140" s="69" t="s">
        <v>42</v>
      </c>
      <c r="G140" s="70">
        <v>74431</v>
      </c>
      <c r="H140" s="71">
        <v>790</v>
      </c>
      <c r="I140" s="72">
        <v>9186529625</v>
      </c>
      <c r="J140" s="73">
        <v>3</v>
      </c>
      <c r="K140" s="74" t="s">
        <v>43</v>
      </c>
      <c r="L140" s="75" t="s">
        <v>44</v>
      </c>
      <c r="M140" s="76">
        <v>380.79</v>
      </c>
      <c r="N140" s="77" t="s">
        <v>43</v>
      </c>
      <c r="O140" s="78">
        <v>24.51612903</v>
      </c>
      <c r="P140" s="74" t="s">
        <v>44</v>
      </c>
      <c r="Q140" s="79">
        <v>43.5960591133005</v>
      </c>
      <c r="R140" s="80" t="s">
        <v>44</v>
      </c>
      <c r="S140" s="81" t="s">
        <v>43</v>
      </c>
      <c r="T140" s="82">
        <v>25099</v>
      </c>
      <c r="U140" s="83">
        <v>2259.05</v>
      </c>
      <c r="V140" s="83">
        <v>3435.55</v>
      </c>
      <c r="W140" s="84">
        <v>1321</v>
      </c>
      <c r="X140" s="85" t="s">
        <v>44</v>
      </c>
      <c r="Y140" s="86" t="s">
        <v>44</v>
      </c>
      <c r="Z140" s="87">
        <f t="shared" si="20"/>
        <v>1</v>
      </c>
      <c r="AA140" s="88">
        <f t="shared" si="21"/>
        <v>1</v>
      </c>
      <c r="AB140" s="88">
        <f t="shared" si="22"/>
        <v>0</v>
      </c>
      <c r="AC140" s="89">
        <f t="shared" si="23"/>
        <v>0</v>
      </c>
      <c r="AD140" s="90" t="str">
        <f t="shared" si="24"/>
        <v>SRSA</v>
      </c>
      <c r="AE140" s="87">
        <f t="shared" si="25"/>
        <v>0</v>
      </c>
      <c r="AF140" s="88">
        <f t="shared" si="26"/>
        <v>1</v>
      </c>
      <c r="AG140" s="89">
        <f t="shared" si="27"/>
        <v>0</v>
      </c>
      <c r="AH140" s="90" t="str">
        <f t="shared" si="28"/>
        <v>-</v>
      </c>
      <c r="AI140" s="87">
        <f t="shared" si="29"/>
        <v>0</v>
      </c>
    </row>
    <row r="141" spans="1:35" ht="12.75">
      <c r="A141" s="65">
        <v>4009810</v>
      </c>
      <c r="B141" s="66" t="s">
        <v>137</v>
      </c>
      <c r="C141" s="67" t="s">
        <v>138</v>
      </c>
      <c r="D141" s="68" t="s">
        <v>139</v>
      </c>
      <c r="E141" s="68" t="s">
        <v>138</v>
      </c>
      <c r="F141" s="69" t="s">
        <v>42</v>
      </c>
      <c r="G141" s="70">
        <v>74029</v>
      </c>
      <c r="H141" s="71">
        <v>1601</v>
      </c>
      <c r="I141" s="72">
        <v>9185342241</v>
      </c>
      <c r="J141" s="73">
        <v>7</v>
      </c>
      <c r="K141" s="74" t="s">
        <v>44</v>
      </c>
      <c r="L141" s="75" t="s">
        <v>43</v>
      </c>
      <c r="M141" s="76">
        <v>1060.71</v>
      </c>
      <c r="N141" s="77" t="s">
        <v>43</v>
      </c>
      <c r="O141" s="78">
        <v>16.70428894</v>
      </c>
      <c r="P141" s="74" t="s">
        <v>43</v>
      </c>
      <c r="Q141" s="79">
        <v>35.51236749116608</v>
      </c>
      <c r="R141" s="80" t="s">
        <v>44</v>
      </c>
      <c r="S141" s="81" t="s">
        <v>44</v>
      </c>
      <c r="T141" s="82">
        <v>41551</v>
      </c>
      <c r="U141" s="83">
        <v>2891.16</v>
      </c>
      <c r="V141" s="83">
        <v>5601.56</v>
      </c>
      <c r="W141" s="84">
        <v>3369</v>
      </c>
      <c r="X141" s="85" t="s">
        <v>44</v>
      </c>
      <c r="Y141" s="86" t="s">
        <v>43</v>
      </c>
      <c r="Z141" s="87">
        <f t="shared" si="20"/>
        <v>1</v>
      </c>
      <c r="AA141" s="88">
        <f t="shared" si="21"/>
        <v>0</v>
      </c>
      <c r="AB141" s="88">
        <f t="shared" si="22"/>
        <v>0</v>
      </c>
      <c r="AC141" s="89">
        <f t="shared" si="23"/>
        <v>0</v>
      </c>
      <c r="AD141" s="90" t="str">
        <f t="shared" si="24"/>
        <v>-</v>
      </c>
      <c r="AE141" s="87">
        <f t="shared" si="25"/>
        <v>1</v>
      </c>
      <c r="AF141" s="88">
        <f t="shared" si="26"/>
        <v>1</v>
      </c>
      <c r="AG141" s="89" t="str">
        <f t="shared" si="27"/>
        <v>Initial</v>
      </c>
      <c r="AH141" s="90" t="str">
        <f t="shared" si="28"/>
        <v>RLIS</v>
      </c>
      <c r="AI141" s="87">
        <f t="shared" si="29"/>
        <v>0</v>
      </c>
    </row>
    <row r="142" spans="1:35" ht="12.75">
      <c r="A142" s="65">
        <v>4009870</v>
      </c>
      <c r="B142" s="66" t="s">
        <v>140</v>
      </c>
      <c r="C142" s="67" t="s">
        <v>141</v>
      </c>
      <c r="D142" s="68" t="s">
        <v>142</v>
      </c>
      <c r="E142" s="68" t="s">
        <v>141</v>
      </c>
      <c r="F142" s="69" t="s">
        <v>42</v>
      </c>
      <c r="G142" s="70">
        <v>73031</v>
      </c>
      <c r="H142" s="71">
        <v>9</v>
      </c>
      <c r="I142" s="72">
        <v>4053446375</v>
      </c>
      <c r="J142" s="73">
        <v>8</v>
      </c>
      <c r="K142" s="74" t="s">
        <v>44</v>
      </c>
      <c r="L142" s="75" t="s">
        <v>44</v>
      </c>
      <c r="M142" s="76">
        <v>624.07</v>
      </c>
      <c r="N142" s="77" t="s">
        <v>43</v>
      </c>
      <c r="O142" s="78">
        <v>16.05584642</v>
      </c>
      <c r="P142" s="74" t="s">
        <v>43</v>
      </c>
      <c r="Q142" s="79">
        <v>49.76452119309262</v>
      </c>
      <c r="R142" s="80" t="s">
        <v>44</v>
      </c>
      <c r="S142" s="81" t="s">
        <v>44</v>
      </c>
      <c r="T142" s="82">
        <v>36092</v>
      </c>
      <c r="U142" s="83">
        <v>2658.95</v>
      </c>
      <c r="V142" s="83">
        <v>4336.83</v>
      </c>
      <c r="W142" s="84">
        <v>2186</v>
      </c>
      <c r="X142" s="85" t="s">
        <v>44</v>
      </c>
      <c r="Y142" s="86" t="s">
        <v>43</v>
      </c>
      <c r="Z142" s="87">
        <f t="shared" si="20"/>
        <v>1</v>
      </c>
      <c r="AA142" s="88">
        <f t="shared" si="21"/>
        <v>0</v>
      </c>
      <c r="AB142" s="88">
        <f t="shared" si="22"/>
        <v>0</v>
      </c>
      <c r="AC142" s="89">
        <f t="shared" si="23"/>
        <v>0</v>
      </c>
      <c r="AD142" s="90" t="str">
        <f t="shared" si="24"/>
        <v>-</v>
      </c>
      <c r="AE142" s="87">
        <f t="shared" si="25"/>
        <v>1</v>
      </c>
      <c r="AF142" s="88">
        <f t="shared" si="26"/>
        <v>1</v>
      </c>
      <c r="AG142" s="89" t="str">
        <f t="shared" si="27"/>
        <v>Initial</v>
      </c>
      <c r="AH142" s="90" t="str">
        <f t="shared" si="28"/>
        <v>RLIS</v>
      </c>
      <c r="AI142" s="87">
        <f t="shared" si="29"/>
        <v>0</v>
      </c>
    </row>
    <row r="143" spans="1:35" ht="12.75">
      <c r="A143" s="65">
        <v>4009910</v>
      </c>
      <c r="B143" s="66" t="s">
        <v>143</v>
      </c>
      <c r="C143" s="67" t="s">
        <v>144</v>
      </c>
      <c r="D143" s="68" t="s">
        <v>145</v>
      </c>
      <c r="E143" s="68" t="s">
        <v>59</v>
      </c>
      <c r="F143" s="69" t="s">
        <v>42</v>
      </c>
      <c r="G143" s="70">
        <v>73401</v>
      </c>
      <c r="H143" s="71">
        <v>9427</v>
      </c>
      <c r="I143" s="72">
        <v>5802239557</v>
      </c>
      <c r="J143" s="73" t="s">
        <v>51</v>
      </c>
      <c r="K143" s="74" t="s">
        <v>43</v>
      </c>
      <c r="L143" s="75" t="s">
        <v>43</v>
      </c>
      <c r="M143" s="76">
        <v>1129.16</v>
      </c>
      <c r="N143" s="77" t="s">
        <v>43</v>
      </c>
      <c r="O143" s="78">
        <v>13.23681489</v>
      </c>
      <c r="P143" s="74" t="s">
        <v>43</v>
      </c>
      <c r="Q143" s="79">
        <v>39.50722175021241</v>
      </c>
      <c r="R143" s="80" t="s">
        <v>44</v>
      </c>
      <c r="S143" s="81" t="s">
        <v>44</v>
      </c>
      <c r="T143" s="82">
        <v>53300</v>
      </c>
      <c r="U143" s="83">
        <v>3840.24</v>
      </c>
      <c r="V143" s="83">
        <v>6916.08</v>
      </c>
      <c r="W143" s="84">
        <v>3791</v>
      </c>
      <c r="X143" s="85" t="s">
        <v>44</v>
      </c>
      <c r="Y143" s="86" t="s">
        <v>43</v>
      </c>
      <c r="Z143" s="87">
        <f t="shared" si="20"/>
        <v>0</v>
      </c>
      <c r="AA143" s="88">
        <f t="shared" si="21"/>
        <v>0</v>
      </c>
      <c r="AB143" s="88">
        <f t="shared" si="22"/>
        <v>0</v>
      </c>
      <c r="AC143" s="89">
        <f t="shared" si="23"/>
        <v>0</v>
      </c>
      <c r="AD143" s="90" t="str">
        <f t="shared" si="24"/>
        <v>-</v>
      </c>
      <c r="AE143" s="87">
        <f t="shared" si="25"/>
        <v>1</v>
      </c>
      <c r="AF143" s="88">
        <f t="shared" si="26"/>
        <v>1</v>
      </c>
      <c r="AG143" s="89" t="str">
        <f t="shared" si="27"/>
        <v>Initial</v>
      </c>
      <c r="AH143" s="90" t="str">
        <f t="shared" si="28"/>
        <v>RLIS</v>
      </c>
      <c r="AI143" s="87">
        <f t="shared" si="29"/>
        <v>0</v>
      </c>
    </row>
    <row r="144" spans="1:35" ht="12.75">
      <c r="A144" s="65">
        <v>4010050</v>
      </c>
      <c r="B144" s="66" t="s">
        <v>729</v>
      </c>
      <c r="C144" s="67" t="s">
        <v>730</v>
      </c>
      <c r="D144" s="68" t="s">
        <v>731</v>
      </c>
      <c r="E144" s="68" t="s">
        <v>730</v>
      </c>
      <c r="F144" s="69" t="s">
        <v>42</v>
      </c>
      <c r="G144" s="70">
        <v>73734</v>
      </c>
      <c r="H144" s="71">
        <v>195</v>
      </c>
      <c r="I144" s="72">
        <v>4058284206</v>
      </c>
      <c r="J144" s="73">
        <v>7</v>
      </c>
      <c r="K144" s="74" t="s">
        <v>44</v>
      </c>
      <c r="L144" s="75" t="s">
        <v>44</v>
      </c>
      <c r="M144" s="76">
        <v>221.26</v>
      </c>
      <c r="N144" s="77" t="s">
        <v>43</v>
      </c>
      <c r="O144" s="78">
        <v>18.34319527</v>
      </c>
      <c r="P144" s="74" t="s">
        <v>43</v>
      </c>
      <c r="Q144" s="79">
        <v>57.89473684210527</v>
      </c>
      <c r="R144" s="80" t="s">
        <v>44</v>
      </c>
      <c r="S144" s="81" t="s">
        <v>44</v>
      </c>
      <c r="T144" s="82">
        <v>10456</v>
      </c>
      <c r="U144" s="83">
        <v>1236.58</v>
      </c>
      <c r="V144" s="83">
        <v>1799.4</v>
      </c>
      <c r="W144" s="84">
        <v>832</v>
      </c>
      <c r="X144" s="85" t="s">
        <v>44</v>
      </c>
      <c r="Y144" s="86" t="s">
        <v>44</v>
      </c>
      <c r="Z144" s="87">
        <f t="shared" si="20"/>
        <v>1</v>
      </c>
      <c r="AA144" s="88">
        <f t="shared" si="21"/>
        <v>1</v>
      </c>
      <c r="AB144" s="88">
        <f t="shared" si="22"/>
        <v>0</v>
      </c>
      <c r="AC144" s="89">
        <f t="shared" si="23"/>
        <v>0</v>
      </c>
      <c r="AD144" s="90" t="str">
        <f t="shared" si="24"/>
        <v>SRSA</v>
      </c>
      <c r="AE144" s="87">
        <f t="shared" si="25"/>
        <v>1</v>
      </c>
      <c r="AF144" s="88">
        <f t="shared" si="26"/>
        <v>1</v>
      </c>
      <c r="AG144" s="89" t="str">
        <f t="shared" si="27"/>
        <v>Initial</v>
      </c>
      <c r="AH144" s="90" t="str">
        <f t="shared" si="28"/>
        <v>-</v>
      </c>
      <c r="AI144" s="87" t="str">
        <f t="shared" si="29"/>
        <v>SRSA</v>
      </c>
    </row>
    <row r="145" spans="1:35" ht="12.75">
      <c r="A145" s="65">
        <v>4010170</v>
      </c>
      <c r="B145" s="66" t="s">
        <v>732</v>
      </c>
      <c r="C145" s="67" t="s">
        <v>733</v>
      </c>
      <c r="D145" s="68" t="s">
        <v>267</v>
      </c>
      <c r="E145" s="68" t="s">
        <v>733</v>
      </c>
      <c r="F145" s="69" t="s">
        <v>42</v>
      </c>
      <c r="G145" s="70">
        <v>73735</v>
      </c>
      <c r="H145" s="71">
        <v>240</v>
      </c>
      <c r="I145" s="72">
        <v>5804932216</v>
      </c>
      <c r="J145" s="73">
        <v>7</v>
      </c>
      <c r="K145" s="74" t="s">
        <v>44</v>
      </c>
      <c r="L145" s="75" t="s">
        <v>44</v>
      </c>
      <c r="M145" s="76">
        <v>242.33</v>
      </c>
      <c r="N145" s="77" t="s">
        <v>43</v>
      </c>
      <c r="O145" s="78">
        <v>21.25984252</v>
      </c>
      <c r="P145" s="74" t="s">
        <v>44</v>
      </c>
      <c r="Q145" s="79">
        <v>24.896265560165975</v>
      </c>
      <c r="R145" s="80" t="s">
        <v>44</v>
      </c>
      <c r="S145" s="81" t="s">
        <v>44</v>
      </c>
      <c r="T145" s="82">
        <v>11136</v>
      </c>
      <c r="U145" s="83">
        <v>476.12</v>
      </c>
      <c r="V145" s="83">
        <v>1137.46</v>
      </c>
      <c r="W145" s="84">
        <v>901</v>
      </c>
      <c r="X145" s="85" t="s">
        <v>44</v>
      </c>
      <c r="Y145" s="86" t="s">
        <v>44</v>
      </c>
      <c r="Z145" s="87">
        <f t="shared" si="20"/>
        <v>1</v>
      </c>
      <c r="AA145" s="88">
        <f t="shared" si="21"/>
        <v>1</v>
      </c>
      <c r="AB145" s="88">
        <f t="shared" si="22"/>
        <v>0</v>
      </c>
      <c r="AC145" s="89">
        <f t="shared" si="23"/>
        <v>0</v>
      </c>
      <c r="AD145" s="90" t="str">
        <f t="shared" si="24"/>
        <v>SRSA</v>
      </c>
      <c r="AE145" s="87">
        <f t="shared" si="25"/>
        <v>1</v>
      </c>
      <c r="AF145" s="88">
        <f t="shared" si="26"/>
        <v>1</v>
      </c>
      <c r="AG145" s="89" t="str">
        <f t="shared" si="27"/>
        <v>Initial</v>
      </c>
      <c r="AH145" s="90" t="str">
        <f t="shared" si="28"/>
        <v>-</v>
      </c>
      <c r="AI145" s="87" t="str">
        <f t="shared" si="29"/>
        <v>SRSA</v>
      </c>
    </row>
    <row r="146" spans="1:35" ht="12.75">
      <c r="A146" s="65">
        <v>4010200</v>
      </c>
      <c r="B146" s="66" t="s">
        <v>734</v>
      </c>
      <c r="C146" s="67" t="s">
        <v>735</v>
      </c>
      <c r="D146" s="68" t="s">
        <v>736</v>
      </c>
      <c r="E146" s="68" t="s">
        <v>735</v>
      </c>
      <c r="F146" s="69" t="s">
        <v>42</v>
      </c>
      <c r="G146" s="70">
        <v>74030</v>
      </c>
      <c r="H146" s="71">
        <v>4213</v>
      </c>
      <c r="I146" s="72">
        <v>9183522492</v>
      </c>
      <c r="J146" s="73">
        <v>3</v>
      </c>
      <c r="K146" s="74" t="s">
        <v>43</v>
      </c>
      <c r="L146" s="75" t="s">
        <v>43</v>
      </c>
      <c r="M146" s="76">
        <v>587.62</v>
      </c>
      <c r="N146" s="77" t="s">
        <v>43</v>
      </c>
      <c r="O146" s="78">
        <v>19.63993453</v>
      </c>
      <c r="P146" s="74" t="s">
        <v>43</v>
      </c>
      <c r="Q146" s="79">
        <v>66.55462184873949</v>
      </c>
      <c r="R146" s="80" t="s">
        <v>44</v>
      </c>
      <c r="S146" s="81" t="s">
        <v>43</v>
      </c>
      <c r="T146" s="82">
        <v>46308</v>
      </c>
      <c r="U146" s="83">
        <v>3573.75</v>
      </c>
      <c r="V146" s="83">
        <v>5256.68</v>
      </c>
      <c r="W146" s="84">
        <v>2041</v>
      </c>
      <c r="X146" s="85" t="s">
        <v>44</v>
      </c>
      <c r="Y146" s="86" t="s">
        <v>43</v>
      </c>
      <c r="Z146" s="87">
        <f t="shared" si="20"/>
        <v>0</v>
      </c>
      <c r="AA146" s="88">
        <f t="shared" si="21"/>
        <v>1</v>
      </c>
      <c r="AB146" s="88">
        <f t="shared" si="22"/>
        <v>0</v>
      </c>
      <c r="AC146" s="89">
        <f t="shared" si="23"/>
        <v>0</v>
      </c>
      <c r="AD146" s="90" t="str">
        <f t="shared" si="24"/>
        <v>-</v>
      </c>
      <c r="AE146" s="87">
        <f t="shared" si="25"/>
        <v>0</v>
      </c>
      <c r="AF146" s="88">
        <f t="shared" si="26"/>
        <v>1</v>
      </c>
      <c r="AG146" s="89">
        <f t="shared" si="27"/>
        <v>0</v>
      </c>
      <c r="AH146" s="90" t="str">
        <f t="shared" si="28"/>
        <v>-</v>
      </c>
      <c r="AI146" s="87">
        <f t="shared" si="29"/>
        <v>0</v>
      </c>
    </row>
    <row r="147" spans="1:35" ht="12.75">
      <c r="A147" s="65">
        <v>4010260</v>
      </c>
      <c r="B147" s="66" t="s">
        <v>737</v>
      </c>
      <c r="C147" s="67" t="s">
        <v>738</v>
      </c>
      <c r="D147" s="68" t="s">
        <v>443</v>
      </c>
      <c r="E147" s="68" t="s">
        <v>738</v>
      </c>
      <c r="F147" s="69" t="s">
        <v>42</v>
      </c>
      <c r="G147" s="70">
        <v>73532</v>
      </c>
      <c r="H147" s="71">
        <v>160</v>
      </c>
      <c r="I147" s="72">
        <v>5806793014</v>
      </c>
      <c r="J147" s="73">
        <v>7</v>
      </c>
      <c r="K147" s="74" t="s">
        <v>44</v>
      </c>
      <c r="L147" s="75" t="s">
        <v>44</v>
      </c>
      <c r="M147" s="76">
        <v>188.07</v>
      </c>
      <c r="N147" s="77" t="s">
        <v>43</v>
      </c>
      <c r="O147" s="78">
        <v>11.34751773</v>
      </c>
      <c r="P147" s="74" t="s">
        <v>43</v>
      </c>
      <c r="Q147" s="79">
        <v>48.67724867724868</v>
      </c>
      <c r="R147" s="80" t="s">
        <v>44</v>
      </c>
      <c r="S147" s="81" t="s">
        <v>44</v>
      </c>
      <c r="T147" s="82">
        <v>5197</v>
      </c>
      <c r="U147" s="83">
        <v>765.82</v>
      </c>
      <c r="V147" s="83">
        <v>1206.47</v>
      </c>
      <c r="W147" s="84">
        <v>675</v>
      </c>
      <c r="X147" s="85" t="s">
        <v>44</v>
      </c>
      <c r="Y147" s="86" t="s">
        <v>44</v>
      </c>
      <c r="Z147" s="87">
        <f t="shared" si="20"/>
        <v>1</v>
      </c>
      <c r="AA147" s="88">
        <f t="shared" si="21"/>
        <v>1</v>
      </c>
      <c r="AB147" s="88">
        <f t="shared" si="22"/>
        <v>0</v>
      </c>
      <c r="AC147" s="89">
        <f t="shared" si="23"/>
        <v>0</v>
      </c>
      <c r="AD147" s="90" t="str">
        <f t="shared" si="24"/>
        <v>SRSA</v>
      </c>
      <c r="AE147" s="87">
        <f t="shared" si="25"/>
        <v>1</v>
      </c>
      <c r="AF147" s="88">
        <f t="shared" si="26"/>
        <v>1</v>
      </c>
      <c r="AG147" s="89" t="str">
        <f t="shared" si="27"/>
        <v>Initial</v>
      </c>
      <c r="AH147" s="90" t="str">
        <f t="shared" si="28"/>
        <v>-</v>
      </c>
      <c r="AI147" s="87" t="str">
        <f t="shared" si="29"/>
        <v>SRSA</v>
      </c>
    </row>
    <row r="148" spans="1:35" ht="12.75">
      <c r="A148" s="65">
        <v>4010290</v>
      </c>
      <c r="B148" s="66" t="s">
        <v>146</v>
      </c>
      <c r="C148" s="67" t="s">
        <v>147</v>
      </c>
      <c r="D148" s="68" t="s">
        <v>148</v>
      </c>
      <c r="E148" s="68" t="s">
        <v>147</v>
      </c>
      <c r="F148" s="69" t="s">
        <v>42</v>
      </c>
      <c r="G148" s="70">
        <v>73534</v>
      </c>
      <c r="H148" s="71">
        <v>1548</v>
      </c>
      <c r="I148" s="72">
        <v>5802550686</v>
      </c>
      <c r="J148" s="73">
        <v>6</v>
      </c>
      <c r="K148" s="74" t="s">
        <v>43</v>
      </c>
      <c r="L148" s="75" t="s">
        <v>43</v>
      </c>
      <c r="M148" s="76">
        <v>3320.33</v>
      </c>
      <c r="N148" s="77" t="s">
        <v>43</v>
      </c>
      <c r="O148" s="78">
        <v>20.26286966</v>
      </c>
      <c r="P148" s="74" t="s">
        <v>44</v>
      </c>
      <c r="Q148" s="79">
        <v>43.60482211114378</v>
      </c>
      <c r="R148" s="80" t="s">
        <v>44</v>
      </c>
      <c r="S148" s="81" t="s">
        <v>44</v>
      </c>
      <c r="T148" s="82">
        <v>215883</v>
      </c>
      <c r="U148" s="83">
        <v>14794.11</v>
      </c>
      <c r="V148" s="83">
        <v>23500.67</v>
      </c>
      <c r="W148" s="84">
        <v>10095</v>
      </c>
      <c r="X148" s="85" t="s">
        <v>44</v>
      </c>
      <c r="Y148" s="86" t="s">
        <v>43</v>
      </c>
      <c r="Z148" s="87">
        <f t="shared" si="20"/>
        <v>0</v>
      </c>
      <c r="AA148" s="88">
        <f t="shared" si="21"/>
        <v>0</v>
      </c>
      <c r="AB148" s="88">
        <f t="shared" si="22"/>
        <v>0</v>
      </c>
      <c r="AC148" s="89">
        <f t="shared" si="23"/>
        <v>0</v>
      </c>
      <c r="AD148" s="90" t="str">
        <f t="shared" si="24"/>
        <v>-</v>
      </c>
      <c r="AE148" s="87">
        <f t="shared" si="25"/>
        <v>1</v>
      </c>
      <c r="AF148" s="88">
        <f t="shared" si="26"/>
        <v>1</v>
      </c>
      <c r="AG148" s="89" t="str">
        <f t="shared" si="27"/>
        <v>Initial</v>
      </c>
      <c r="AH148" s="90" t="str">
        <f t="shared" si="28"/>
        <v>RLIS</v>
      </c>
      <c r="AI148" s="87">
        <f t="shared" si="29"/>
        <v>0</v>
      </c>
    </row>
    <row r="149" spans="1:35" ht="12.75">
      <c r="A149" s="65">
        <v>4010350</v>
      </c>
      <c r="B149" s="66" t="s">
        <v>149</v>
      </c>
      <c r="C149" s="67" t="s">
        <v>150</v>
      </c>
      <c r="D149" s="68" t="s">
        <v>151</v>
      </c>
      <c r="E149" s="68" t="s">
        <v>150</v>
      </c>
      <c r="F149" s="69" t="s">
        <v>42</v>
      </c>
      <c r="G149" s="70">
        <v>74702</v>
      </c>
      <c r="H149" s="71">
        <v>1160</v>
      </c>
      <c r="I149" s="72">
        <v>5809241276</v>
      </c>
      <c r="J149" s="73" t="s">
        <v>51</v>
      </c>
      <c r="K149" s="74" t="s">
        <v>43</v>
      </c>
      <c r="L149" s="75" t="s">
        <v>43</v>
      </c>
      <c r="M149" s="76">
        <v>2818.35</v>
      </c>
      <c r="N149" s="77" t="s">
        <v>43</v>
      </c>
      <c r="O149" s="78">
        <v>24.55161419</v>
      </c>
      <c r="P149" s="74" t="s">
        <v>44</v>
      </c>
      <c r="Q149" s="79">
        <v>47.01942397856664</v>
      </c>
      <c r="R149" s="80" t="s">
        <v>44</v>
      </c>
      <c r="S149" s="81" t="s">
        <v>44</v>
      </c>
      <c r="T149" s="82">
        <v>188700</v>
      </c>
      <c r="U149" s="83">
        <v>12964.25</v>
      </c>
      <c r="V149" s="83">
        <v>21762.38</v>
      </c>
      <c r="W149" s="84">
        <v>8911</v>
      </c>
      <c r="X149" s="85" t="s">
        <v>44</v>
      </c>
      <c r="Y149" s="86" t="s">
        <v>43</v>
      </c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9">
        <f t="shared" si="23"/>
        <v>0</v>
      </c>
      <c r="AD149" s="90" t="str">
        <f t="shared" si="24"/>
        <v>-</v>
      </c>
      <c r="AE149" s="87">
        <f t="shared" si="25"/>
        <v>1</v>
      </c>
      <c r="AF149" s="88">
        <f t="shared" si="26"/>
        <v>1</v>
      </c>
      <c r="AG149" s="89" t="str">
        <f t="shared" si="27"/>
        <v>Initial</v>
      </c>
      <c r="AH149" s="90" t="str">
        <f t="shared" si="28"/>
        <v>RLIS</v>
      </c>
      <c r="AI149" s="87">
        <f t="shared" si="29"/>
        <v>0</v>
      </c>
    </row>
    <row r="150" spans="1:35" ht="12.75">
      <c r="A150" s="65">
        <v>4010410</v>
      </c>
      <c r="B150" s="66" t="s">
        <v>739</v>
      </c>
      <c r="C150" s="67" t="s">
        <v>740</v>
      </c>
      <c r="D150" s="68" t="s">
        <v>741</v>
      </c>
      <c r="E150" s="68" t="s">
        <v>740</v>
      </c>
      <c r="F150" s="69" t="s">
        <v>42</v>
      </c>
      <c r="G150" s="70">
        <v>74839</v>
      </c>
      <c r="H150" s="71">
        <v>660</v>
      </c>
      <c r="I150" s="72">
        <v>9186563211</v>
      </c>
      <c r="J150" s="73">
        <v>7</v>
      </c>
      <c r="K150" s="74" t="s">
        <v>44</v>
      </c>
      <c r="L150" s="75" t="s">
        <v>44</v>
      </c>
      <c r="M150" s="76">
        <v>137.57</v>
      </c>
      <c r="N150" s="77" t="s">
        <v>43</v>
      </c>
      <c r="O150" s="78">
        <v>30.88235294</v>
      </c>
      <c r="P150" s="74" t="s">
        <v>44</v>
      </c>
      <c r="Q150" s="79">
        <v>97.2972972972973</v>
      </c>
      <c r="R150" s="80" t="s">
        <v>44</v>
      </c>
      <c r="S150" s="81" t="s">
        <v>44</v>
      </c>
      <c r="T150" s="82">
        <v>14335</v>
      </c>
      <c r="U150" s="83">
        <v>1336.28</v>
      </c>
      <c r="V150" s="83">
        <v>1725.48</v>
      </c>
      <c r="W150" s="84">
        <v>569</v>
      </c>
      <c r="X150" s="85" t="s">
        <v>44</v>
      </c>
      <c r="Y150" s="86" t="s">
        <v>44</v>
      </c>
      <c r="Z150" s="87">
        <f t="shared" si="20"/>
        <v>1</v>
      </c>
      <c r="AA150" s="88">
        <f t="shared" si="21"/>
        <v>1</v>
      </c>
      <c r="AB150" s="88">
        <f t="shared" si="22"/>
        <v>0</v>
      </c>
      <c r="AC150" s="89">
        <f t="shared" si="23"/>
        <v>0</v>
      </c>
      <c r="AD150" s="90" t="str">
        <f t="shared" si="24"/>
        <v>SRSA</v>
      </c>
      <c r="AE150" s="87">
        <f t="shared" si="25"/>
        <v>1</v>
      </c>
      <c r="AF150" s="88">
        <f t="shared" si="26"/>
        <v>1</v>
      </c>
      <c r="AG150" s="89" t="str">
        <f t="shared" si="27"/>
        <v>Initial</v>
      </c>
      <c r="AH150" s="90" t="str">
        <f t="shared" si="28"/>
        <v>-</v>
      </c>
      <c r="AI150" s="87" t="str">
        <f t="shared" si="29"/>
        <v>SRSA</v>
      </c>
    </row>
    <row r="151" spans="1:35" ht="12.75">
      <c r="A151" s="65">
        <v>4010440</v>
      </c>
      <c r="B151" s="66" t="s">
        <v>742</v>
      </c>
      <c r="C151" s="67" t="s">
        <v>743</v>
      </c>
      <c r="D151" s="68" t="s">
        <v>432</v>
      </c>
      <c r="E151" s="68" t="s">
        <v>743</v>
      </c>
      <c r="F151" s="69" t="s">
        <v>42</v>
      </c>
      <c r="G151" s="70">
        <v>74734</v>
      </c>
      <c r="H151" s="71">
        <v>38</v>
      </c>
      <c r="I151" s="72">
        <v>5808352242</v>
      </c>
      <c r="J151" s="73">
        <v>7</v>
      </c>
      <c r="K151" s="74" t="s">
        <v>44</v>
      </c>
      <c r="L151" s="75" t="s">
        <v>44</v>
      </c>
      <c r="M151" s="76">
        <v>220.65</v>
      </c>
      <c r="N151" s="77" t="s">
        <v>43</v>
      </c>
      <c r="O151" s="78">
        <v>36.45320197</v>
      </c>
      <c r="P151" s="74" t="s">
        <v>44</v>
      </c>
      <c r="Q151" s="79">
        <v>60.86956521739131</v>
      </c>
      <c r="R151" s="80" t="s">
        <v>44</v>
      </c>
      <c r="S151" s="81" t="s">
        <v>44</v>
      </c>
      <c r="T151" s="82">
        <v>19236</v>
      </c>
      <c r="U151" s="83">
        <v>1613.25</v>
      </c>
      <c r="V151" s="83">
        <v>2239.43</v>
      </c>
      <c r="W151" s="84">
        <v>904</v>
      </c>
      <c r="X151" s="85" t="s">
        <v>44</v>
      </c>
      <c r="Y151" s="86" t="s">
        <v>44</v>
      </c>
      <c r="Z151" s="87">
        <f t="shared" si="20"/>
        <v>1</v>
      </c>
      <c r="AA151" s="88">
        <f t="shared" si="21"/>
        <v>1</v>
      </c>
      <c r="AB151" s="88">
        <f t="shared" si="22"/>
        <v>0</v>
      </c>
      <c r="AC151" s="89">
        <f t="shared" si="23"/>
        <v>0</v>
      </c>
      <c r="AD151" s="90" t="str">
        <f t="shared" si="24"/>
        <v>SRSA</v>
      </c>
      <c r="AE151" s="87">
        <f t="shared" si="25"/>
        <v>1</v>
      </c>
      <c r="AF151" s="88">
        <f t="shared" si="26"/>
        <v>1</v>
      </c>
      <c r="AG151" s="89" t="str">
        <f t="shared" si="27"/>
        <v>Initial</v>
      </c>
      <c r="AH151" s="90" t="str">
        <f t="shared" si="28"/>
        <v>-</v>
      </c>
      <c r="AI151" s="87" t="str">
        <f t="shared" si="29"/>
        <v>SRSA</v>
      </c>
    </row>
    <row r="152" spans="1:35" ht="12.75">
      <c r="A152" s="65">
        <v>4010500</v>
      </c>
      <c r="B152" s="66" t="s">
        <v>744</v>
      </c>
      <c r="C152" s="67" t="s">
        <v>745</v>
      </c>
      <c r="D152" s="68" t="s">
        <v>487</v>
      </c>
      <c r="E152" s="68" t="s">
        <v>745</v>
      </c>
      <c r="F152" s="69" t="s">
        <v>42</v>
      </c>
      <c r="G152" s="70">
        <v>74840</v>
      </c>
      <c r="H152" s="71">
        <v>10</v>
      </c>
      <c r="I152" s="72">
        <v>4059975616</v>
      </c>
      <c r="J152" s="73">
        <v>7</v>
      </c>
      <c r="K152" s="74" t="s">
        <v>44</v>
      </c>
      <c r="L152" s="75" t="s">
        <v>44</v>
      </c>
      <c r="M152" s="76">
        <v>233.57</v>
      </c>
      <c r="N152" s="77" t="s">
        <v>43</v>
      </c>
      <c r="O152" s="78">
        <v>23.14049587</v>
      </c>
      <c r="P152" s="74" t="s">
        <v>44</v>
      </c>
      <c r="Q152" s="79">
        <v>60.629921259842526</v>
      </c>
      <c r="R152" s="80" t="s">
        <v>44</v>
      </c>
      <c r="S152" s="81" t="s">
        <v>44</v>
      </c>
      <c r="T152" s="82">
        <v>16157</v>
      </c>
      <c r="U152" s="83">
        <v>1322.87</v>
      </c>
      <c r="V152" s="83">
        <v>1969.63</v>
      </c>
      <c r="W152" s="84">
        <v>832</v>
      </c>
      <c r="X152" s="85" t="s">
        <v>44</v>
      </c>
      <c r="Y152" s="86" t="s">
        <v>44</v>
      </c>
      <c r="Z152" s="87">
        <f t="shared" si="20"/>
        <v>1</v>
      </c>
      <c r="AA152" s="88">
        <f t="shared" si="21"/>
        <v>1</v>
      </c>
      <c r="AB152" s="88">
        <f t="shared" si="22"/>
        <v>0</v>
      </c>
      <c r="AC152" s="89">
        <f t="shared" si="23"/>
        <v>0</v>
      </c>
      <c r="AD152" s="90" t="str">
        <f t="shared" si="24"/>
        <v>SRSA</v>
      </c>
      <c r="AE152" s="87">
        <f t="shared" si="25"/>
        <v>1</v>
      </c>
      <c r="AF152" s="88">
        <f t="shared" si="26"/>
        <v>1</v>
      </c>
      <c r="AG152" s="89" t="str">
        <f t="shared" si="27"/>
        <v>Initial</v>
      </c>
      <c r="AH152" s="90" t="str">
        <f t="shared" si="28"/>
        <v>-</v>
      </c>
      <c r="AI152" s="87" t="str">
        <f t="shared" si="29"/>
        <v>SRSA</v>
      </c>
    </row>
    <row r="153" spans="1:35" ht="12.75">
      <c r="A153" s="65">
        <v>4010590</v>
      </c>
      <c r="B153" s="66" t="s">
        <v>746</v>
      </c>
      <c r="C153" s="67" t="s">
        <v>716</v>
      </c>
      <c r="D153" s="68" t="s">
        <v>747</v>
      </c>
      <c r="E153" s="68" t="s">
        <v>716</v>
      </c>
      <c r="F153" s="69" t="s">
        <v>42</v>
      </c>
      <c r="G153" s="70">
        <v>73003</v>
      </c>
      <c r="H153" s="71">
        <v>4801</v>
      </c>
      <c r="I153" s="72">
        <v>4053402828</v>
      </c>
      <c r="J153" s="73" t="s">
        <v>748</v>
      </c>
      <c r="K153" s="74" t="s">
        <v>43</v>
      </c>
      <c r="L153" s="75" t="s">
        <v>43</v>
      </c>
      <c r="M153" s="76">
        <v>17655.12</v>
      </c>
      <c r="N153" s="77" t="s">
        <v>43</v>
      </c>
      <c r="O153" s="78">
        <v>6.108175319</v>
      </c>
      <c r="P153" s="74" t="s">
        <v>43</v>
      </c>
      <c r="Q153" s="79">
        <v>14.967565001845895</v>
      </c>
      <c r="R153" s="80" t="s">
        <v>43</v>
      </c>
      <c r="S153" s="81" t="s">
        <v>43</v>
      </c>
      <c r="T153" s="82">
        <v>419270</v>
      </c>
      <c r="U153" s="83">
        <v>18576.23</v>
      </c>
      <c r="V153" s="83">
        <v>64173.58</v>
      </c>
      <c r="W153" s="84">
        <v>50960</v>
      </c>
      <c r="X153" s="85" t="s">
        <v>44</v>
      </c>
      <c r="Y153" s="86" t="s">
        <v>43</v>
      </c>
      <c r="Z153" s="87">
        <f t="shared" si="20"/>
        <v>0</v>
      </c>
      <c r="AA153" s="88">
        <f t="shared" si="21"/>
        <v>0</v>
      </c>
      <c r="AB153" s="88">
        <f t="shared" si="22"/>
        <v>0</v>
      </c>
      <c r="AC153" s="89">
        <f t="shared" si="23"/>
        <v>0</v>
      </c>
      <c r="AD153" s="90" t="str">
        <f t="shared" si="24"/>
        <v>-</v>
      </c>
      <c r="AE153" s="87">
        <f t="shared" si="25"/>
        <v>0</v>
      </c>
      <c r="AF153" s="88">
        <f t="shared" si="26"/>
        <v>0</v>
      </c>
      <c r="AG153" s="89">
        <f t="shared" si="27"/>
        <v>0</v>
      </c>
      <c r="AH153" s="90" t="str">
        <f t="shared" si="28"/>
        <v>-</v>
      </c>
      <c r="AI153" s="87">
        <f t="shared" si="29"/>
        <v>0</v>
      </c>
    </row>
    <row r="154" spans="1:35" ht="12.75">
      <c r="A154" s="65">
        <v>4010650</v>
      </c>
      <c r="B154" s="66" t="s">
        <v>749</v>
      </c>
      <c r="C154" s="67" t="s">
        <v>461</v>
      </c>
      <c r="D154" s="68" t="s">
        <v>477</v>
      </c>
      <c r="E154" s="68" t="s">
        <v>461</v>
      </c>
      <c r="F154" s="69" t="s">
        <v>42</v>
      </c>
      <c r="G154" s="70">
        <v>73036</v>
      </c>
      <c r="H154" s="71">
        <v>580</v>
      </c>
      <c r="I154" s="72">
        <v>4052621703</v>
      </c>
      <c r="J154" s="73" t="s">
        <v>558</v>
      </c>
      <c r="K154" s="74" t="s">
        <v>43</v>
      </c>
      <c r="L154" s="75" t="s">
        <v>43</v>
      </c>
      <c r="M154" s="76">
        <v>2160.24</v>
      </c>
      <c r="N154" s="77" t="s">
        <v>43</v>
      </c>
      <c r="O154" s="78">
        <v>21.0968775</v>
      </c>
      <c r="P154" s="74" t="s">
        <v>44</v>
      </c>
      <c r="Q154" s="79">
        <v>56.578376031263566</v>
      </c>
      <c r="R154" s="80" t="s">
        <v>44</v>
      </c>
      <c r="S154" s="81" t="s">
        <v>43</v>
      </c>
      <c r="T154" s="82">
        <v>156497</v>
      </c>
      <c r="U154" s="83">
        <v>11300.29</v>
      </c>
      <c r="V154" s="83">
        <v>17672.57</v>
      </c>
      <c r="W154" s="84">
        <v>7451</v>
      </c>
      <c r="X154" s="85" t="s">
        <v>44</v>
      </c>
      <c r="Y154" s="86" t="s">
        <v>43</v>
      </c>
      <c r="Z154" s="87">
        <f t="shared" si="20"/>
        <v>0</v>
      </c>
      <c r="AA154" s="88">
        <f t="shared" si="21"/>
        <v>0</v>
      </c>
      <c r="AB154" s="88">
        <f t="shared" si="22"/>
        <v>0</v>
      </c>
      <c r="AC154" s="89">
        <f t="shared" si="23"/>
        <v>0</v>
      </c>
      <c r="AD154" s="90" t="str">
        <f t="shared" si="24"/>
        <v>-</v>
      </c>
      <c r="AE154" s="87">
        <f t="shared" si="25"/>
        <v>0</v>
      </c>
      <c r="AF154" s="88">
        <f t="shared" si="26"/>
        <v>1</v>
      </c>
      <c r="AG154" s="89">
        <f t="shared" si="27"/>
        <v>0</v>
      </c>
      <c r="AH154" s="90" t="str">
        <f t="shared" si="28"/>
        <v>-</v>
      </c>
      <c r="AI154" s="87">
        <f t="shared" si="29"/>
        <v>0</v>
      </c>
    </row>
    <row r="155" spans="1:35" ht="12.75">
      <c r="A155" s="65">
        <v>4010680</v>
      </c>
      <c r="B155" s="66" t="s">
        <v>750</v>
      </c>
      <c r="C155" s="67" t="s">
        <v>751</v>
      </c>
      <c r="D155" s="68" t="s">
        <v>752</v>
      </c>
      <c r="E155" s="68" t="s">
        <v>751</v>
      </c>
      <c r="F155" s="69" t="s">
        <v>42</v>
      </c>
      <c r="G155" s="70">
        <v>73537</v>
      </c>
      <c r="H155" s="71">
        <v>448</v>
      </c>
      <c r="I155" s="72">
        <v>5806332219</v>
      </c>
      <c r="J155" s="73">
        <v>7</v>
      </c>
      <c r="K155" s="74" t="s">
        <v>44</v>
      </c>
      <c r="L155" s="75" t="s">
        <v>44</v>
      </c>
      <c r="M155" s="76">
        <v>115.72</v>
      </c>
      <c r="N155" s="77" t="s">
        <v>43</v>
      </c>
      <c r="O155" s="78">
        <v>17.69911504</v>
      </c>
      <c r="P155" s="74" t="s">
        <v>43</v>
      </c>
      <c r="Q155" s="79">
        <v>64.16666666666667</v>
      </c>
      <c r="R155" s="80" t="s">
        <v>44</v>
      </c>
      <c r="S155" s="81" t="s">
        <v>44</v>
      </c>
      <c r="T155" s="82">
        <v>8389</v>
      </c>
      <c r="U155" s="83">
        <v>840.3</v>
      </c>
      <c r="V155" s="83">
        <v>1144.73</v>
      </c>
      <c r="W155" s="84">
        <v>465</v>
      </c>
      <c r="X155" s="85" t="s">
        <v>44</v>
      </c>
      <c r="Y155" s="86" t="s">
        <v>44</v>
      </c>
      <c r="Z155" s="87">
        <f t="shared" si="20"/>
        <v>1</v>
      </c>
      <c r="AA155" s="88">
        <f t="shared" si="21"/>
        <v>1</v>
      </c>
      <c r="AB155" s="88">
        <f t="shared" si="22"/>
        <v>0</v>
      </c>
      <c r="AC155" s="89">
        <f t="shared" si="23"/>
        <v>0</v>
      </c>
      <c r="AD155" s="90" t="str">
        <f t="shared" si="24"/>
        <v>SRSA</v>
      </c>
      <c r="AE155" s="87">
        <f t="shared" si="25"/>
        <v>1</v>
      </c>
      <c r="AF155" s="88">
        <f t="shared" si="26"/>
        <v>1</v>
      </c>
      <c r="AG155" s="89" t="str">
        <f t="shared" si="27"/>
        <v>Initial</v>
      </c>
      <c r="AH155" s="90" t="str">
        <f t="shared" si="28"/>
        <v>-</v>
      </c>
      <c r="AI155" s="87" t="str">
        <f t="shared" si="29"/>
        <v>SRSA</v>
      </c>
    </row>
    <row r="156" spans="1:35" ht="12.75">
      <c r="A156" s="65">
        <v>4010710</v>
      </c>
      <c r="B156" s="66" t="s">
        <v>152</v>
      </c>
      <c r="C156" s="67" t="s">
        <v>153</v>
      </c>
      <c r="D156" s="68" t="s">
        <v>154</v>
      </c>
      <c r="E156" s="68" t="s">
        <v>153</v>
      </c>
      <c r="F156" s="69" t="s">
        <v>42</v>
      </c>
      <c r="G156" s="70">
        <v>73538</v>
      </c>
      <c r="H156" s="71">
        <v>369</v>
      </c>
      <c r="I156" s="72">
        <v>5804923663</v>
      </c>
      <c r="J156" s="73">
        <v>8</v>
      </c>
      <c r="K156" s="74" t="s">
        <v>44</v>
      </c>
      <c r="L156" s="75" t="s">
        <v>44</v>
      </c>
      <c r="M156" s="76">
        <v>1259.52</v>
      </c>
      <c r="N156" s="77" t="s">
        <v>43</v>
      </c>
      <c r="O156" s="78">
        <v>13.85281385</v>
      </c>
      <c r="P156" s="74" t="s">
        <v>43</v>
      </c>
      <c r="Q156" s="79">
        <v>31.422351233671986</v>
      </c>
      <c r="R156" s="80" t="s">
        <v>44</v>
      </c>
      <c r="S156" s="81" t="s">
        <v>44</v>
      </c>
      <c r="T156" s="82">
        <v>52124</v>
      </c>
      <c r="U156" s="83">
        <v>3182.68</v>
      </c>
      <c r="V156" s="83">
        <v>6531.67</v>
      </c>
      <c r="W156" s="84">
        <v>4058</v>
      </c>
      <c r="X156" s="85" t="s">
        <v>44</v>
      </c>
      <c r="Y156" s="86" t="s">
        <v>43</v>
      </c>
      <c r="Z156" s="87">
        <f t="shared" si="20"/>
        <v>1</v>
      </c>
      <c r="AA156" s="88">
        <f t="shared" si="21"/>
        <v>0</v>
      </c>
      <c r="AB156" s="88">
        <f t="shared" si="22"/>
        <v>0</v>
      </c>
      <c r="AC156" s="89">
        <f t="shared" si="23"/>
        <v>0</v>
      </c>
      <c r="AD156" s="90" t="str">
        <f t="shared" si="24"/>
        <v>-</v>
      </c>
      <c r="AE156" s="87">
        <f t="shared" si="25"/>
        <v>1</v>
      </c>
      <c r="AF156" s="88">
        <f t="shared" si="26"/>
        <v>1</v>
      </c>
      <c r="AG156" s="89" t="str">
        <f t="shared" si="27"/>
        <v>Initial</v>
      </c>
      <c r="AH156" s="90" t="str">
        <f t="shared" si="28"/>
        <v>RLIS</v>
      </c>
      <c r="AI156" s="87">
        <f t="shared" si="29"/>
        <v>0</v>
      </c>
    </row>
    <row r="157" spans="1:35" ht="12.75">
      <c r="A157" s="65">
        <v>4010740</v>
      </c>
      <c r="B157" s="66" t="s">
        <v>155</v>
      </c>
      <c r="C157" s="67" t="s">
        <v>156</v>
      </c>
      <c r="D157" s="68" t="s">
        <v>157</v>
      </c>
      <c r="E157" s="68" t="s">
        <v>156</v>
      </c>
      <c r="F157" s="69" t="s">
        <v>42</v>
      </c>
      <c r="G157" s="70">
        <v>73644</v>
      </c>
      <c r="H157" s="71">
        <v>4742</v>
      </c>
      <c r="I157" s="72">
        <v>5802250175</v>
      </c>
      <c r="J157" s="73" t="s">
        <v>51</v>
      </c>
      <c r="K157" s="74" t="s">
        <v>43</v>
      </c>
      <c r="L157" s="75" t="s">
        <v>43</v>
      </c>
      <c r="M157" s="76">
        <v>1954.39</v>
      </c>
      <c r="N157" s="77" t="s">
        <v>43</v>
      </c>
      <c r="O157" s="78">
        <v>21.4893617</v>
      </c>
      <c r="P157" s="74" t="s">
        <v>44</v>
      </c>
      <c r="Q157" s="79">
        <v>42.36252545824847</v>
      </c>
      <c r="R157" s="80" t="s">
        <v>44</v>
      </c>
      <c r="S157" s="81" t="s">
        <v>44</v>
      </c>
      <c r="T157" s="82">
        <v>126277</v>
      </c>
      <c r="U157" s="83">
        <v>6171.86</v>
      </c>
      <c r="V157" s="83">
        <v>11706.34</v>
      </c>
      <c r="W157" s="84">
        <v>6004</v>
      </c>
      <c r="X157" s="85" t="s">
        <v>44</v>
      </c>
      <c r="Y157" s="86" t="s">
        <v>43</v>
      </c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9">
        <f t="shared" si="23"/>
        <v>0</v>
      </c>
      <c r="AD157" s="90" t="str">
        <f t="shared" si="24"/>
        <v>-</v>
      </c>
      <c r="AE157" s="87">
        <f t="shared" si="25"/>
        <v>1</v>
      </c>
      <c r="AF157" s="88">
        <f t="shared" si="26"/>
        <v>1</v>
      </c>
      <c r="AG157" s="89" t="str">
        <f t="shared" si="27"/>
        <v>Initial</v>
      </c>
      <c r="AH157" s="90" t="str">
        <f t="shared" si="28"/>
        <v>RLIS</v>
      </c>
      <c r="AI157" s="87">
        <f t="shared" si="29"/>
        <v>0</v>
      </c>
    </row>
    <row r="158" spans="1:35" ht="12.75">
      <c r="A158" s="65">
        <v>4010860</v>
      </c>
      <c r="B158" s="66" t="s">
        <v>753</v>
      </c>
      <c r="C158" s="67" t="s">
        <v>754</v>
      </c>
      <c r="D158" s="68" t="s">
        <v>755</v>
      </c>
      <c r="E158" s="68" t="s">
        <v>756</v>
      </c>
      <c r="F158" s="69" t="s">
        <v>42</v>
      </c>
      <c r="G158" s="70">
        <v>73433</v>
      </c>
      <c r="H158" s="71">
        <v>9316</v>
      </c>
      <c r="I158" s="72">
        <v>5807882566</v>
      </c>
      <c r="J158" s="73">
        <v>7</v>
      </c>
      <c r="K158" s="74" t="s">
        <v>44</v>
      </c>
      <c r="L158" s="75" t="s">
        <v>44</v>
      </c>
      <c r="M158" s="76">
        <v>444.91</v>
      </c>
      <c r="N158" s="77" t="s">
        <v>43</v>
      </c>
      <c r="O158" s="78">
        <v>17.16101695</v>
      </c>
      <c r="P158" s="74" t="s">
        <v>43</v>
      </c>
      <c r="Q158" s="79">
        <v>36.023622047244096</v>
      </c>
      <c r="R158" s="80" t="s">
        <v>44</v>
      </c>
      <c r="S158" s="81" t="s">
        <v>44</v>
      </c>
      <c r="T158" s="82">
        <v>25545</v>
      </c>
      <c r="U158" s="83">
        <v>1532.15</v>
      </c>
      <c r="V158" s="83">
        <v>2738.49</v>
      </c>
      <c r="W158" s="84">
        <v>1769</v>
      </c>
      <c r="X158" s="85" t="s">
        <v>44</v>
      </c>
      <c r="Y158" s="86" t="s">
        <v>44</v>
      </c>
      <c r="Z158" s="87">
        <f t="shared" si="20"/>
        <v>1</v>
      </c>
      <c r="AA158" s="88">
        <f t="shared" si="21"/>
        <v>1</v>
      </c>
      <c r="AB158" s="88">
        <f t="shared" si="22"/>
        <v>0</v>
      </c>
      <c r="AC158" s="89">
        <f t="shared" si="23"/>
        <v>0</v>
      </c>
      <c r="AD158" s="90" t="str">
        <f t="shared" si="24"/>
        <v>SRSA</v>
      </c>
      <c r="AE158" s="87">
        <f t="shared" si="25"/>
        <v>1</v>
      </c>
      <c r="AF158" s="88">
        <f t="shared" si="26"/>
        <v>1</v>
      </c>
      <c r="AG158" s="89" t="str">
        <f t="shared" si="27"/>
        <v>Initial</v>
      </c>
      <c r="AH158" s="90" t="str">
        <f t="shared" si="28"/>
        <v>-</v>
      </c>
      <c r="AI158" s="87" t="str">
        <f t="shared" si="29"/>
        <v>SRSA</v>
      </c>
    </row>
    <row r="159" spans="1:35" ht="12.75">
      <c r="A159" s="65">
        <v>4010890</v>
      </c>
      <c r="B159" s="66" t="s">
        <v>757</v>
      </c>
      <c r="C159" s="67" t="s">
        <v>758</v>
      </c>
      <c r="D159" s="68" t="s">
        <v>759</v>
      </c>
      <c r="E159" s="68" t="s">
        <v>147</v>
      </c>
      <c r="F159" s="69" t="s">
        <v>42</v>
      </c>
      <c r="G159" s="70">
        <v>73533</v>
      </c>
      <c r="H159" s="71">
        <v>9713</v>
      </c>
      <c r="I159" s="72">
        <v>5802525392</v>
      </c>
      <c r="J159" s="73" t="s">
        <v>51</v>
      </c>
      <c r="K159" s="74" t="s">
        <v>43</v>
      </c>
      <c r="L159" s="75" t="s">
        <v>44</v>
      </c>
      <c r="M159" s="76">
        <v>486.31</v>
      </c>
      <c r="N159" s="77" t="s">
        <v>43</v>
      </c>
      <c r="O159" s="78">
        <v>13.33333333</v>
      </c>
      <c r="P159" s="74" t="s">
        <v>43</v>
      </c>
      <c r="Q159" s="79">
        <v>25.82322357019064</v>
      </c>
      <c r="R159" s="80" t="s">
        <v>44</v>
      </c>
      <c r="S159" s="81" t="s">
        <v>44</v>
      </c>
      <c r="T159" s="82">
        <v>14704</v>
      </c>
      <c r="U159" s="83">
        <v>1235.83</v>
      </c>
      <c r="V159" s="83">
        <v>2529.01</v>
      </c>
      <c r="W159" s="84">
        <v>1746</v>
      </c>
      <c r="X159" s="85" t="s">
        <v>44</v>
      </c>
      <c r="Y159" s="86" t="s">
        <v>44</v>
      </c>
      <c r="Z159" s="87">
        <f t="shared" si="20"/>
        <v>1</v>
      </c>
      <c r="AA159" s="88">
        <f t="shared" si="21"/>
        <v>1</v>
      </c>
      <c r="AB159" s="88">
        <f t="shared" si="22"/>
        <v>0</v>
      </c>
      <c r="AC159" s="89">
        <f t="shared" si="23"/>
        <v>0</v>
      </c>
      <c r="AD159" s="90" t="str">
        <f t="shared" si="24"/>
        <v>SRSA</v>
      </c>
      <c r="AE159" s="87">
        <f t="shared" si="25"/>
        <v>1</v>
      </c>
      <c r="AF159" s="88">
        <f t="shared" si="26"/>
        <v>1</v>
      </c>
      <c r="AG159" s="89" t="str">
        <f t="shared" si="27"/>
        <v>Initial</v>
      </c>
      <c r="AH159" s="90" t="str">
        <f t="shared" si="28"/>
        <v>-</v>
      </c>
      <c r="AI159" s="87" t="str">
        <f t="shared" si="29"/>
        <v>SRSA</v>
      </c>
    </row>
    <row r="160" spans="1:35" ht="12.75">
      <c r="A160" s="65">
        <v>4010920</v>
      </c>
      <c r="B160" s="66" t="s">
        <v>760</v>
      </c>
      <c r="C160" s="67" t="s">
        <v>102</v>
      </c>
      <c r="D160" s="68" t="s">
        <v>761</v>
      </c>
      <c r="E160" s="68" t="s">
        <v>102</v>
      </c>
      <c r="F160" s="69" t="s">
        <v>42</v>
      </c>
      <c r="G160" s="70">
        <v>73701</v>
      </c>
      <c r="H160" s="71">
        <v>5693</v>
      </c>
      <c r="I160" s="72">
        <v>5802345270</v>
      </c>
      <c r="J160" s="73">
        <v>5</v>
      </c>
      <c r="K160" s="74" t="s">
        <v>43</v>
      </c>
      <c r="L160" s="75" t="s">
        <v>43</v>
      </c>
      <c r="M160" s="76">
        <v>5630.94</v>
      </c>
      <c r="N160" s="77" t="s">
        <v>43</v>
      </c>
      <c r="O160" s="78">
        <v>21.0850272</v>
      </c>
      <c r="P160" s="74" t="s">
        <v>44</v>
      </c>
      <c r="Q160" s="79">
        <v>48.97400820793434</v>
      </c>
      <c r="R160" s="80" t="s">
        <v>44</v>
      </c>
      <c r="S160" s="81" t="s">
        <v>43</v>
      </c>
      <c r="T160" s="82">
        <v>352315</v>
      </c>
      <c r="U160" s="83">
        <v>29385.48</v>
      </c>
      <c r="V160" s="83">
        <v>44454.98</v>
      </c>
      <c r="W160" s="84">
        <v>18511</v>
      </c>
      <c r="X160" s="85" t="s">
        <v>44</v>
      </c>
      <c r="Y160" s="86" t="s">
        <v>43</v>
      </c>
      <c r="Z160" s="87">
        <f t="shared" si="20"/>
        <v>0</v>
      </c>
      <c r="AA160" s="88">
        <f t="shared" si="21"/>
        <v>0</v>
      </c>
      <c r="AB160" s="88">
        <f t="shared" si="22"/>
        <v>0</v>
      </c>
      <c r="AC160" s="89">
        <f t="shared" si="23"/>
        <v>0</v>
      </c>
      <c r="AD160" s="90" t="str">
        <f t="shared" si="24"/>
        <v>-</v>
      </c>
      <c r="AE160" s="87">
        <f t="shared" si="25"/>
        <v>0</v>
      </c>
      <c r="AF160" s="88">
        <f t="shared" si="26"/>
        <v>1</v>
      </c>
      <c r="AG160" s="89">
        <f t="shared" si="27"/>
        <v>0</v>
      </c>
      <c r="AH160" s="90" t="str">
        <f t="shared" si="28"/>
        <v>-</v>
      </c>
      <c r="AI160" s="87">
        <f t="shared" si="29"/>
        <v>0</v>
      </c>
    </row>
    <row r="161" spans="1:35" ht="12.75">
      <c r="A161" s="65">
        <v>4011040</v>
      </c>
      <c r="B161" s="66" t="s">
        <v>762</v>
      </c>
      <c r="C161" s="67" t="s">
        <v>763</v>
      </c>
      <c r="D161" s="68" t="s">
        <v>142</v>
      </c>
      <c r="E161" s="68" t="s">
        <v>763</v>
      </c>
      <c r="F161" s="69" t="s">
        <v>42</v>
      </c>
      <c r="G161" s="70">
        <v>73645</v>
      </c>
      <c r="H161" s="71">
        <v>9</v>
      </c>
      <c r="I161" s="72">
        <v>5805263476</v>
      </c>
      <c r="J161" s="73">
        <v>7</v>
      </c>
      <c r="K161" s="74" t="s">
        <v>44</v>
      </c>
      <c r="L161" s="75" t="s">
        <v>44</v>
      </c>
      <c r="M161" s="76">
        <v>209</v>
      </c>
      <c r="N161" s="77" t="s">
        <v>43</v>
      </c>
      <c r="O161" s="78">
        <v>30.76923077</v>
      </c>
      <c r="P161" s="74" t="s">
        <v>44</v>
      </c>
      <c r="Q161" s="79">
        <v>42.081447963800905</v>
      </c>
      <c r="R161" s="80" t="s">
        <v>44</v>
      </c>
      <c r="S161" s="81" t="s">
        <v>44</v>
      </c>
      <c r="T161" s="82">
        <v>23293</v>
      </c>
      <c r="U161" s="83">
        <v>1111.76</v>
      </c>
      <c r="V161" s="83">
        <v>1663.74</v>
      </c>
      <c r="W161" s="84">
        <v>834</v>
      </c>
      <c r="X161" s="85" t="s">
        <v>44</v>
      </c>
      <c r="Y161" s="86" t="s">
        <v>44</v>
      </c>
      <c r="Z161" s="87">
        <f t="shared" si="20"/>
        <v>1</v>
      </c>
      <c r="AA161" s="88">
        <f t="shared" si="21"/>
        <v>1</v>
      </c>
      <c r="AB161" s="88">
        <f t="shared" si="22"/>
        <v>0</v>
      </c>
      <c r="AC161" s="89">
        <f t="shared" si="23"/>
        <v>0</v>
      </c>
      <c r="AD161" s="90" t="str">
        <f t="shared" si="24"/>
        <v>SRSA</v>
      </c>
      <c r="AE161" s="87">
        <f t="shared" si="25"/>
        <v>1</v>
      </c>
      <c r="AF161" s="88">
        <f t="shared" si="26"/>
        <v>1</v>
      </c>
      <c r="AG161" s="89" t="str">
        <f t="shared" si="27"/>
        <v>Initial</v>
      </c>
      <c r="AH161" s="90" t="str">
        <f t="shared" si="28"/>
        <v>-</v>
      </c>
      <c r="AI161" s="87" t="str">
        <f t="shared" si="29"/>
        <v>SRSA</v>
      </c>
    </row>
    <row r="162" spans="1:35" ht="12.75">
      <c r="A162" s="65">
        <v>4011160</v>
      </c>
      <c r="B162" s="66" t="s">
        <v>158</v>
      </c>
      <c r="C162" s="67" t="s">
        <v>159</v>
      </c>
      <c r="D162" s="68" t="s">
        <v>160</v>
      </c>
      <c r="E162" s="68" t="s">
        <v>159</v>
      </c>
      <c r="F162" s="69" t="s">
        <v>42</v>
      </c>
      <c r="G162" s="70">
        <v>74432</v>
      </c>
      <c r="H162" s="71">
        <v>609</v>
      </c>
      <c r="I162" s="72">
        <v>9186892152</v>
      </c>
      <c r="J162" s="73">
        <v>7</v>
      </c>
      <c r="K162" s="74" t="s">
        <v>44</v>
      </c>
      <c r="L162" s="75" t="s">
        <v>43</v>
      </c>
      <c r="M162" s="76">
        <v>1060.66</v>
      </c>
      <c r="N162" s="77" t="s">
        <v>43</v>
      </c>
      <c r="O162" s="78">
        <v>37.62183236</v>
      </c>
      <c r="P162" s="74" t="s">
        <v>44</v>
      </c>
      <c r="Q162" s="79">
        <v>61.111111111111114</v>
      </c>
      <c r="R162" s="80" t="s">
        <v>44</v>
      </c>
      <c r="S162" s="81" t="s">
        <v>44</v>
      </c>
      <c r="T162" s="82">
        <v>81834</v>
      </c>
      <c r="U162" s="83">
        <v>7390.11</v>
      </c>
      <c r="V162" s="83">
        <v>10352.96</v>
      </c>
      <c r="W162" s="84">
        <v>3649</v>
      </c>
      <c r="X162" s="85" t="s">
        <v>44</v>
      </c>
      <c r="Y162" s="86" t="s">
        <v>43</v>
      </c>
      <c r="Z162" s="87">
        <f t="shared" si="20"/>
        <v>1</v>
      </c>
      <c r="AA162" s="88">
        <f t="shared" si="21"/>
        <v>0</v>
      </c>
      <c r="AB162" s="88">
        <f t="shared" si="22"/>
        <v>0</v>
      </c>
      <c r="AC162" s="89">
        <f t="shared" si="23"/>
        <v>0</v>
      </c>
      <c r="AD162" s="90" t="str">
        <f t="shared" si="24"/>
        <v>-</v>
      </c>
      <c r="AE162" s="87">
        <f t="shared" si="25"/>
        <v>1</v>
      </c>
      <c r="AF162" s="88">
        <f t="shared" si="26"/>
        <v>1</v>
      </c>
      <c r="AG162" s="89" t="str">
        <f t="shared" si="27"/>
        <v>Initial</v>
      </c>
      <c r="AH162" s="90" t="str">
        <f t="shared" si="28"/>
        <v>RLIS</v>
      </c>
      <c r="AI162" s="87">
        <f t="shared" si="29"/>
        <v>0</v>
      </c>
    </row>
    <row r="163" spans="1:35" ht="12.75">
      <c r="A163" s="65">
        <v>4011250</v>
      </c>
      <c r="B163" s="66" t="s">
        <v>764</v>
      </c>
      <c r="C163" s="67" t="s">
        <v>765</v>
      </c>
      <c r="D163" s="68" t="s">
        <v>766</v>
      </c>
      <c r="E163" s="68" t="s">
        <v>765</v>
      </c>
      <c r="F163" s="69" t="s">
        <v>42</v>
      </c>
      <c r="G163" s="70">
        <v>74343</v>
      </c>
      <c r="H163" s="71">
        <v>689</v>
      </c>
      <c r="I163" s="72">
        <v>9186763811</v>
      </c>
      <c r="J163" s="73">
        <v>7</v>
      </c>
      <c r="K163" s="74" t="s">
        <v>44</v>
      </c>
      <c r="L163" s="75" t="s">
        <v>44</v>
      </c>
      <c r="M163" s="76">
        <v>500.94</v>
      </c>
      <c r="N163" s="77" t="s">
        <v>43</v>
      </c>
      <c r="O163" s="78">
        <v>18.20083682</v>
      </c>
      <c r="P163" s="74" t="s">
        <v>43</v>
      </c>
      <c r="Q163" s="79">
        <v>41.929499072356215</v>
      </c>
      <c r="R163" s="80" t="s">
        <v>44</v>
      </c>
      <c r="S163" s="81" t="s">
        <v>44</v>
      </c>
      <c r="T163" s="82">
        <v>26125</v>
      </c>
      <c r="U163" s="83">
        <v>1886.46</v>
      </c>
      <c r="V163" s="83">
        <v>3232.66</v>
      </c>
      <c r="W163" s="84">
        <v>1668</v>
      </c>
      <c r="X163" s="85" t="s">
        <v>44</v>
      </c>
      <c r="Y163" s="86" t="s">
        <v>43</v>
      </c>
      <c r="Z163" s="87">
        <f t="shared" si="20"/>
        <v>1</v>
      </c>
      <c r="AA163" s="88">
        <f t="shared" si="21"/>
        <v>1</v>
      </c>
      <c r="AB163" s="88">
        <f t="shared" si="22"/>
        <v>0</v>
      </c>
      <c r="AC163" s="89">
        <f t="shared" si="23"/>
        <v>0</v>
      </c>
      <c r="AD163" s="90" t="str">
        <f t="shared" si="24"/>
        <v>SRSA</v>
      </c>
      <c r="AE163" s="87">
        <f t="shared" si="25"/>
        <v>1</v>
      </c>
      <c r="AF163" s="88">
        <f t="shared" si="26"/>
        <v>1</v>
      </c>
      <c r="AG163" s="89" t="str">
        <f t="shared" si="27"/>
        <v>Initial</v>
      </c>
      <c r="AH163" s="90" t="str">
        <f t="shared" si="28"/>
        <v>-</v>
      </c>
      <c r="AI163" s="87" t="str">
        <f t="shared" si="29"/>
        <v>SRSA</v>
      </c>
    </row>
    <row r="164" spans="1:35" ht="12.75">
      <c r="A164" s="65">
        <v>4011280</v>
      </c>
      <c r="B164" s="66" t="s">
        <v>767</v>
      </c>
      <c r="C164" s="67" t="s">
        <v>768</v>
      </c>
      <c r="D164" s="68" t="s">
        <v>769</v>
      </c>
      <c r="E164" s="68" t="s">
        <v>768</v>
      </c>
      <c r="F164" s="69" t="s">
        <v>42</v>
      </c>
      <c r="G164" s="70">
        <v>73737</v>
      </c>
      <c r="H164" s="71">
        <v>2110</v>
      </c>
      <c r="I164" s="72">
        <v>5802272531</v>
      </c>
      <c r="J164" s="73">
        <v>7</v>
      </c>
      <c r="K164" s="74" t="s">
        <v>44</v>
      </c>
      <c r="L164" s="75" t="s">
        <v>43</v>
      </c>
      <c r="M164" s="76">
        <v>627.99</v>
      </c>
      <c r="N164" s="91" t="s">
        <v>44</v>
      </c>
      <c r="O164" s="78">
        <v>10.04784689</v>
      </c>
      <c r="P164" s="74" t="s">
        <v>43</v>
      </c>
      <c r="Q164" s="79">
        <v>30.903328050713153</v>
      </c>
      <c r="R164" s="80" t="s">
        <v>44</v>
      </c>
      <c r="S164" s="81" t="s">
        <v>44</v>
      </c>
      <c r="T164" s="82">
        <v>30570</v>
      </c>
      <c r="U164" s="83">
        <v>1472.47</v>
      </c>
      <c r="V164" s="83">
        <v>3300.75</v>
      </c>
      <c r="W164" s="84">
        <v>2359</v>
      </c>
      <c r="X164" s="85" t="s">
        <v>44</v>
      </c>
      <c r="Y164" s="86" t="s">
        <v>43</v>
      </c>
      <c r="Z164" s="87">
        <f t="shared" si="20"/>
        <v>1</v>
      </c>
      <c r="AA164" s="88">
        <f t="shared" si="21"/>
        <v>1</v>
      </c>
      <c r="AB164" s="88">
        <f t="shared" si="22"/>
        <v>0</v>
      </c>
      <c r="AC164" s="89">
        <f t="shared" si="23"/>
        <v>0</v>
      </c>
      <c r="AD164" s="90" t="str">
        <f t="shared" si="24"/>
        <v>SRSA</v>
      </c>
      <c r="AE164" s="87">
        <f t="shared" si="25"/>
        <v>1</v>
      </c>
      <c r="AF164" s="88">
        <f t="shared" si="26"/>
        <v>1</v>
      </c>
      <c r="AG164" s="89" t="str">
        <f t="shared" si="27"/>
        <v>Initial</v>
      </c>
      <c r="AH164" s="90" t="str">
        <f t="shared" si="28"/>
        <v>-</v>
      </c>
      <c r="AI164" s="87" t="str">
        <f t="shared" si="29"/>
        <v>SRSA</v>
      </c>
    </row>
    <row r="165" spans="1:35" ht="12.75">
      <c r="A165" s="65">
        <v>4011400</v>
      </c>
      <c r="B165" s="66" t="s">
        <v>770</v>
      </c>
      <c r="C165" s="67" t="s">
        <v>771</v>
      </c>
      <c r="D165" s="68" t="s">
        <v>413</v>
      </c>
      <c r="E165" s="68" t="s">
        <v>771</v>
      </c>
      <c r="F165" s="69" t="s">
        <v>42</v>
      </c>
      <c r="G165" s="70">
        <v>74935</v>
      </c>
      <c r="H165" s="71">
        <v>100</v>
      </c>
      <c r="I165" s="72">
        <v>9186592341</v>
      </c>
      <c r="J165" s="73">
        <v>8</v>
      </c>
      <c r="K165" s="74" t="s">
        <v>44</v>
      </c>
      <c r="L165" s="75" t="s">
        <v>44</v>
      </c>
      <c r="M165" s="76">
        <v>97.11</v>
      </c>
      <c r="N165" s="77" t="s">
        <v>43</v>
      </c>
      <c r="O165" s="78">
        <v>28.77697842</v>
      </c>
      <c r="P165" s="74" t="s">
        <v>44</v>
      </c>
      <c r="Q165" s="79">
        <v>75.51020408163265</v>
      </c>
      <c r="R165" s="80" t="s">
        <v>44</v>
      </c>
      <c r="S165" s="81" t="s">
        <v>44</v>
      </c>
      <c r="T165" s="82">
        <v>6310</v>
      </c>
      <c r="U165" s="83">
        <v>626.5</v>
      </c>
      <c r="V165" s="83">
        <v>850.37</v>
      </c>
      <c r="W165" s="84">
        <v>361</v>
      </c>
      <c r="X165" s="85" t="s">
        <v>44</v>
      </c>
      <c r="Y165" s="86" t="s">
        <v>44</v>
      </c>
      <c r="Z165" s="87">
        <f t="shared" si="20"/>
        <v>1</v>
      </c>
      <c r="AA165" s="88">
        <f t="shared" si="21"/>
        <v>1</v>
      </c>
      <c r="AB165" s="88">
        <f t="shared" si="22"/>
        <v>0</v>
      </c>
      <c r="AC165" s="89">
        <f t="shared" si="23"/>
        <v>0</v>
      </c>
      <c r="AD165" s="90" t="str">
        <f t="shared" si="24"/>
        <v>SRSA</v>
      </c>
      <c r="AE165" s="87">
        <f t="shared" si="25"/>
        <v>1</v>
      </c>
      <c r="AF165" s="88">
        <f t="shared" si="26"/>
        <v>1</v>
      </c>
      <c r="AG165" s="89" t="str">
        <f t="shared" si="27"/>
        <v>Initial</v>
      </c>
      <c r="AH165" s="90" t="str">
        <f t="shared" si="28"/>
        <v>-</v>
      </c>
      <c r="AI165" s="87" t="str">
        <f t="shared" si="29"/>
        <v>SRSA</v>
      </c>
    </row>
    <row r="166" spans="1:35" ht="12.75">
      <c r="A166" s="65">
        <v>4011430</v>
      </c>
      <c r="B166" s="66" t="s">
        <v>772</v>
      </c>
      <c r="C166" s="67" t="s">
        <v>773</v>
      </c>
      <c r="D166" s="68" t="s">
        <v>624</v>
      </c>
      <c r="E166" s="68" t="s">
        <v>773</v>
      </c>
      <c r="F166" s="69" t="s">
        <v>42</v>
      </c>
      <c r="G166" s="70">
        <v>73840</v>
      </c>
      <c r="H166" s="71">
        <v>200</v>
      </c>
      <c r="I166" s="72">
        <v>5806982298</v>
      </c>
      <c r="J166" s="73">
        <v>7</v>
      </c>
      <c r="K166" s="74" t="s">
        <v>44</v>
      </c>
      <c r="L166" s="75" t="s">
        <v>44</v>
      </c>
      <c r="M166" s="76">
        <v>185.48</v>
      </c>
      <c r="N166" s="91" t="s">
        <v>44</v>
      </c>
      <c r="O166" s="78">
        <v>19.42446043</v>
      </c>
      <c r="P166" s="74" t="s">
        <v>43</v>
      </c>
      <c r="Q166" s="79">
        <v>41.48936170212766</v>
      </c>
      <c r="R166" s="80" t="s">
        <v>44</v>
      </c>
      <c r="S166" s="81" t="s">
        <v>44</v>
      </c>
      <c r="T166" s="82">
        <v>10673</v>
      </c>
      <c r="U166" s="83">
        <v>761.58</v>
      </c>
      <c r="V166" s="83">
        <v>1235.12</v>
      </c>
      <c r="W166" s="84">
        <v>728</v>
      </c>
      <c r="X166" s="85" t="s">
        <v>44</v>
      </c>
      <c r="Y166" s="86" t="s">
        <v>44</v>
      </c>
      <c r="Z166" s="87">
        <f t="shared" si="20"/>
        <v>1</v>
      </c>
      <c r="AA166" s="88">
        <f t="shared" si="21"/>
        <v>1</v>
      </c>
      <c r="AB166" s="88">
        <f t="shared" si="22"/>
        <v>0</v>
      </c>
      <c r="AC166" s="89">
        <f t="shared" si="23"/>
        <v>0</v>
      </c>
      <c r="AD166" s="90" t="str">
        <f t="shared" si="24"/>
        <v>SRSA</v>
      </c>
      <c r="AE166" s="87">
        <f t="shared" si="25"/>
        <v>1</v>
      </c>
      <c r="AF166" s="88">
        <f t="shared" si="26"/>
        <v>1</v>
      </c>
      <c r="AG166" s="89" t="str">
        <f t="shared" si="27"/>
        <v>Initial</v>
      </c>
      <c r="AH166" s="90" t="str">
        <f t="shared" si="28"/>
        <v>-</v>
      </c>
      <c r="AI166" s="87" t="str">
        <f t="shared" si="29"/>
        <v>SRSA</v>
      </c>
    </row>
    <row r="167" spans="1:35" ht="12.75">
      <c r="A167" s="65">
        <v>4011450</v>
      </c>
      <c r="B167" s="66" t="s">
        <v>774</v>
      </c>
      <c r="C167" s="67" t="s">
        <v>775</v>
      </c>
      <c r="D167" s="68" t="s">
        <v>776</v>
      </c>
      <c r="E167" s="68" t="s">
        <v>62</v>
      </c>
      <c r="F167" s="69" t="s">
        <v>42</v>
      </c>
      <c r="G167" s="70">
        <v>74525</v>
      </c>
      <c r="H167" s="71">
        <v>9103</v>
      </c>
      <c r="I167" s="72">
        <v>5808895542</v>
      </c>
      <c r="J167" s="73">
        <v>7</v>
      </c>
      <c r="K167" s="74" t="s">
        <v>44</v>
      </c>
      <c r="L167" s="75" t="s">
        <v>44</v>
      </c>
      <c r="M167" s="76">
        <v>49.74</v>
      </c>
      <c r="N167" s="77" t="s">
        <v>43</v>
      </c>
      <c r="O167" s="78">
        <v>20.27972028</v>
      </c>
      <c r="P167" s="74" t="s">
        <v>44</v>
      </c>
      <c r="Q167" s="79">
        <v>71.1864406779661</v>
      </c>
      <c r="R167" s="80" t="s">
        <v>44</v>
      </c>
      <c r="S167" s="81" t="s">
        <v>44</v>
      </c>
      <c r="T167" s="82">
        <v>9133</v>
      </c>
      <c r="U167" s="83">
        <v>604.65</v>
      </c>
      <c r="V167" s="83">
        <v>775.38</v>
      </c>
      <c r="W167" s="84">
        <v>294</v>
      </c>
      <c r="X167" s="85" t="s">
        <v>44</v>
      </c>
      <c r="Y167" s="86" t="s">
        <v>44</v>
      </c>
      <c r="Z167" s="87">
        <f t="shared" si="20"/>
        <v>1</v>
      </c>
      <c r="AA167" s="88">
        <f t="shared" si="21"/>
        <v>1</v>
      </c>
      <c r="AB167" s="88">
        <f t="shared" si="22"/>
        <v>0</v>
      </c>
      <c r="AC167" s="89">
        <f t="shared" si="23"/>
        <v>0</v>
      </c>
      <c r="AD167" s="90" t="str">
        <f t="shared" si="24"/>
        <v>SRSA</v>
      </c>
      <c r="AE167" s="87">
        <f t="shared" si="25"/>
        <v>1</v>
      </c>
      <c r="AF167" s="88">
        <f t="shared" si="26"/>
        <v>1</v>
      </c>
      <c r="AG167" s="89" t="str">
        <f t="shared" si="27"/>
        <v>Initial</v>
      </c>
      <c r="AH167" s="90" t="str">
        <f t="shared" si="28"/>
        <v>-</v>
      </c>
      <c r="AI167" s="87" t="str">
        <f t="shared" si="29"/>
        <v>SRSA</v>
      </c>
    </row>
    <row r="168" spans="1:35" ht="12.75">
      <c r="A168" s="65">
        <v>4011580</v>
      </c>
      <c r="B168" s="66" t="s">
        <v>777</v>
      </c>
      <c r="C168" s="67" t="s">
        <v>778</v>
      </c>
      <c r="D168" s="68" t="s">
        <v>779</v>
      </c>
      <c r="E168" s="68" t="s">
        <v>778</v>
      </c>
      <c r="F168" s="69" t="s">
        <v>42</v>
      </c>
      <c r="G168" s="70">
        <v>73937</v>
      </c>
      <c r="H168" s="71">
        <v>47</v>
      </c>
      <c r="I168" s="72">
        <v>5804262220</v>
      </c>
      <c r="J168" s="73">
        <v>7</v>
      </c>
      <c r="K168" s="74" t="s">
        <v>44</v>
      </c>
      <c r="L168" s="75" t="s">
        <v>44</v>
      </c>
      <c r="M168" s="76">
        <v>74.83</v>
      </c>
      <c r="N168" s="91" t="s">
        <v>44</v>
      </c>
      <c r="O168" s="78">
        <v>22.36842105</v>
      </c>
      <c r="P168" s="74" t="s">
        <v>44</v>
      </c>
      <c r="Q168" s="79">
        <v>45.78313253012048</v>
      </c>
      <c r="R168" s="80" t="s">
        <v>44</v>
      </c>
      <c r="S168" s="81" t="s">
        <v>44</v>
      </c>
      <c r="T168" s="82">
        <v>4478</v>
      </c>
      <c r="U168" s="83">
        <v>342.45</v>
      </c>
      <c r="V168" s="83">
        <v>569.97</v>
      </c>
      <c r="W168" s="84">
        <v>337</v>
      </c>
      <c r="X168" s="85" t="s">
        <v>43</v>
      </c>
      <c r="Y168" s="86" t="s">
        <v>44</v>
      </c>
      <c r="Z168" s="87">
        <f t="shared" si="20"/>
        <v>1</v>
      </c>
      <c r="AA168" s="88">
        <f t="shared" si="21"/>
        <v>1</v>
      </c>
      <c r="AB168" s="88">
        <f t="shared" si="22"/>
        <v>0</v>
      </c>
      <c r="AC168" s="89">
        <f t="shared" si="23"/>
        <v>0</v>
      </c>
      <c r="AD168" s="90" t="str">
        <f t="shared" si="24"/>
        <v>SRSA</v>
      </c>
      <c r="AE168" s="87">
        <f t="shared" si="25"/>
        <v>1</v>
      </c>
      <c r="AF168" s="88">
        <f t="shared" si="26"/>
        <v>1</v>
      </c>
      <c r="AG168" s="89" t="str">
        <f t="shared" si="27"/>
        <v>Initial</v>
      </c>
      <c r="AH168" s="90" t="str">
        <f t="shared" si="28"/>
        <v>-</v>
      </c>
      <c r="AI168" s="87" t="str">
        <f t="shared" si="29"/>
        <v>SRSA</v>
      </c>
    </row>
    <row r="169" spans="1:35" ht="12.75">
      <c r="A169" s="65">
        <v>4011700</v>
      </c>
      <c r="B169" s="66" t="s">
        <v>780</v>
      </c>
      <c r="C169" s="67" t="s">
        <v>781</v>
      </c>
      <c r="D169" s="68" t="s">
        <v>782</v>
      </c>
      <c r="E169" s="68" t="s">
        <v>781</v>
      </c>
      <c r="F169" s="69" t="s">
        <v>42</v>
      </c>
      <c r="G169" s="70">
        <v>73541</v>
      </c>
      <c r="H169" s="71">
        <v>489</v>
      </c>
      <c r="I169" s="72">
        <v>5805496027</v>
      </c>
      <c r="J169" s="73">
        <v>8</v>
      </c>
      <c r="K169" s="74" t="s">
        <v>44</v>
      </c>
      <c r="L169" s="75" t="s">
        <v>44</v>
      </c>
      <c r="M169" s="76">
        <v>391.12</v>
      </c>
      <c r="N169" s="77" t="s">
        <v>43</v>
      </c>
      <c r="O169" s="78">
        <v>15.8436214</v>
      </c>
      <c r="P169" s="74" t="s">
        <v>43</v>
      </c>
      <c r="Q169" s="79">
        <v>34.10852713178294</v>
      </c>
      <c r="R169" s="80" t="s">
        <v>44</v>
      </c>
      <c r="S169" s="81" t="s">
        <v>44</v>
      </c>
      <c r="T169" s="82">
        <v>18076</v>
      </c>
      <c r="U169" s="83">
        <v>1200.89</v>
      </c>
      <c r="V169" s="83">
        <v>2309.69</v>
      </c>
      <c r="W169" s="84">
        <v>1391</v>
      </c>
      <c r="X169" s="85" t="s">
        <v>44</v>
      </c>
      <c r="Y169" s="86" t="s">
        <v>44</v>
      </c>
      <c r="Z169" s="87">
        <f t="shared" si="20"/>
        <v>1</v>
      </c>
      <c r="AA169" s="88">
        <f t="shared" si="21"/>
        <v>1</v>
      </c>
      <c r="AB169" s="88">
        <f t="shared" si="22"/>
        <v>0</v>
      </c>
      <c r="AC169" s="89">
        <f t="shared" si="23"/>
        <v>0</v>
      </c>
      <c r="AD169" s="90" t="str">
        <f t="shared" si="24"/>
        <v>SRSA</v>
      </c>
      <c r="AE169" s="87">
        <f t="shared" si="25"/>
        <v>1</v>
      </c>
      <c r="AF169" s="88">
        <f t="shared" si="26"/>
        <v>1</v>
      </c>
      <c r="AG169" s="89" t="str">
        <f t="shared" si="27"/>
        <v>Initial</v>
      </c>
      <c r="AH169" s="90" t="str">
        <f t="shared" si="28"/>
        <v>-</v>
      </c>
      <c r="AI169" s="87" t="str">
        <f t="shared" si="29"/>
        <v>SRSA</v>
      </c>
    </row>
    <row r="170" spans="1:35" ht="12.75">
      <c r="A170" s="65">
        <v>4011760</v>
      </c>
      <c r="B170" s="66" t="s">
        <v>783</v>
      </c>
      <c r="C170" s="67" t="s">
        <v>784</v>
      </c>
      <c r="D170" s="68" t="s">
        <v>785</v>
      </c>
      <c r="E170" s="68" t="s">
        <v>507</v>
      </c>
      <c r="F170" s="69" t="s">
        <v>42</v>
      </c>
      <c r="G170" s="70">
        <v>73501</v>
      </c>
      <c r="H170" s="71">
        <v>9766</v>
      </c>
      <c r="I170" s="72">
        <v>5803534088</v>
      </c>
      <c r="J170" s="73">
        <v>8</v>
      </c>
      <c r="K170" s="74" t="s">
        <v>44</v>
      </c>
      <c r="L170" s="75" t="s">
        <v>44</v>
      </c>
      <c r="M170" s="76">
        <v>158.53</v>
      </c>
      <c r="N170" s="77" t="s">
        <v>43</v>
      </c>
      <c r="O170" s="78">
        <v>8.465608466</v>
      </c>
      <c r="P170" s="74" t="s">
        <v>43</v>
      </c>
      <c r="Q170" s="79">
        <v>25.862068965517242</v>
      </c>
      <c r="R170" s="80" t="s">
        <v>44</v>
      </c>
      <c r="S170" s="81" t="s">
        <v>44</v>
      </c>
      <c r="T170" s="82">
        <v>10207</v>
      </c>
      <c r="U170" s="83">
        <v>364.95</v>
      </c>
      <c r="V170" s="83">
        <v>945.49</v>
      </c>
      <c r="W170" s="84">
        <v>600</v>
      </c>
      <c r="X170" s="85" t="s">
        <v>44</v>
      </c>
      <c r="Y170" s="86" t="s">
        <v>43</v>
      </c>
      <c r="Z170" s="87">
        <f t="shared" si="20"/>
        <v>1</v>
      </c>
      <c r="AA170" s="88">
        <f t="shared" si="21"/>
        <v>1</v>
      </c>
      <c r="AB170" s="88">
        <f t="shared" si="22"/>
        <v>0</v>
      </c>
      <c r="AC170" s="89">
        <f t="shared" si="23"/>
        <v>0</v>
      </c>
      <c r="AD170" s="90" t="str">
        <f t="shared" si="24"/>
        <v>SRSA</v>
      </c>
      <c r="AE170" s="87">
        <f t="shared" si="25"/>
        <v>1</v>
      </c>
      <c r="AF170" s="88">
        <f t="shared" si="26"/>
        <v>1</v>
      </c>
      <c r="AG170" s="89" t="str">
        <f t="shared" si="27"/>
        <v>Initial</v>
      </c>
      <c r="AH170" s="90" t="str">
        <f t="shared" si="28"/>
        <v>-</v>
      </c>
      <c r="AI170" s="87" t="str">
        <f t="shared" si="29"/>
        <v>SRSA</v>
      </c>
    </row>
    <row r="171" spans="1:35" ht="12.75">
      <c r="A171" s="65">
        <v>4011850</v>
      </c>
      <c r="B171" s="66" t="s">
        <v>786</v>
      </c>
      <c r="C171" s="67" t="s">
        <v>787</v>
      </c>
      <c r="D171" s="68" t="s">
        <v>390</v>
      </c>
      <c r="E171" s="68" t="s">
        <v>788</v>
      </c>
      <c r="F171" s="69" t="s">
        <v>42</v>
      </c>
      <c r="G171" s="70">
        <v>74736</v>
      </c>
      <c r="H171" s="71">
        <v>60</v>
      </c>
      <c r="I171" s="72">
        <v>5802863961</v>
      </c>
      <c r="J171" s="73">
        <v>7</v>
      </c>
      <c r="K171" s="74" t="s">
        <v>44</v>
      </c>
      <c r="L171" s="75" t="s">
        <v>44</v>
      </c>
      <c r="M171" s="76">
        <v>75.28</v>
      </c>
      <c r="N171" s="77" t="s">
        <v>43</v>
      </c>
      <c r="O171" s="78">
        <v>24.45652174</v>
      </c>
      <c r="P171" s="74" t="s">
        <v>44</v>
      </c>
      <c r="Q171" s="79">
        <v>57.89473684210527</v>
      </c>
      <c r="R171" s="80" t="s">
        <v>44</v>
      </c>
      <c r="S171" s="81" t="s">
        <v>44</v>
      </c>
      <c r="T171" s="82">
        <v>8035</v>
      </c>
      <c r="U171" s="83">
        <v>838.43</v>
      </c>
      <c r="V171" s="83">
        <v>1078.37</v>
      </c>
      <c r="W171" s="84">
        <v>326</v>
      </c>
      <c r="X171" s="85" t="s">
        <v>44</v>
      </c>
      <c r="Y171" s="86" t="s">
        <v>44</v>
      </c>
      <c r="Z171" s="87">
        <f t="shared" si="20"/>
        <v>1</v>
      </c>
      <c r="AA171" s="88">
        <f t="shared" si="21"/>
        <v>1</v>
      </c>
      <c r="AB171" s="88">
        <f t="shared" si="22"/>
        <v>0</v>
      </c>
      <c r="AC171" s="89">
        <f t="shared" si="23"/>
        <v>0</v>
      </c>
      <c r="AD171" s="90" t="str">
        <f t="shared" si="24"/>
        <v>SRSA</v>
      </c>
      <c r="AE171" s="87">
        <f t="shared" si="25"/>
        <v>1</v>
      </c>
      <c r="AF171" s="88">
        <f t="shared" si="26"/>
        <v>1</v>
      </c>
      <c r="AG171" s="89" t="str">
        <f t="shared" si="27"/>
        <v>Initial</v>
      </c>
      <c r="AH171" s="90" t="str">
        <f t="shared" si="28"/>
        <v>-</v>
      </c>
      <c r="AI171" s="87" t="str">
        <f t="shared" si="29"/>
        <v>SRSA</v>
      </c>
    </row>
    <row r="172" spans="1:35" ht="12.75">
      <c r="A172" s="65">
        <v>4011880</v>
      </c>
      <c r="B172" s="66" t="s">
        <v>789</v>
      </c>
      <c r="C172" s="67" t="s">
        <v>790</v>
      </c>
      <c r="D172" s="68" t="s">
        <v>791</v>
      </c>
      <c r="E172" s="68" t="s">
        <v>790</v>
      </c>
      <c r="F172" s="69" t="s">
        <v>42</v>
      </c>
      <c r="G172" s="70">
        <v>73938</v>
      </c>
      <c r="H172" s="71">
        <v>406</v>
      </c>
      <c r="I172" s="72">
        <v>5804873366</v>
      </c>
      <c r="J172" s="73">
        <v>7</v>
      </c>
      <c r="K172" s="74" t="s">
        <v>44</v>
      </c>
      <c r="L172" s="75" t="s">
        <v>44</v>
      </c>
      <c r="M172" s="76">
        <v>155.19</v>
      </c>
      <c r="N172" s="91" t="s">
        <v>44</v>
      </c>
      <c r="O172" s="78">
        <v>17.07317073</v>
      </c>
      <c r="P172" s="74" t="s">
        <v>43</v>
      </c>
      <c r="Q172" s="79">
        <v>46.285714285714285</v>
      </c>
      <c r="R172" s="80" t="s">
        <v>44</v>
      </c>
      <c r="S172" s="81" t="s">
        <v>44</v>
      </c>
      <c r="T172" s="82">
        <v>7369</v>
      </c>
      <c r="U172" s="83">
        <v>614.28</v>
      </c>
      <c r="V172" s="83">
        <v>1072.28</v>
      </c>
      <c r="W172" s="84">
        <v>713</v>
      </c>
      <c r="X172" s="85" t="s">
        <v>44</v>
      </c>
      <c r="Y172" s="86" t="s">
        <v>44</v>
      </c>
      <c r="Z172" s="87">
        <f t="shared" si="20"/>
        <v>1</v>
      </c>
      <c r="AA172" s="88">
        <f t="shared" si="21"/>
        <v>1</v>
      </c>
      <c r="AB172" s="88">
        <f t="shared" si="22"/>
        <v>0</v>
      </c>
      <c r="AC172" s="89">
        <f t="shared" si="23"/>
        <v>0</v>
      </c>
      <c r="AD172" s="90" t="str">
        <f t="shared" si="24"/>
        <v>SRSA</v>
      </c>
      <c r="AE172" s="87">
        <f t="shared" si="25"/>
        <v>1</v>
      </c>
      <c r="AF172" s="88">
        <f t="shared" si="26"/>
        <v>1</v>
      </c>
      <c r="AG172" s="89" t="str">
        <f t="shared" si="27"/>
        <v>Initial</v>
      </c>
      <c r="AH172" s="90" t="str">
        <f t="shared" si="28"/>
        <v>-</v>
      </c>
      <c r="AI172" s="87" t="str">
        <f t="shared" si="29"/>
        <v>SRSA</v>
      </c>
    </row>
    <row r="173" spans="1:35" ht="12.75">
      <c r="A173" s="65">
        <v>4033602</v>
      </c>
      <c r="B173" s="66" t="s">
        <v>792</v>
      </c>
      <c r="C173" s="67" t="s">
        <v>793</v>
      </c>
      <c r="D173" s="68" t="s">
        <v>548</v>
      </c>
      <c r="E173" s="68" t="s">
        <v>794</v>
      </c>
      <c r="F173" s="69" t="s">
        <v>42</v>
      </c>
      <c r="G173" s="70">
        <v>73038</v>
      </c>
      <c r="H173" s="71">
        <v>130</v>
      </c>
      <c r="I173" s="72">
        <v>4056432336</v>
      </c>
      <c r="J173" s="73">
        <v>7</v>
      </c>
      <c r="K173" s="74" t="s">
        <v>44</v>
      </c>
      <c r="L173" s="75" t="s">
        <v>44</v>
      </c>
      <c r="M173" s="76">
        <v>313.49</v>
      </c>
      <c r="N173" s="77" t="s">
        <v>43</v>
      </c>
      <c r="O173" s="78">
        <v>22.36180905</v>
      </c>
      <c r="P173" s="74" t="s">
        <v>44</v>
      </c>
      <c r="Q173" s="79">
        <v>54.629629629629626</v>
      </c>
      <c r="R173" s="80" t="s">
        <v>44</v>
      </c>
      <c r="S173" s="81" t="s">
        <v>44</v>
      </c>
      <c r="T173" s="82">
        <v>28541</v>
      </c>
      <c r="U173" s="83">
        <v>1856.34</v>
      </c>
      <c r="V173" s="83">
        <v>2758.02</v>
      </c>
      <c r="W173" s="84">
        <v>1236</v>
      </c>
      <c r="X173" s="85" t="s">
        <v>44</v>
      </c>
      <c r="Y173" s="86" t="s">
        <v>43</v>
      </c>
      <c r="Z173" s="87">
        <f t="shared" si="20"/>
        <v>1</v>
      </c>
      <c r="AA173" s="88">
        <f t="shared" si="21"/>
        <v>1</v>
      </c>
      <c r="AB173" s="88">
        <f t="shared" si="22"/>
        <v>0</v>
      </c>
      <c r="AC173" s="89">
        <f t="shared" si="23"/>
        <v>0</v>
      </c>
      <c r="AD173" s="90" t="str">
        <f t="shared" si="24"/>
        <v>SRSA</v>
      </c>
      <c r="AE173" s="87">
        <f t="shared" si="25"/>
        <v>1</v>
      </c>
      <c r="AF173" s="88">
        <f t="shared" si="26"/>
        <v>1</v>
      </c>
      <c r="AG173" s="89" t="str">
        <f t="shared" si="27"/>
        <v>Initial</v>
      </c>
      <c r="AH173" s="90" t="str">
        <f t="shared" si="28"/>
        <v>-</v>
      </c>
      <c r="AI173" s="87" t="str">
        <f t="shared" si="29"/>
        <v>SRSA</v>
      </c>
    </row>
    <row r="174" spans="1:35" ht="12.75">
      <c r="A174" s="65">
        <v>4011970</v>
      </c>
      <c r="B174" s="66" t="s">
        <v>161</v>
      </c>
      <c r="C174" s="67" t="s">
        <v>162</v>
      </c>
      <c r="D174" s="68" t="s">
        <v>163</v>
      </c>
      <c r="E174" s="68" t="s">
        <v>162</v>
      </c>
      <c r="F174" s="69" t="s">
        <v>42</v>
      </c>
      <c r="G174" s="70">
        <v>74434</v>
      </c>
      <c r="H174" s="71">
        <v>8422</v>
      </c>
      <c r="I174" s="72">
        <v>9184782474</v>
      </c>
      <c r="J174" s="73">
        <v>6</v>
      </c>
      <c r="K174" s="74" t="s">
        <v>43</v>
      </c>
      <c r="L174" s="75" t="s">
        <v>43</v>
      </c>
      <c r="M174" s="76">
        <v>1698.48</v>
      </c>
      <c r="N174" s="77" t="s">
        <v>43</v>
      </c>
      <c r="O174" s="78">
        <v>22.90689886</v>
      </c>
      <c r="P174" s="74" t="s">
        <v>44</v>
      </c>
      <c r="Q174" s="79">
        <v>30.109204368174723</v>
      </c>
      <c r="R174" s="80" t="s">
        <v>44</v>
      </c>
      <c r="S174" s="81" t="s">
        <v>44</v>
      </c>
      <c r="T174" s="82">
        <v>94937</v>
      </c>
      <c r="U174" s="83">
        <v>4145.83</v>
      </c>
      <c r="V174" s="83">
        <v>8867.9</v>
      </c>
      <c r="W174" s="84">
        <v>4990</v>
      </c>
      <c r="X174" s="85" t="s">
        <v>44</v>
      </c>
      <c r="Y174" s="86" t="s">
        <v>43</v>
      </c>
      <c r="Z174" s="87">
        <f t="shared" si="20"/>
        <v>0</v>
      </c>
      <c r="AA174" s="88">
        <f t="shared" si="21"/>
        <v>0</v>
      </c>
      <c r="AB174" s="88">
        <f t="shared" si="22"/>
        <v>0</v>
      </c>
      <c r="AC174" s="89">
        <f t="shared" si="23"/>
        <v>0</v>
      </c>
      <c r="AD174" s="90" t="str">
        <f t="shared" si="24"/>
        <v>-</v>
      </c>
      <c r="AE174" s="87">
        <f t="shared" si="25"/>
        <v>1</v>
      </c>
      <c r="AF174" s="88">
        <f t="shared" si="26"/>
        <v>1</v>
      </c>
      <c r="AG174" s="89" t="str">
        <f t="shared" si="27"/>
        <v>Initial</v>
      </c>
      <c r="AH174" s="90" t="str">
        <f t="shared" si="28"/>
        <v>RLIS</v>
      </c>
      <c r="AI174" s="87">
        <f t="shared" si="29"/>
        <v>0</v>
      </c>
    </row>
    <row r="175" spans="1:35" ht="12.75">
      <c r="A175" s="65">
        <v>4012000</v>
      </c>
      <c r="B175" s="66" t="s">
        <v>795</v>
      </c>
      <c r="C175" s="67" t="s">
        <v>796</v>
      </c>
      <c r="D175" s="68" t="s">
        <v>443</v>
      </c>
      <c r="E175" s="68" t="s">
        <v>796</v>
      </c>
      <c r="F175" s="69" t="s">
        <v>42</v>
      </c>
      <c r="G175" s="70">
        <v>73841</v>
      </c>
      <c r="H175" s="71">
        <v>160</v>
      </c>
      <c r="I175" s="72">
        <v>5807662611</v>
      </c>
      <c r="J175" s="73">
        <v>7</v>
      </c>
      <c r="K175" s="74" t="s">
        <v>44</v>
      </c>
      <c r="L175" s="75" t="s">
        <v>44</v>
      </c>
      <c r="M175" s="76">
        <v>131.15</v>
      </c>
      <c r="N175" s="77" t="s">
        <v>43</v>
      </c>
      <c r="O175" s="78">
        <v>16.19047619</v>
      </c>
      <c r="P175" s="74" t="s">
        <v>43</v>
      </c>
      <c r="Q175" s="79">
        <v>57.14285714285714</v>
      </c>
      <c r="R175" s="80" t="s">
        <v>44</v>
      </c>
      <c r="S175" s="81" t="s">
        <v>44</v>
      </c>
      <c r="T175" s="82">
        <v>4515</v>
      </c>
      <c r="U175" s="83">
        <v>709.22</v>
      </c>
      <c r="V175" s="83">
        <v>1050.7</v>
      </c>
      <c r="W175" s="84">
        <v>527</v>
      </c>
      <c r="X175" s="85" t="s">
        <v>43</v>
      </c>
      <c r="Y175" s="86" t="s">
        <v>44</v>
      </c>
      <c r="Z175" s="87">
        <f t="shared" si="20"/>
        <v>1</v>
      </c>
      <c r="AA175" s="88">
        <f t="shared" si="21"/>
        <v>1</v>
      </c>
      <c r="AB175" s="88">
        <f t="shared" si="22"/>
        <v>0</v>
      </c>
      <c r="AC175" s="89">
        <f t="shared" si="23"/>
        <v>0</v>
      </c>
      <c r="AD175" s="90" t="str">
        <f t="shared" si="24"/>
        <v>SRSA</v>
      </c>
      <c r="AE175" s="87">
        <f t="shared" si="25"/>
        <v>1</v>
      </c>
      <c r="AF175" s="88">
        <f t="shared" si="26"/>
        <v>1</v>
      </c>
      <c r="AG175" s="89" t="str">
        <f t="shared" si="27"/>
        <v>Initial</v>
      </c>
      <c r="AH175" s="90" t="str">
        <f t="shared" si="28"/>
        <v>-</v>
      </c>
      <c r="AI175" s="87" t="str">
        <f t="shared" si="29"/>
        <v>SRSA</v>
      </c>
    </row>
    <row r="176" spans="1:35" ht="12.75">
      <c r="A176" s="65">
        <v>4012300</v>
      </c>
      <c r="B176" s="66" t="s">
        <v>797</v>
      </c>
      <c r="C176" s="67" t="s">
        <v>798</v>
      </c>
      <c r="D176" s="68" t="s">
        <v>500</v>
      </c>
      <c r="E176" s="68" t="s">
        <v>798</v>
      </c>
      <c r="F176" s="69" t="s">
        <v>42</v>
      </c>
      <c r="G176" s="70">
        <v>74735</v>
      </c>
      <c r="H176" s="71">
        <v>39</v>
      </c>
      <c r="I176" s="72">
        <v>5808732712</v>
      </c>
      <c r="J176" s="73">
        <v>7</v>
      </c>
      <c r="K176" s="74" t="s">
        <v>44</v>
      </c>
      <c r="L176" s="75" t="s">
        <v>44</v>
      </c>
      <c r="M176" s="76">
        <v>361.78</v>
      </c>
      <c r="N176" s="77" t="s">
        <v>43</v>
      </c>
      <c r="O176" s="78">
        <v>33.51206434</v>
      </c>
      <c r="P176" s="74" t="s">
        <v>44</v>
      </c>
      <c r="Q176" s="79">
        <v>67.02127659574468</v>
      </c>
      <c r="R176" s="80" t="s">
        <v>44</v>
      </c>
      <c r="S176" s="81" t="s">
        <v>44</v>
      </c>
      <c r="T176" s="82">
        <v>34636</v>
      </c>
      <c r="U176" s="83">
        <v>2295.67</v>
      </c>
      <c r="V176" s="83">
        <v>3313.48</v>
      </c>
      <c r="W176" s="84">
        <v>1381</v>
      </c>
      <c r="X176" s="85" t="s">
        <v>44</v>
      </c>
      <c r="Y176" s="86" t="s">
        <v>44</v>
      </c>
      <c r="Z176" s="87">
        <f t="shared" si="20"/>
        <v>1</v>
      </c>
      <c r="AA176" s="88">
        <f t="shared" si="21"/>
        <v>1</v>
      </c>
      <c r="AB176" s="88">
        <f t="shared" si="22"/>
        <v>0</v>
      </c>
      <c r="AC176" s="89">
        <f t="shared" si="23"/>
        <v>0</v>
      </c>
      <c r="AD176" s="90" t="str">
        <f t="shared" si="24"/>
        <v>SRSA</v>
      </c>
      <c r="AE176" s="87">
        <f t="shared" si="25"/>
        <v>1</v>
      </c>
      <c r="AF176" s="88">
        <f t="shared" si="26"/>
        <v>1</v>
      </c>
      <c r="AG176" s="89" t="str">
        <f t="shared" si="27"/>
        <v>Initial</v>
      </c>
      <c r="AH176" s="90" t="str">
        <f t="shared" si="28"/>
        <v>-</v>
      </c>
      <c r="AI176" s="87" t="str">
        <f t="shared" si="29"/>
        <v>SRSA</v>
      </c>
    </row>
    <row r="177" spans="1:35" ht="12.75">
      <c r="A177" s="65">
        <v>4012060</v>
      </c>
      <c r="B177" s="66" t="s">
        <v>799</v>
      </c>
      <c r="C177" s="67" t="s">
        <v>800</v>
      </c>
      <c r="D177" s="68" t="s">
        <v>524</v>
      </c>
      <c r="E177" s="68" t="s">
        <v>800</v>
      </c>
      <c r="F177" s="69" t="s">
        <v>42</v>
      </c>
      <c r="G177" s="70">
        <v>73435</v>
      </c>
      <c r="H177" s="71">
        <v>248</v>
      </c>
      <c r="I177" s="72">
        <v>5806732081</v>
      </c>
      <c r="J177" s="73">
        <v>7</v>
      </c>
      <c r="K177" s="74" t="s">
        <v>44</v>
      </c>
      <c r="L177" s="75" t="s">
        <v>44</v>
      </c>
      <c r="M177" s="76">
        <v>306.19</v>
      </c>
      <c r="N177" s="77" t="s">
        <v>43</v>
      </c>
      <c r="O177" s="78">
        <v>16.57458564</v>
      </c>
      <c r="P177" s="74" t="s">
        <v>43</v>
      </c>
      <c r="Q177" s="79">
        <v>62.46246246246246</v>
      </c>
      <c r="R177" s="80" t="s">
        <v>44</v>
      </c>
      <c r="S177" s="81" t="s">
        <v>44</v>
      </c>
      <c r="T177" s="82">
        <v>20021</v>
      </c>
      <c r="U177" s="83">
        <v>2298.75</v>
      </c>
      <c r="V177" s="83">
        <v>3191.67</v>
      </c>
      <c r="W177" s="84">
        <v>1220</v>
      </c>
      <c r="X177" s="85" t="s">
        <v>44</v>
      </c>
      <c r="Y177" s="86" t="s">
        <v>44</v>
      </c>
      <c r="Z177" s="87">
        <f t="shared" si="20"/>
        <v>1</v>
      </c>
      <c r="AA177" s="88">
        <f t="shared" si="21"/>
        <v>1</v>
      </c>
      <c r="AB177" s="88">
        <f t="shared" si="22"/>
        <v>0</v>
      </c>
      <c r="AC177" s="89">
        <f t="shared" si="23"/>
        <v>0</v>
      </c>
      <c r="AD177" s="90" t="str">
        <f t="shared" si="24"/>
        <v>SRSA</v>
      </c>
      <c r="AE177" s="87">
        <f t="shared" si="25"/>
        <v>1</v>
      </c>
      <c r="AF177" s="88">
        <f t="shared" si="26"/>
        <v>1</v>
      </c>
      <c r="AG177" s="89" t="str">
        <f t="shared" si="27"/>
        <v>Initial</v>
      </c>
      <c r="AH177" s="90" t="str">
        <f t="shared" si="28"/>
        <v>-</v>
      </c>
      <c r="AI177" s="87" t="str">
        <f t="shared" si="29"/>
        <v>SRSA</v>
      </c>
    </row>
    <row r="178" spans="1:35" ht="12.75">
      <c r="A178" s="65">
        <v>4012090</v>
      </c>
      <c r="B178" s="66" t="s">
        <v>164</v>
      </c>
      <c r="C178" s="67" t="s">
        <v>165</v>
      </c>
      <c r="D178" s="68" t="s">
        <v>166</v>
      </c>
      <c r="E178" s="68" t="s">
        <v>165</v>
      </c>
      <c r="F178" s="69" t="s">
        <v>42</v>
      </c>
      <c r="G178" s="70">
        <v>74031</v>
      </c>
      <c r="H178" s="71">
        <v>49</v>
      </c>
      <c r="I178" s="72">
        <v>9183411113</v>
      </c>
      <c r="J178" s="73">
        <v>8</v>
      </c>
      <c r="K178" s="74" t="s">
        <v>44</v>
      </c>
      <c r="L178" s="75" t="s">
        <v>44</v>
      </c>
      <c r="M178" s="76">
        <v>612.21</v>
      </c>
      <c r="N178" s="77" t="s">
        <v>43</v>
      </c>
      <c r="O178" s="78">
        <v>18.19645733</v>
      </c>
      <c r="P178" s="74" t="s">
        <v>43</v>
      </c>
      <c r="Q178" s="79">
        <v>43.97163120567376</v>
      </c>
      <c r="R178" s="80" t="s">
        <v>44</v>
      </c>
      <c r="S178" s="81" t="s">
        <v>44</v>
      </c>
      <c r="T178" s="82">
        <v>26394</v>
      </c>
      <c r="U178" s="83">
        <v>2637.2</v>
      </c>
      <c r="V178" s="83">
        <v>4249.64</v>
      </c>
      <c r="W178" s="84">
        <v>1929</v>
      </c>
      <c r="X178" s="85" t="s">
        <v>44</v>
      </c>
      <c r="Y178" s="86" t="s">
        <v>43</v>
      </c>
      <c r="Z178" s="87">
        <f t="shared" si="20"/>
        <v>1</v>
      </c>
      <c r="AA178" s="88">
        <f t="shared" si="21"/>
        <v>0</v>
      </c>
      <c r="AB178" s="88">
        <f t="shared" si="22"/>
        <v>0</v>
      </c>
      <c r="AC178" s="89">
        <f t="shared" si="23"/>
        <v>0</v>
      </c>
      <c r="AD178" s="90" t="str">
        <f t="shared" si="24"/>
        <v>-</v>
      </c>
      <c r="AE178" s="87">
        <f t="shared" si="25"/>
        <v>1</v>
      </c>
      <c r="AF178" s="88">
        <f t="shared" si="26"/>
        <v>1</v>
      </c>
      <c r="AG178" s="89" t="str">
        <f t="shared" si="27"/>
        <v>Initial</v>
      </c>
      <c r="AH178" s="90" t="str">
        <f t="shared" si="28"/>
        <v>RLIS</v>
      </c>
      <c r="AI178" s="87">
        <f t="shared" si="29"/>
        <v>0</v>
      </c>
    </row>
    <row r="179" spans="1:35" ht="12.75">
      <c r="A179" s="65">
        <v>4012150</v>
      </c>
      <c r="B179" s="66" t="s">
        <v>167</v>
      </c>
      <c r="C179" s="67" t="s">
        <v>168</v>
      </c>
      <c r="D179" s="68" t="s">
        <v>169</v>
      </c>
      <c r="E179" s="68" t="s">
        <v>168</v>
      </c>
      <c r="F179" s="69" t="s">
        <v>42</v>
      </c>
      <c r="G179" s="70">
        <v>73542</v>
      </c>
      <c r="H179" s="71">
        <v>370</v>
      </c>
      <c r="I179" s="72">
        <v>5803355516</v>
      </c>
      <c r="J179" s="73">
        <v>6</v>
      </c>
      <c r="K179" s="74" t="s">
        <v>43</v>
      </c>
      <c r="L179" s="75" t="s">
        <v>43</v>
      </c>
      <c r="M179" s="76">
        <v>868.92</v>
      </c>
      <c r="N179" s="77" t="s">
        <v>43</v>
      </c>
      <c r="O179" s="78">
        <v>28.12846069</v>
      </c>
      <c r="P179" s="74" t="s">
        <v>44</v>
      </c>
      <c r="Q179" s="79">
        <v>52.49169435215947</v>
      </c>
      <c r="R179" s="80" t="s">
        <v>44</v>
      </c>
      <c r="S179" s="81" t="s">
        <v>44</v>
      </c>
      <c r="T179" s="82">
        <v>77697</v>
      </c>
      <c r="U179" s="83">
        <v>4539.06</v>
      </c>
      <c r="V179" s="83">
        <v>7026.72</v>
      </c>
      <c r="W179" s="84">
        <v>3208</v>
      </c>
      <c r="X179" s="85" t="s">
        <v>44</v>
      </c>
      <c r="Y179" s="86" t="s">
        <v>43</v>
      </c>
      <c r="Z179" s="87">
        <f t="shared" si="20"/>
        <v>0</v>
      </c>
      <c r="AA179" s="88">
        <f t="shared" si="21"/>
        <v>0</v>
      </c>
      <c r="AB179" s="88">
        <f t="shared" si="22"/>
        <v>0</v>
      </c>
      <c r="AC179" s="89">
        <f t="shared" si="23"/>
        <v>0</v>
      </c>
      <c r="AD179" s="90" t="str">
        <f t="shared" si="24"/>
        <v>-</v>
      </c>
      <c r="AE179" s="87">
        <f t="shared" si="25"/>
        <v>1</v>
      </c>
      <c r="AF179" s="88">
        <f t="shared" si="26"/>
        <v>1</v>
      </c>
      <c r="AG179" s="89" t="str">
        <f t="shared" si="27"/>
        <v>Initial</v>
      </c>
      <c r="AH179" s="90" t="str">
        <f t="shared" si="28"/>
        <v>RLIS</v>
      </c>
      <c r="AI179" s="87">
        <f t="shared" si="29"/>
        <v>0</v>
      </c>
    </row>
    <row r="180" spans="1:35" ht="12.75">
      <c r="A180" s="65">
        <v>4012180</v>
      </c>
      <c r="B180" s="66" t="s">
        <v>801</v>
      </c>
      <c r="C180" s="67" t="s">
        <v>802</v>
      </c>
      <c r="D180" s="68" t="s">
        <v>803</v>
      </c>
      <c r="E180" s="68" t="s">
        <v>802</v>
      </c>
      <c r="F180" s="69" t="s">
        <v>42</v>
      </c>
      <c r="G180" s="70">
        <v>73842</v>
      </c>
      <c r="H180" s="71">
        <v>5</v>
      </c>
      <c r="I180" s="72">
        <v>5806213271</v>
      </c>
      <c r="J180" s="73">
        <v>7</v>
      </c>
      <c r="K180" s="74" t="s">
        <v>44</v>
      </c>
      <c r="L180" s="75" t="s">
        <v>44</v>
      </c>
      <c r="M180" s="76">
        <v>69.09</v>
      </c>
      <c r="N180" s="91" t="s">
        <v>44</v>
      </c>
      <c r="O180" s="78">
        <v>15.15151515</v>
      </c>
      <c r="P180" s="74" t="s">
        <v>43</v>
      </c>
      <c r="Q180" s="79">
        <v>44.285714285714285</v>
      </c>
      <c r="R180" s="80" t="s">
        <v>44</v>
      </c>
      <c r="S180" s="81" t="s">
        <v>44</v>
      </c>
      <c r="T180" s="82">
        <v>5274</v>
      </c>
      <c r="U180" s="83">
        <v>439.38</v>
      </c>
      <c r="V180" s="83">
        <v>645.71</v>
      </c>
      <c r="W180" s="84">
        <v>290</v>
      </c>
      <c r="X180" s="85" t="s">
        <v>44</v>
      </c>
      <c r="Y180" s="86" t="s">
        <v>44</v>
      </c>
      <c r="Z180" s="87">
        <f t="shared" si="20"/>
        <v>1</v>
      </c>
      <c r="AA180" s="88">
        <f t="shared" si="21"/>
        <v>1</v>
      </c>
      <c r="AB180" s="88">
        <f t="shared" si="22"/>
        <v>0</v>
      </c>
      <c r="AC180" s="89">
        <f t="shared" si="23"/>
        <v>0</v>
      </c>
      <c r="AD180" s="90" t="str">
        <f t="shared" si="24"/>
        <v>SRSA</v>
      </c>
      <c r="AE180" s="87">
        <f t="shared" si="25"/>
        <v>1</v>
      </c>
      <c r="AF180" s="88">
        <f t="shared" si="26"/>
        <v>1</v>
      </c>
      <c r="AG180" s="89" t="str">
        <f t="shared" si="27"/>
        <v>Initial</v>
      </c>
      <c r="AH180" s="90" t="str">
        <f t="shared" si="28"/>
        <v>-</v>
      </c>
      <c r="AI180" s="87" t="str">
        <f t="shared" si="29"/>
        <v>SRSA</v>
      </c>
    </row>
    <row r="181" spans="1:35" ht="12.75">
      <c r="A181" s="65">
        <v>4012210</v>
      </c>
      <c r="B181" s="66" t="s">
        <v>804</v>
      </c>
      <c r="C181" s="67" t="s">
        <v>805</v>
      </c>
      <c r="D181" s="68" t="s">
        <v>806</v>
      </c>
      <c r="E181" s="68" t="s">
        <v>646</v>
      </c>
      <c r="F181" s="69" t="s">
        <v>42</v>
      </c>
      <c r="G181" s="70">
        <v>73018</v>
      </c>
      <c r="H181" s="71">
        <v>9567</v>
      </c>
      <c r="I181" s="72">
        <v>4052243822</v>
      </c>
      <c r="J181" s="73">
        <v>3</v>
      </c>
      <c r="K181" s="74" t="s">
        <v>43</v>
      </c>
      <c r="L181" s="75" t="s">
        <v>44</v>
      </c>
      <c r="M181" s="76">
        <v>174.19</v>
      </c>
      <c r="N181" s="77" t="s">
        <v>43</v>
      </c>
      <c r="O181" s="78">
        <v>20</v>
      </c>
      <c r="P181" s="74" t="s">
        <v>44</v>
      </c>
      <c r="Q181" s="79">
        <v>23.5</v>
      </c>
      <c r="R181" s="80" t="s">
        <v>44</v>
      </c>
      <c r="S181" s="81" t="s">
        <v>43</v>
      </c>
      <c r="T181" s="82">
        <v>9753</v>
      </c>
      <c r="U181" s="83">
        <v>528.82</v>
      </c>
      <c r="V181" s="83">
        <v>1074.47</v>
      </c>
      <c r="W181" s="84">
        <v>642</v>
      </c>
      <c r="X181" s="85" t="s">
        <v>44</v>
      </c>
      <c r="Y181" s="86" t="s">
        <v>44</v>
      </c>
      <c r="Z181" s="87">
        <f t="shared" si="20"/>
        <v>1</v>
      </c>
      <c r="AA181" s="88">
        <f t="shared" si="21"/>
        <v>1</v>
      </c>
      <c r="AB181" s="88">
        <f t="shared" si="22"/>
        <v>0</v>
      </c>
      <c r="AC181" s="89">
        <f t="shared" si="23"/>
        <v>0</v>
      </c>
      <c r="AD181" s="90" t="str">
        <f t="shared" si="24"/>
        <v>SRSA</v>
      </c>
      <c r="AE181" s="87">
        <f t="shared" si="25"/>
        <v>0</v>
      </c>
      <c r="AF181" s="88">
        <f t="shared" si="26"/>
        <v>1</v>
      </c>
      <c r="AG181" s="89">
        <f t="shared" si="27"/>
        <v>0</v>
      </c>
      <c r="AH181" s="90" t="str">
        <f t="shared" si="28"/>
        <v>-</v>
      </c>
      <c r="AI181" s="87">
        <f t="shared" si="29"/>
        <v>0</v>
      </c>
    </row>
    <row r="182" spans="1:35" ht="12.75">
      <c r="A182" s="65">
        <v>4012240</v>
      </c>
      <c r="B182" s="66" t="s">
        <v>807</v>
      </c>
      <c r="C182" s="67" t="s">
        <v>808</v>
      </c>
      <c r="D182" s="68" t="s">
        <v>809</v>
      </c>
      <c r="E182" s="68" t="s">
        <v>264</v>
      </c>
      <c r="F182" s="69" t="s">
        <v>42</v>
      </c>
      <c r="G182" s="70">
        <v>74502</v>
      </c>
      <c r="H182" s="71">
        <v>699</v>
      </c>
      <c r="I182" s="72">
        <v>9184232434</v>
      </c>
      <c r="J182" s="73">
        <v>7</v>
      </c>
      <c r="K182" s="74" t="s">
        <v>44</v>
      </c>
      <c r="L182" s="75" t="s">
        <v>44</v>
      </c>
      <c r="M182" s="76">
        <v>382.8</v>
      </c>
      <c r="N182" s="77" t="s">
        <v>43</v>
      </c>
      <c r="O182" s="78">
        <v>16.74008811</v>
      </c>
      <c r="P182" s="74" t="s">
        <v>43</v>
      </c>
      <c r="Q182" s="79">
        <v>37.185929648241206</v>
      </c>
      <c r="R182" s="80" t="s">
        <v>44</v>
      </c>
      <c r="S182" s="81" t="s">
        <v>44</v>
      </c>
      <c r="T182" s="82">
        <v>13606</v>
      </c>
      <c r="U182" s="83">
        <v>1086.57</v>
      </c>
      <c r="V182" s="83">
        <v>2156.52</v>
      </c>
      <c r="W182" s="84">
        <v>1090</v>
      </c>
      <c r="X182" s="85" t="s">
        <v>44</v>
      </c>
      <c r="Y182" s="86" t="s">
        <v>44</v>
      </c>
      <c r="Z182" s="87">
        <f t="shared" si="20"/>
        <v>1</v>
      </c>
      <c r="AA182" s="88">
        <f t="shared" si="21"/>
        <v>1</v>
      </c>
      <c r="AB182" s="88">
        <f t="shared" si="22"/>
        <v>0</v>
      </c>
      <c r="AC182" s="89">
        <f t="shared" si="23"/>
        <v>0</v>
      </c>
      <c r="AD182" s="90" t="str">
        <f t="shared" si="24"/>
        <v>SRSA</v>
      </c>
      <c r="AE182" s="87">
        <f t="shared" si="25"/>
        <v>1</v>
      </c>
      <c r="AF182" s="88">
        <f t="shared" si="26"/>
        <v>1</v>
      </c>
      <c r="AG182" s="89" t="str">
        <f t="shared" si="27"/>
        <v>Initial</v>
      </c>
      <c r="AH182" s="90" t="str">
        <f t="shared" si="28"/>
        <v>-</v>
      </c>
      <c r="AI182" s="87" t="str">
        <f t="shared" si="29"/>
        <v>SRSA</v>
      </c>
    </row>
    <row r="183" spans="1:35" ht="12.75">
      <c r="A183" s="65">
        <v>4000020</v>
      </c>
      <c r="B183" s="66" t="s">
        <v>810</v>
      </c>
      <c r="C183" s="67" t="s">
        <v>811</v>
      </c>
      <c r="D183" s="68" t="s">
        <v>548</v>
      </c>
      <c r="E183" s="68" t="s">
        <v>812</v>
      </c>
      <c r="F183" s="69" t="s">
        <v>42</v>
      </c>
      <c r="G183" s="70">
        <v>74651</v>
      </c>
      <c r="H183" s="71">
        <v>130</v>
      </c>
      <c r="I183" s="72">
        <v>5807234361</v>
      </c>
      <c r="J183" s="73">
        <v>7</v>
      </c>
      <c r="K183" s="74" t="s">
        <v>44</v>
      </c>
      <c r="L183" s="75" t="s">
        <v>44</v>
      </c>
      <c r="M183" s="76">
        <v>355.12</v>
      </c>
      <c r="N183" s="77" t="s">
        <v>43</v>
      </c>
      <c r="O183" s="78">
        <v>32.39875389</v>
      </c>
      <c r="P183" s="74" t="s">
        <v>44</v>
      </c>
      <c r="Q183" s="79">
        <v>46.73123486682809</v>
      </c>
      <c r="R183" s="80" t="s">
        <v>44</v>
      </c>
      <c r="S183" s="81" t="s">
        <v>44</v>
      </c>
      <c r="T183" s="82">
        <v>24567</v>
      </c>
      <c r="U183" s="83">
        <v>1906.18</v>
      </c>
      <c r="V183" s="83">
        <v>2899.63</v>
      </c>
      <c r="W183" s="84">
        <v>1386</v>
      </c>
      <c r="X183" s="85" t="s">
        <v>44</v>
      </c>
      <c r="Y183" s="86" t="s">
        <v>43</v>
      </c>
      <c r="Z183" s="87">
        <f t="shared" si="20"/>
        <v>1</v>
      </c>
      <c r="AA183" s="88">
        <f t="shared" si="21"/>
        <v>1</v>
      </c>
      <c r="AB183" s="88">
        <f t="shared" si="22"/>
        <v>0</v>
      </c>
      <c r="AC183" s="89">
        <f t="shared" si="23"/>
        <v>0</v>
      </c>
      <c r="AD183" s="90" t="str">
        <f t="shared" si="24"/>
        <v>SRSA</v>
      </c>
      <c r="AE183" s="87">
        <f t="shared" si="25"/>
        <v>1</v>
      </c>
      <c r="AF183" s="88">
        <f t="shared" si="26"/>
        <v>1</v>
      </c>
      <c r="AG183" s="89" t="str">
        <f t="shared" si="27"/>
        <v>Initial</v>
      </c>
      <c r="AH183" s="90" t="str">
        <f t="shared" si="28"/>
        <v>-</v>
      </c>
      <c r="AI183" s="87" t="str">
        <f t="shared" si="29"/>
        <v>SRSA</v>
      </c>
    </row>
    <row r="184" spans="1:35" ht="12.75">
      <c r="A184" s="65">
        <v>4012330</v>
      </c>
      <c r="B184" s="66" t="s">
        <v>813</v>
      </c>
      <c r="C184" s="67" t="s">
        <v>814</v>
      </c>
      <c r="D184" s="68" t="s">
        <v>390</v>
      </c>
      <c r="E184" s="68" t="s">
        <v>814</v>
      </c>
      <c r="F184" s="69" t="s">
        <v>42</v>
      </c>
      <c r="G184" s="70">
        <v>73843</v>
      </c>
      <c r="H184" s="71">
        <v>60</v>
      </c>
      <c r="I184" s="72">
        <v>5809237666</v>
      </c>
      <c r="J184" s="73">
        <v>7</v>
      </c>
      <c r="K184" s="74" t="s">
        <v>44</v>
      </c>
      <c r="L184" s="75" t="s">
        <v>44</v>
      </c>
      <c r="M184" s="76">
        <v>102.08</v>
      </c>
      <c r="N184" s="91" t="s">
        <v>44</v>
      </c>
      <c r="O184" s="78">
        <v>25.45454545</v>
      </c>
      <c r="P184" s="74" t="s">
        <v>44</v>
      </c>
      <c r="Q184" s="79">
        <v>41.44144144144144</v>
      </c>
      <c r="R184" s="80" t="s">
        <v>44</v>
      </c>
      <c r="S184" s="81" t="s">
        <v>44</v>
      </c>
      <c r="T184" s="82">
        <v>7220</v>
      </c>
      <c r="U184" s="83">
        <v>574.58</v>
      </c>
      <c r="V184" s="83">
        <v>795.39</v>
      </c>
      <c r="W184" s="84">
        <v>490</v>
      </c>
      <c r="X184" s="85" t="s">
        <v>43</v>
      </c>
      <c r="Y184" s="86" t="s">
        <v>44</v>
      </c>
      <c r="Z184" s="87">
        <f t="shared" si="20"/>
        <v>1</v>
      </c>
      <c r="AA184" s="88">
        <f t="shared" si="21"/>
        <v>1</v>
      </c>
      <c r="AB184" s="88">
        <f t="shared" si="22"/>
        <v>0</v>
      </c>
      <c r="AC184" s="89">
        <f t="shared" si="23"/>
        <v>0</v>
      </c>
      <c r="AD184" s="90" t="str">
        <f t="shared" si="24"/>
        <v>SRSA</v>
      </c>
      <c r="AE184" s="87">
        <f t="shared" si="25"/>
        <v>1</v>
      </c>
      <c r="AF184" s="88">
        <f t="shared" si="26"/>
        <v>1</v>
      </c>
      <c r="AG184" s="89" t="str">
        <f t="shared" si="27"/>
        <v>Initial</v>
      </c>
      <c r="AH184" s="90" t="str">
        <f t="shared" si="28"/>
        <v>-</v>
      </c>
      <c r="AI184" s="87" t="str">
        <f t="shared" si="29"/>
        <v>SRSA</v>
      </c>
    </row>
    <row r="185" spans="1:35" ht="12.75">
      <c r="A185" s="65">
        <v>4012390</v>
      </c>
      <c r="B185" s="66" t="s">
        <v>815</v>
      </c>
      <c r="C185" s="67" t="s">
        <v>816</v>
      </c>
      <c r="D185" s="68" t="s">
        <v>817</v>
      </c>
      <c r="E185" s="68" t="s">
        <v>816</v>
      </c>
      <c r="F185" s="69" t="s">
        <v>42</v>
      </c>
      <c r="G185" s="70">
        <v>74936</v>
      </c>
      <c r="H185" s="71">
        <v>70</v>
      </c>
      <c r="I185" s="72">
        <v>9187752236</v>
      </c>
      <c r="J185" s="73">
        <v>8</v>
      </c>
      <c r="K185" s="74" t="s">
        <v>44</v>
      </c>
      <c r="L185" s="75" t="s">
        <v>44</v>
      </c>
      <c r="M185" s="76">
        <v>356.09</v>
      </c>
      <c r="N185" s="77" t="s">
        <v>43</v>
      </c>
      <c r="O185" s="78">
        <v>22.71293375</v>
      </c>
      <c r="P185" s="74" t="s">
        <v>44</v>
      </c>
      <c r="Q185" s="79">
        <v>63.903743315508024</v>
      </c>
      <c r="R185" s="80" t="s">
        <v>44</v>
      </c>
      <c r="S185" s="81" t="s">
        <v>44</v>
      </c>
      <c r="T185" s="82">
        <v>15009</v>
      </c>
      <c r="U185" s="83">
        <v>1967.1</v>
      </c>
      <c r="V185" s="83">
        <v>2936.28</v>
      </c>
      <c r="W185" s="84">
        <v>1241</v>
      </c>
      <c r="X185" s="85" t="s">
        <v>44</v>
      </c>
      <c r="Y185" s="86" t="s">
        <v>44</v>
      </c>
      <c r="Z185" s="87">
        <f t="shared" si="20"/>
        <v>1</v>
      </c>
      <c r="AA185" s="88">
        <f t="shared" si="21"/>
        <v>1</v>
      </c>
      <c r="AB185" s="88">
        <f t="shared" si="22"/>
        <v>0</v>
      </c>
      <c r="AC185" s="89">
        <f t="shared" si="23"/>
        <v>0</v>
      </c>
      <c r="AD185" s="90" t="str">
        <f t="shared" si="24"/>
        <v>SRSA</v>
      </c>
      <c r="AE185" s="87">
        <f t="shared" si="25"/>
        <v>1</v>
      </c>
      <c r="AF185" s="88">
        <f t="shared" si="26"/>
        <v>1</v>
      </c>
      <c r="AG185" s="89" t="str">
        <f t="shared" si="27"/>
        <v>Initial</v>
      </c>
      <c r="AH185" s="90" t="str">
        <f t="shared" si="28"/>
        <v>-</v>
      </c>
      <c r="AI185" s="87" t="str">
        <f t="shared" si="29"/>
        <v>SRSA</v>
      </c>
    </row>
    <row r="186" spans="1:35" ht="12.75">
      <c r="A186" s="65">
        <v>4012420</v>
      </c>
      <c r="B186" s="66" t="s">
        <v>818</v>
      </c>
      <c r="C186" s="67" t="s">
        <v>819</v>
      </c>
      <c r="D186" s="68" t="s">
        <v>820</v>
      </c>
      <c r="E186" s="68" t="s">
        <v>819</v>
      </c>
      <c r="F186" s="69" t="s">
        <v>42</v>
      </c>
      <c r="G186" s="70">
        <v>73738</v>
      </c>
      <c r="H186" s="71">
        <v>539</v>
      </c>
      <c r="I186" s="72">
        <v>5808632220</v>
      </c>
      <c r="J186" s="73">
        <v>7</v>
      </c>
      <c r="K186" s="74" t="s">
        <v>44</v>
      </c>
      <c r="L186" s="75" t="s">
        <v>44</v>
      </c>
      <c r="M186" s="76">
        <v>286.74</v>
      </c>
      <c r="N186" s="77" t="s">
        <v>43</v>
      </c>
      <c r="O186" s="78">
        <v>15.67398119</v>
      </c>
      <c r="P186" s="74" t="s">
        <v>43</v>
      </c>
      <c r="Q186" s="79">
        <v>35</v>
      </c>
      <c r="R186" s="80" t="s">
        <v>44</v>
      </c>
      <c r="S186" s="81" t="s">
        <v>44</v>
      </c>
      <c r="T186" s="82">
        <v>19575</v>
      </c>
      <c r="U186" s="83">
        <v>875.49</v>
      </c>
      <c r="V186" s="83">
        <v>1731</v>
      </c>
      <c r="W186" s="84">
        <v>1174</v>
      </c>
      <c r="X186" s="85" t="s">
        <v>44</v>
      </c>
      <c r="Y186" s="86" t="s">
        <v>44</v>
      </c>
      <c r="Z186" s="87">
        <f t="shared" si="20"/>
        <v>1</v>
      </c>
      <c r="AA186" s="88">
        <f t="shared" si="21"/>
        <v>1</v>
      </c>
      <c r="AB186" s="88">
        <f t="shared" si="22"/>
        <v>0</v>
      </c>
      <c r="AC186" s="89">
        <f t="shared" si="23"/>
        <v>0</v>
      </c>
      <c r="AD186" s="90" t="str">
        <f t="shared" si="24"/>
        <v>SRSA</v>
      </c>
      <c r="AE186" s="87">
        <f t="shared" si="25"/>
        <v>1</v>
      </c>
      <c r="AF186" s="88">
        <f t="shared" si="26"/>
        <v>1</v>
      </c>
      <c r="AG186" s="89" t="str">
        <f t="shared" si="27"/>
        <v>Initial</v>
      </c>
      <c r="AH186" s="90" t="str">
        <f t="shared" si="28"/>
        <v>-</v>
      </c>
      <c r="AI186" s="87" t="str">
        <f t="shared" si="29"/>
        <v>SRSA</v>
      </c>
    </row>
    <row r="187" spans="1:35" ht="12.75">
      <c r="A187" s="65">
        <v>4012570</v>
      </c>
      <c r="B187" s="66" t="s">
        <v>821</v>
      </c>
      <c r="C187" s="67" t="s">
        <v>822</v>
      </c>
      <c r="D187" s="68" t="s">
        <v>118</v>
      </c>
      <c r="E187" s="68" t="s">
        <v>822</v>
      </c>
      <c r="F187" s="69" t="s">
        <v>42</v>
      </c>
      <c r="G187" s="70">
        <v>73040</v>
      </c>
      <c r="H187" s="71">
        <v>188</v>
      </c>
      <c r="I187" s="72">
        <v>4058842989</v>
      </c>
      <c r="J187" s="73">
        <v>7</v>
      </c>
      <c r="K187" s="74" t="s">
        <v>44</v>
      </c>
      <c r="L187" s="75" t="s">
        <v>44</v>
      </c>
      <c r="M187" s="76">
        <v>408.82</v>
      </c>
      <c r="N187" s="77" t="s">
        <v>43</v>
      </c>
      <c r="O187" s="78">
        <v>23.95348837</v>
      </c>
      <c r="P187" s="74" t="s">
        <v>44</v>
      </c>
      <c r="Q187" s="79">
        <v>71.52941176470588</v>
      </c>
      <c r="R187" s="80" t="s">
        <v>44</v>
      </c>
      <c r="S187" s="81" t="s">
        <v>44</v>
      </c>
      <c r="T187" s="82">
        <v>32197</v>
      </c>
      <c r="U187" s="83">
        <v>2935.08</v>
      </c>
      <c r="V187" s="83">
        <v>4077.88</v>
      </c>
      <c r="W187" s="84">
        <v>1764</v>
      </c>
      <c r="X187" s="85" t="s">
        <v>44</v>
      </c>
      <c r="Y187" s="86" t="s">
        <v>44</v>
      </c>
      <c r="Z187" s="87">
        <f t="shared" si="20"/>
        <v>1</v>
      </c>
      <c r="AA187" s="88">
        <f t="shared" si="21"/>
        <v>1</v>
      </c>
      <c r="AB187" s="88">
        <f t="shared" si="22"/>
        <v>0</v>
      </c>
      <c r="AC187" s="89">
        <f t="shared" si="23"/>
        <v>0</v>
      </c>
      <c r="AD187" s="90" t="str">
        <f t="shared" si="24"/>
        <v>SRSA</v>
      </c>
      <c r="AE187" s="87">
        <f t="shared" si="25"/>
        <v>1</v>
      </c>
      <c r="AF187" s="88">
        <f t="shared" si="26"/>
        <v>1</v>
      </c>
      <c r="AG187" s="89" t="str">
        <f t="shared" si="27"/>
        <v>Initial</v>
      </c>
      <c r="AH187" s="90" t="str">
        <f t="shared" si="28"/>
        <v>-</v>
      </c>
      <c r="AI187" s="87" t="str">
        <f t="shared" si="29"/>
        <v>SRSA</v>
      </c>
    </row>
    <row r="188" spans="1:35" ht="12.75">
      <c r="A188" s="65">
        <v>4012630</v>
      </c>
      <c r="B188" s="66" t="s">
        <v>823</v>
      </c>
      <c r="C188" s="67" t="s">
        <v>824</v>
      </c>
      <c r="D188" s="68" t="s">
        <v>214</v>
      </c>
      <c r="E188" s="68" t="s">
        <v>824</v>
      </c>
      <c r="F188" s="69" t="s">
        <v>42</v>
      </c>
      <c r="G188" s="70">
        <v>73543</v>
      </c>
      <c r="H188" s="71">
        <v>99</v>
      </c>
      <c r="I188" s="72">
        <v>5803553801</v>
      </c>
      <c r="J188" s="73">
        <v>8</v>
      </c>
      <c r="K188" s="74" t="s">
        <v>44</v>
      </c>
      <c r="L188" s="75" t="s">
        <v>44</v>
      </c>
      <c r="M188" s="76">
        <v>263.13</v>
      </c>
      <c r="N188" s="77" t="s">
        <v>43</v>
      </c>
      <c r="O188" s="78">
        <v>14.67065868</v>
      </c>
      <c r="P188" s="74" t="s">
        <v>43</v>
      </c>
      <c r="Q188" s="79">
        <v>36.56716417910448</v>
      </c>
      <c r="R188" s="80" t="s">
        <v>44</v>
      </c>
      <c r="S188" s="81" t="s">
        <v>44</v>
      </c>
      <c r="T188" s="82">
        <v>18484</v>
      </c>
      <c r="U188" s="83">
        <v>1168.58</v>
      </c>
      <c r="V188" s="83">
        <v>1805.38</v>
      </c>
      <c r="W188" s="84">
        <v>920</v>
      </c>
      <c r="X188" s="85" t="s">
        <v>44</v>
      </c>
      <c r="Y188" s="86" t="s">
        <v>44</v>
      </c>
      <c r="Z188" s="87">
        <f t="shared" si="20"/>
        <v>1</v>
      </c>
      <c r="AA188" s="88">
        <f t="shared" si="21"/>
        <v>1</v>
      </c>
      <c r="AB188" s="88">
        <f t="shared" si="22"/>
        <v>0</v>
      </c>
      <c r="AC188" s="89">
        <f t="shared" si="23"/>
        <v>0</v>
      </c>
      <c r="AD188" s="90" t="str">
        <f t="shared" si="24"/>
        <v>SRSA</v>
      </c>
      <c r="AE188" s="87">
        <f t="shared" si="25"/>
        <v>1</v>
      </c>
      <c r="AF188" s="88">
        <f t="shared" si="26"/>
        <v>1</v>
      </c>
      <c r="AG188" s="89" t="str">
        <f t="shared" si="27"/>
        <v>Initial</v>
      </c>
      <c r="AH188" s="90" t="str">
        <f t="shared" si="28"/>
        <v>-</v>
      </c>
      <c r="AI188" s="87" t="str">
        <f t="shared" si="29"/>
        <v>SRSA</v>
      </c>
    </row>
    <row r="189" spans="1:35" ht="12.75">
      <c r="A189" s="65">
        <v>4012690</v>
      </c>
      <c r="B189" s="66" t="s">
        <v>825</v>
      </c>
      <c r="C189" s="67" t="s">
        <v>826</v>
      </c>
      <c r="D189" s="68" t="s">
        <v>827</v>
      </c>
      <c r="E189" s="68" t="s">
        <v>826</v>
      </c>
      <c r="F189" s="69" t="s">
        <v>42</v>
      </c>
      <c r="G189" s="70">
        <v>74032</v>
      </c>
      <c r="H189" s="71">
        <v>218</v>
      </c>
      <c r="I189" s="72">
        <v>5806692261</v>
      </c>
      <c r="J189" s="73">
        <v>7</v>
      </c>
      <c r="K189" s="74" t="s">
        <v>44</v>
      </c>
      <c r="L189" s="75" t="s">
        <v>44</v>
      </c>
      <c r="M189" s="76">
        <v>292.53</v>
      </c>
      <c r="N189" s="77" t="s">
        <v>43</v>
      </c>
      <c r="O189" s="78">
        <v>10.59602649</v>
      </c>
      <c r="P189" s="74" t="s">
        <v>43</v>
      </c>
      <c r="Q189" s="79">
        <v>44.15204678362573</v>
      </c>
      <c r="R189" s="80" t="s">
        <v>44</v>
      </c>
      <c r="S189" s="81" t="s">
        <v>44</v>
      </c>
      <c r="T189" s="82">
        <v>14377</v>
      </c>
      <c r="U189" s="83">
        <v>1434.06</v>
      </c>
      <c r="V189" s="83">
        <v>2111.27</v>
      </c>
      <c r="W189" s="84">
        <v>1185</v>
      </c>
      <c r="X189" s="85" t="s">
        <v>44</v>
      </c>
      <c r="Y189" s="86" t="s">
        <v>44</v>
      </c>
      <c r="Z189" s="87">
        <f t="shared" si="20"/>
        <v>1</v>
      </c>
      <c r="AA189" s="88">
        <f t="shared" si="21"/>
        <v>1</v>
      </c>
      <c r="AB189" s="88">
        <f t="shared" si="22"/>
        <v>0</v>
      </c>
      <c r="AC189" s="89">
        <f t="shared" si="23"/>
        <v>0</v>
      </c>
      <c r="AD189" s="90" t="str">
        <f t="shared" si="24"/>
        <v>SRSA</v>
      </c>
      <c r="AE189" s="87">
        <f t="shared" si="25"/>
        <v>1</v>
      </c>
      <c r="AF189" s="88">
        <f t="shared" si="26"/>
        <v>1</v>
      </c>
      <c r="AG189" s="89" t="str">
        <f t="shared" si="27"/>
        <v>Initial</v>
      </c>
      <c r="AH189" s="90" t="str">
        <f t="shared" si="28"/>
        <v>-</v>
      </c>
      <c r="AI189" s="87" t="str">
        <f t="shared" si="29"/>
        <v>SRSA</v>
      </c>
    </row>
    <row r="190" spans="1:35" ht="12.75">
      <c r="A190" s="65">
        <v>4012720</v>
      </c>
      <c r="B190" s="66" t="s">
        <v>828</v>
      </c>
      <c r="C190" s="67" t="s">
        <v>829</v>
      </c>
      <c r="D190" s="68" t="s">
        <v>202</v>
      </c>
      <c r="E190" s="68" t="s">
        <v>829</v>
      </c>
      <c r="F190" s="69" t="s">
        <v>42</v>
      </c>
      <c r="G190" s="70">
        <v>74033</v>
      </c>
      <c r="H190" s="71">
        <v>1149</v>
      </c>
      <c r="I190" s="72">
        <v>9183229500</v>
      </c>
      <c r="J190" s="73">
        <v>3</v>
      </c>
      <c r="K190" s="74" t="s">
        <v>43</v>
      </c>
      <c r="L190" s="75" t="s">
        <v>43</v>
      </c>
      <c r="M190" s="76">
        <v>1997.23</v>
      </c>
      <c r="N190" s="77" t="s">
        <v>43</v>
      </c>
      <c r="O190" s="78">
        <v>6.637806638</v>
      </c>
      <c r="P190" s="74" t="s">
        <v>43</v>
      </c>
      <c r="Q190" s="79">
        <v>32.93211362542128</v>
      </c>
      <c r="R190" s="80" t="s">
        <v>44</v>
      </c>
      <c r="S190" s="81" t="s">
        <v>43</v>
      </c>
      <c r="T190" s="82">
        <v>64155</v>
      </c>
      <c r="U190" s="83">
        <v>4760.76</v>
      </c>
      <c r="V190" s="83">
        <v>10010.55</v>
      </c>
      <c r="W190" s="84">
        <v>5957</v>
      </c>
      <c r="X190" s="85" t="s">
        <v>44</v>
      </c>
      <c r="Y190" s="86" t="s">
        <v>43</v>
      </c>
      <c r="Z190" s="87">
        <f t="shared" si="20"/>
        <v>0</v>
      </c>
      <c r="AA190" s="88">
        <f t="shared" si="21"/>
        <v>0</v>
      </c>
      <c r="AB190" s="88">
        <f t="shared" si="22"/>
        <v>0</v>
      </c>
      <c r="AC190" s="89">
        <f t="shared" si="23"/>
        <v>0</v>
      </c>
      <c r="AD190" s="90" t="str">
        <f t="shared" si="24"/>
        <v>-</v>
      </c>
      <c r="AE190" s="87">
        <f t="shared" si="25"/>
        <v>0</v>
      </c>
      <c r="AF190" s="88">
        <f t="shared" si="26"/>
        <v>1</v>
      </c>
      <c r="AG190" s="89">
        <f t="shared" si="27"/>
        <v>0</v>
      </c>
      <c r="AH190" s="90" t="str">
        <f t="shared" si="28"/>
        <v>-</v>
      </c>
      <c r="AI190" s="87">
        <f t="shared" si="29"/>
        <v>0</v>
      </c>
    </row>
    <row r="191" spans="1:35" ht="12.75">
      <c r="A191" s="65">
        <v>4012750</v>
      </c>
      <c r="B191" s="66" t="s">
        <v>830</v>
      </c>
      <c r="C191" s="67" t="s">
        <v>831</v>
      </c>
      <c r="D191" s="68" t="s">
        <v>832</v>
      </c>
      <c r="E191" s="68" t="s">
        <v>81</v>
      </c>
      <c r="F191" s="69" t="s">
        <v>42</v>
      </c>
      <c r="G191" s="70">
        <v>74728</v>
      </c>
      <c r="H191" s="71">
        <v>9572</v>
      </c>
      <c r="I191" s="72">
        <v>5804203232</v>
      </c>
      <c r="J191" s="73">
        <v>7</v>
      </c>
      <c r="K191" s="74" t="s">
        <v>44</v>
      </c>
      <c r="L191" s="75" t="s">
        <v>44</v>
      </c>
      <c r="M191" s="76">
        <v>100.59</v>
      </c>
      <c r="N191" s="77" t="s">
        <v>43</v>
      </c>
      <c r="O191" s="78">
        <v>21.6</v>
      </c>
      <c r="P191" s="74" t="s">
        <v>44</v>
      </c>
      <c r="Q191" s="79">
        <v>72.38095238095238</v>
      </c>
      <c r="R191" s="80" t="s">
        <v>44</v>
      </c>
      <c r="S191" s="81" t="s">
        <v>44</v>
      </c>
      <c r="T191" s="82">
        <v>12995</v>
      </c>
      <c r="U191" s="83">
        <v>681.6</v>
      </c>
      <c r="V191" s="83">
        <v>953.37</v>
      </c>
      <c r="W191" s="84">
        <v>388</v>
      </c>
      <c r="X191" s="85" t="s">
        <v>44</v>
      </c>
      <c r="Y191" s="86" t="s">
        <v>44</v>
      </c>
      <c r="Z191" s="87">
        <f t="shared" si="20"/>
        <v>1</v>
      </c>
      <c r="AA191" s="88">
        <f t="shared" si="21"/>
        <v>1</v>
      </c>
      <c r="AB191" s="88">
        <f t="shared" si="22"/>
        <v>0</v>
      </c>
      <c r="AC191" s="89">
        <f t="shared" si="23"/>
        <v>0</v>
      </c>
      <c r="AD191" s="90" t="str">
        <f t="shared" si="24"/>
        <v>SRSA</v>
      </c>
      <c r="AE191" s="87">
        <f t="shared" si="25"/>
        <v>1</v>
      </c>
      <c r="AF191" s="88">
        <f t="shared" si="26"/>
        <v>1</v>
      </c>
      <c r="AG191" s="89" t="str">
        <f t="shared" si="27"/>
        <v>Initial</v>
      </c>
      <c r="AH191" s="90" t="str">
        <f t="shared" si="28"/>
        <v>-</v>
      </c>
      <c r="AI191" s="87" t="str">
        <f t="shared" si="29"/>
        <v>SRSA</v>
      </c>
    </row>
    <row r="192" spans="1:35" ht="12.75">
      <c r="A192" s="65">
        <v>4012840</v>
      </c>
      <c r="B192" s="66" t="s">
        <v>833</v>
      </c>
      <c r="C192" s="67" t="s">
        <v>834</v>
      </c>
      <c r="D192" s="68" t="s">
        <v>835</v>
      </c>
      <c r="E192" s="68" t="s">
        <v>195</v>
      </c>
      <c r="F192" s="69" t="s">
        <v>42</v>
      </c>
      <c r="G192" s="70">
        <v>74743</v>
      </c>
      <c r="H192" s="71">
        <v>9313</v>
      </c>
      <c r="I192" s="72">
        <v>5803268036</v>
      </c>
      <c r="J192" s="73">
        <v>7</v>
      </c>
      <c r="K192" s="74" t="s">
        <v>44</v>
      </c>
      <c r="L192" s="75" t="s">
        <v>44</v>
      </c>
      <c r="M192" s="76">
        <v>79.62</v>
      </c>
      <c r="N192" s="77" t="s">
        <v>43</v>
      </c>
      <c r="O192" s="78">
        <v>20</v>
      </c>
      <c r="P192" s="74" t="s">
        <v>44</v>
      </c>
      <c r="Q192" s="79">
        <v>80.23255813953489</v>
      </c>
      <c r="R192" s="80" t="s">
        <v>44</v>
      </c>
      <c r="S192" s="81" t="s">
        <v>44</v>
      </c>
      <c r="T192" s="82">
        <v>3621</v>
      </c>
      <c r="U192" s="83">
        <v>858.22</v>
      </c>
      <c r="V192" s="83">
        <v>1085.42</v>
      </c>
      <c r="W192" s="84">
        <v>297</v>
      </c>
      <c r="X192" s="85" t="s">
        <v>44</v>
      </c>
      <c r="Y192" s="86" t="s">
        <v>44</v>
      </c>
      <c r="Z192" s="87">
        <f t="shared" si="20"/>
        <v>1</v>
      </c>
      <c r="AA192" s="88">
        <f t="shared" si="21"/>
        <v>1</v>
      </c>
      <c r="AB192" s="88">
        <f t="shared" si="22"/>
        <v>0</v>
      </c>
      <c r="AC192" s="89">
        <f t="shared" si="23"/>
        <v>0</v>
      </c>
      <c r="AD192" s="90" t="str">
        <f t="shared" si="24"/>
        <v>SRSA</v>
      </c>
      <c r="AE192" s="87">
        <f t="shared" si="25"/>
        <v>1</v>
      </c>
      <c r="AF192" s="88">
        <f t="shared" si="26"/>
        <v>1</v>
      </c>
      <c r="AG192" s="89" t="str">
        <f t="shared" si="27"/>
        <v>Initial</v>
      </c>
      <c r="AH192" s="90" t="str">
        <f t="shared" si="28"/>
        <v>-</v>
      </c>
      <c r="AI192" s="87" t="str">
        <f t="shared" si="29"/>
        <v>SRSA</v>
      </c>
    </row>
    <row r="193" spans="1:35" ht="12.75">
      <c r="A193" s="65">
        <v>4012870</v>
      </c>
      <c r="B193" s="66" t="s">
        <v>836</v>
      </c>
      <c r="C193" s="67" t="s">
        <v>837</v>
      </c>
      <c r="D193" s="68" t="s">
        <v>477</v>
      </c>
      <c r="E193" s="68" t="s">
        <v>837</v>
      </c>
      <c r="F193" s="69" t="s">
        <v>42</v>
      </c>
      <c r="G193" s="70">
        <v>73939</v>
      </c>
      <c r="H193" s="71">
        <v>580</v>
      </c>
      <c r="I193" s="72">
        <v>5803492271</v>
      </c>
      <c r="J193" s="73">
        <v>7</v>
      </c>
      <c r="K193" s="74" t="s">
        <v>44</v>
      </c>
      <c r="L193" s="75" t="s">
        <v>44</v>
      </c>
      <c r="M193" s="76">
        <v>171.49</v>
      </c>
      <c r="N193" s="91" t="s">
        <v>44</v>
      </c>
      <c r="O193" s="78">
        <v>16.66666667</v>
      </c>
      <c r="P193" s="74" t="s">
        <v>43</v>
      </c>
      <c r="Q193" s="79">
        <v>28.49162011173184</v>
      </c>
      <c r="R193" s="80" t="s">
        <v>44</v>
      </c>
      <c r="S193" s="81" t="s">
        <v>44</v>
      </c>
      <c r="T193" s="82">
        <v>8658</v>
      </c>
      <c r="U193" s="83">
        <v>517.86</v>
      </c>
      <c r="V193" s="83">
        <v>981.15</v>
      </c>
      <c r="W193" s="84">
        <v>665</v>
      </c>
      <c r="X193" s="85" t="s">
        <v>44</v>
      </c>
      <c r="Y193" s="86" t="s">
        <v>44</v>
      </c>
      <c r="Z193" s="87">
        <f t="shared" si="20"/>
        <v>1</v>
      </c>
      <c r="AA193" s="88">
        <f t="shared" si="21"/>
        <v>1</v>
      </c>
      <c r="AB193" s="88">
        <f t="shared" si="22"/>
        <v>0</v>
      </c>
      <c r="AC193" s="89">
        <f t="shared" si="23"/>
        <v>0</v>
      </c>
      <c r="AD193" s="90" t="str">
        <f t="shared" si="24"/>
        <v>SRSA</v>
      </c>
      <c r="AE193" s="87">
        <f t="shared" si="25"/>
        <v>1</v>
      </c>
      <c r="AF193" s="88">
        <f t="shared" si="26"/>
        <v>1</v>
      </c>
      <c r="AG193" s="89" t="str">
        <f t="shared" si="27"/>
        <v>Initial</v>
      </c>
      <c r="AH193" s="90" t="str">
        <f t="shared" si="28"/>
        <v>-</v>
      </c>
      <c r="AI193" s="87" t="str">
        <f t="shared" si="29"/>
        <v>SRSA</v>
      </c>
    </row>
    <row r="194" spans="1:35" ht="12.75">
      <c r="A194" s="65">
        <v>4012900</v>
      </c>
      <c r="B194" s="66" t="s">
        <v>838</v>
      </c>
      <c r="C194" s="67" t="s">
        <v>839</v>
      </c>
      <c r="D194" s="68" t="s">
        <v>477</v>
      </c>
      <c r="E194" s="68" t="s">
        <v>839</v>
      </c>
      <c r="F194" s="69" t="s">
        <v>42</v>
      </c>
      <c r="G194" s="70">
        <v>74435</v>
      </c>
      <c r="H194" s="71">
        <v>580</v>
      </c>
      <c r="I194" s="72">
        <v>9184895587</v>
      </c>
      <c r="J194" s="73">
        <v>8</v>
      </c>
      <c r="K194" s="74" t="s">
        <v>44</v>
      </c>
      <c r="L194" s="75" t="s">
        <v>44</v>
      </c>
      <c r="M194" s="76">
        <v>553.77</v>
      </c>
      <c r="N194" s="77" t="s">
        <v>43</v>
      </c>
      <c r="O194" s="78">
        <v>20.08928571</v>
      </c>
      <c r="P194" s="74" t="s">
        <v>44</v>
      </c>
      <c r="Q194" s="79">
        <v>44.29530201342282</v>
      </c>
      <c r="R194" s="80" t="s">
        <v>44</v>
      </c>
      <c r="S194" s="81" t="s">
        <v>44</v>
      </c>
      <c r="T194" s="82">
        <v>32379</v>
      </c>
      <c r="U194" s="83">
        <v>3445.44</v>
      </c>
      <c r="V194" s="83">
        <v>5009.8</v>
      </c>
      <c r="W194" s="84">
        <v>1996</v>
      </c>
      <c r="X194" s="85" t="s">
        <v>44</v>
      </c>
      <c r="Y194" s="86" t="s">
        <v>43</v>
      </c>
      <c r="Z194" s="87">
        <f t="shared" si="20"/>
        <v>1</v>
      </c>
      <c r="AA194" s="88">
        <f t="shared" si="21"/>
        <v>1</v>
      </c>
      <c r="AB194" s="88">
        <f t="shared" si="22"/>
        <v>0</v>
      </c>
      <c r="AC194" s="89">
        <f t="shared" si="23"/>
        <v>0</v>
      </c>
      <c r="AD194" s="90" t="str">
        <f t="shared" si="24"/>
        <v>SRSA</v>
      </c>
      <c r="AE194" s="87">
        <f t="shared" si="25"/>
        <v>1</v>
      </c>
      <c r="AF194" s="88">
        <f t="shared" si="26"/>
        <v>1</v>
      </c>
      <c r="AG194" s="89" t="str">
        <f t="shared" si="27"/>
        <v>Initial</v>
      </c>
      <c r="AH194" s="90" t="str">
        <f t="shared" si="28"/>
        <v>-</v>
      </c>
      <c r="AI194" s="87" t="str">
        <f t="shared" si="29"/>
        <v>SRSA</v>
      </c>
    </row>
    <row r="195" spans="1:35" ht="12.75">
      <c r="A195" s="65">
        <v>4013080</v>
      </c>
      <c r="B195" s="66" t="s">
        <v>840</v>
      </c>
      <c r="C195" s="67" t="s">
        <v>841</v>
      </c>
      <c r="D195" s="68" t="s">
        <v>803</v>
      </c>
      <c r="E195" s="68" t="s">
        <v>841</v>
      </c>
      <c r="F195" s="69" t="s">
        <v>42</v>
      </c>
      <c r="G195" s="70">
        <v>73042</v>
      </c>
      <c r="H195" s="71">
        <v>5</v>
      </c>
      <c r="I195" s="72">
        <v>4059662236</v>
      </c>
      <c r="J195" s="73">
        <v>7</v>
      </c>
      <c r="K195" s="74" t="s">
        <v>44</v>
      </c>
      <c r="L195" s="75" t="s">
        <v>44</v>
      </c>
      <c r="M195" s="76">
        <v>156.11</v>
      </c>
      <c r="N195" s="77" t="s">
        <v>43</v>
      </c>
      <c r="O195" s="78">
        <v>26.43678161</v>
      </c>
      <c r="P195" s="74" t="s">
        <v>44</v>
      </c>
      <c r="Q195" s="79">
        <v>63.1578947368421</v>
      </c>
      <c r="R195" s="80" t="s">
        <v>44</v>
      </c>
      <c r="S195" s="81" t="s">
        <v>44</v>
      </c>
      <c r="T195" s="82">
        <v>15327</v>
      </c>
      <c r="U195" s="83">
        <v>1134.17</v>
      </c>
      <c r="V195" s="83">
        <v>1530.44</v>
      </c>
      <c r="W195" s="84">
        <v>710</v>
      </c>
      <c r="X195" s="85" t="s">
        <v>44</v>
      </c>
      <c r="Y195" s="86" t="s">
        <v>44</v>
      </c>
      <c r="Z195" s="87">
        <f t="shared" si="20"/>
        <v>1</v>
      </c>
      <c r="AA195" s="88">
        <f t="shared" si="21"/>
        <v>1</v>
      </c>
      <c r="AB195" s="88">
        <f t="shared" si="22"/>
        <v>0</v>
      </c>
      <c r="AC195" s="89">
        <f t="shared" si="23"/>
        <v>0</v>
      </c>
      <c r="AD195" s="90" t="str">
        <f t="shared" si="24"/>
        <v>SRSA</v>
      </c>
      <c r="AE195" s="87">
        <f t="shared" si="25"/>
        <v>1</v>
      </c>
      <c r="AF195" s="88">
        <f t="shared" si="26"/>
        <v>1</v>
      </c>
      <c r="AG195" s="89" t="str">
        <f t="shared" si="27"/>
        <v>Initial</v>
      </c>
      <c r="AH195" s="90" t="str">
        <f t="shared" si="28"/>
        <v>-</v>
      </c>
      <c r="AI195" s="87" t="str">
        <f t="shared" si="29"/>
        <v>SRSA</v>
      </c>
    </row>
    <row r="196" spans="1:35" ht="12.75">
      <c r="A196" s="65">
        <v>4013140</v>
      </c>
      <c r="B196" s="66" t="s">
        <v>842</v>
      </c>
      <c r="C196" s="67" t="s">
        <v>843</v>
      </c>
      <c r="D196" s="68" t="s">
        <v>844</v>
      </c>
      <c r="E196" s="68" t="s">
        <v>845</v>
      </c>
      <c r="F196" s="69" t="s">
        <v>42</v>
      </c>
      <c r="G196" s="70">
        <v>74880</v>
      </c>
      <c r="H196" s="71">
        <v>9722</v>
      </c>
      <c r="I196" s="72">
        <v>9186528935</v>
      </c>
      <c r="J196" s="73">
        <v>7</v>
      </c>
      <c r="K196" s="74" t="s">
        <v>44</v>
      </c>
      <c r="L196" s="75" t="s">
        <v>44</v>
      </c>
      <c r="M196" s="76">
        <v>92.18</v>
      </c>
      <c r="N196" s="77" t="s">
        <v>43</v>
      </c>
      <c r="O196" s="78">
        <v>27.27272727</v>
      </c>
      <c r="P196" s="74" t="s">
        <v>44</v>
      </c>
      <c r="Q196" s="79">
        <v>61.165048543689316</v>
      </c>
      <c r="R196" s="80" t="s">
        <v>44</v>
      </c>
      <c r="S196" s="81" t="s">
        <v>44</v>
      </c>
      <c r="T196" s="82">
        <v>9431</v>
      </c>
      <c r="U196" s="83">
        <v>929.23</v>
      </c>
      <c r="V196" s="83">
        <v>1251.04</v>
      </c>
      <c r="W196" s="84">
        <v>439</v>
      </c>
      <c r="X196" s="85" t="s">
        <v>44</v>
      </c>
      <c r="Y196" s="86" t="s">
        <v>44</v>
      </c>
      <c r="Z196" s="87">
        <f t="shared" si="20"/>
        <v>1</v>
      </c>
      <c r="AA196" s="88">
        <f t="shared" si="21"/>
        <v>1</v>
      </c>
      <c r="AB196" s="88">
        <f t="shared" si="22"/>
        <v>0</v>
      </c>
      <c r="AC196" s="89">
        <f t="shared" si="23"/>
        <v>0</v>
      </c>
      <c r="AD196" s="90" t="str">
        <f t="shared" si="24"/>
        <v>SRSA</v>
      </c>
      <c r="AE196" s="87">
        <f t="shared" si="25"/>
        <v>1</v>
      </c>
      <c r="AF196" s="88">
        <f t="shared" si="26"/>
        <v>1</v>
      </c>
      <c r="AG196" s="89" t="str">
        <f t="shared" si="27"/>
        <v>Initial</v>
      </c>
      <c r="AH196" s="90" t="str">
        <f t="shared" si="28"/>
        <v>-</v>
      </c>
      <c r="AI196" s="87" t="str">
        <f t="shared" si="29"/>
        <v>SRSA</v>
      </c>
    </row>
    <row r="197" spans="1:35" ht="12.75">
      <c r="A197" s="65">
        <v>4013230</v>
      </c>
      <c r="B197" s="66" t="s">
        <v>846</v>
      </c>
      <c r="C197" s="67" t="s">
        <v>847</v>
      </c>
      <c r="D197" s="68" t="s">
        <v>848</v>
      </c>
      <c r="E197" s="68" t="s">
        <v>357</v>
      </c>
      <c r="F197" s="69" t="s">
        <v>42</v>
      </c>
      <c r="G197" s="70">
        <v>74464</v>
      </c>
      <c r="H197" s="71">
        <v>233</v>
      </c>
      <c r="I197" s="72">
        <v>9184565131</v>
      </c>
      <c r="J197" s="73">
        <v>7</v>
      </c>
      <c r="K197" s="74" t="s">
        <v>44</v>
      </c>
      <c r="L197" s="75" t="s">
        <v>44</v>
      </c>
      <c r="M197" s="76">
        <v>368.44</v>
      </c>
      <c r="N197" s="77" t="s">
        <v>43</v>
      </c>
      <c r="O197" s="78">
        <v>27.49196141</v>
      </c>
      <c r="P197" s="74" t="s">
        <v>44</v>
      </c>
      <c r="Q197" s="79">
        <v>78.85117493472585</v>
      </c>
      <c r="R197" s="80" t="s">
        <v>44</v>
      </c>
      <c r="S197" s="81" t="s">
        <v>44</v>
      </c>
      <c r="T197" s="82">
        <v>46192</v>
      </c>
      <c r="U197" s="83">
        <v>2924.87</v>
      </c>
      <c r="V197" s="83">
        <v>3791.48</v>
      </c>
      <c r="W197" s="84">
        <v>1218</v>
      </c>
      <c r="X197" s="85" t="s">
        <v>44</v>
      </c>
      <c r="Y197" s="86" t="s">
        <v>44</v>
      </c>
      <c r="Z197" s="87">
        <f aca="true" t="shared" si="30" ref="Z197:Z260">IF(OR(K197="YES",L197="YES"),1,0)</f>
        <v>1</v>
      </c>
      <c r="AA197" s="88">
        <f aca="true" t="shared" si="31" ref="AA197:AA260">IF(OR(AND(ISNUMBER(M197),AND(M197&gt;0,M197&lt;600)),AND(ISNUMBER(M197),AND(M197&gt;0,N197="YES"))),1,0)</f>
        <v>1</v>
      </c>
      <c r="AB197" s="88">
        <f aca="true" t="shared" si="32" ref="AB197:AB260">IF(AND(OR(K197="YES",L197="YES"),(Z197=0)),"Trouble",0)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90" t="str">
        <f aca="true" t="shared" si="34" ref="AD197:AD260">IF(AND(Z197=1,AA197=1),"SRSA","-")</f>
        <v>SRSA</v>
      </c>
      <c r="AE197" s="87">
        <f aca="true" t="shared" si="35" ref="AE197:AE260">IF(S197="YES",1,0)</f>
        <v>1</v>
      </c>
      <c r="AF197" s="88">
        <f aca="true" t="shared" si="36" ref="AF197:AF260">IF(OR(AND(ISNUMBER(Q197),Q197&gt;=20),(AND(ISNUMBER(Q197)=FALSE,AND(ISNUMBER(O197),O197&gt;=20)))),1,0)</f>
        <v>1</v>
      </c>
      <c r="AG197" s="89" t="str">
        <f aca="true" t="shared" si="37" ref="AG197:AG260">IF(AND(AE197=1,AF197=1),"Initial",0)</f>
        <v>Initial</v>
      </c>
      <c r="AH197" s="90" t="str">
        <f aca="true" t="shared" si="38" ref="AH197:AH260">IF(AND(AND(AG197="Initial",AI197=0),AND(ISNUMBER(M197),M197&gt;0)),"RLIS","-")</f>
        <v>-</v>
      </c>
      <c r="AI197" s="87" t="str">
        <f aca="true" t="shared" si="39" ref="AI197:AI260">IF(AND(AD197="SRSA",AG197="Initial"),"SRSA",0)</f>
        <v>SRSA</v>
      </c>
    </row>
    <row r="198" spans="1:35" ht="12.75">
      <c r="A198" s="65">
        <v>4013200</v>
      </c>
      <c r="B198" s="66" t="s">
        <v>849</v>
      </c>
      <c r="C198" s="67" t="s">
        <v>850</v>
      </c>
      <c r="D198" s="68" t="s">
        <v>608</v>
      </c>
      <c r="E198" s="68" t="s">
        <v>850</v>
      </c>
      <c r="F198" s="69" t="s">
        <v>42</v>
      </c>
      <c r="G198" s="70">
        <v>73546</v>
      </c>
      <c r="H198" s="71">
        <v>639</v>
      </c>
      <c r="I198" s="72">
        <v>5804795237</v>
      </c>
      <c r="J198" s="73">
        <v>7</v>
      </c>
      <c r="K198" s="74" t="s">
        <v>44</v>
      </c>
      <c r="L198" s="75" t="s">
        <v>44</v>
      </c>
      <c r="M198" s="76">
        <v>230.6</v>
      </c>
      <c r="N198" s="77" t="s">
        <v>43</v>
      </c>
      <c r="O198" s="78">
        <v>30.66037736</v>
      </c>
      <c r="P198" s="74" t="s">
        <v>44</v>
      </c>
      <c r="Q198" s="79">
        <v>73.96694214876032</v>
      </c>
      <c r="R198" s="80" t="s">
        <v>44</v>
      </c>
      <c r="S198" s="81" t="s">
        <v>44</v>
      </c>
      <c r="T198" s="82">
        <v>17429</v>
      </c>
      <c r="U198" s="83">
        <v>1813.22</v>
      </c>
      <c r="V198" s="83">
        <v>2489.17</v>
      </c>
      <c r="W198" s="84">
        <v>1022</v>
      </c>
      <c r="X198" s="85" t="s">
        <v>44</v>
      </c>
      <c r="Y198" s="86" t="s">
        <v>44</v>
      </c>
      <c r="Z198" s="87">
        <f t="shared" si="30"/>
        <v>1</v>
      </c>
      <c r="AA198" s="88">
        <f t="shared" si="31"/>
        <v>1</v>
      </c>
      <c r="AB198" s="88">
        <f t="shared" si="32"/>
        <v>0</v>
      </c>
      <c r="AC198" s="89">
        <f t="shared" si="33"/>
        <v>0</v>
      </c>
      <c r="AD198" s="90" t="str">
        <f t="shared" si="34"/>
        <v>SRSA</v>
      </c>
      <c r="AE198" s="87">
        <f t="shared" si="35"/>
        <v>1</v>
      </c>
      <c r="AF198" s="88">
        <f t="shared" si="36"/>
        <v>1</v>
      </c>
      <c r="AG198" s="89" t="str">
        <f t="shared" si="37"/>
        <v>Initial</v>
      </c>
      <c r="AH198" s="90" t="str">
        <f t="shared" si="38"/>
        <v>-</v>
      </c>
      <c r="AI198" s="87" t="str">
        <f t="shared" si="39"/>
        <v>SRSA</v>
      </c>
    </row>
    <row r="199" spans="1:35" ht="12.75">
      <c r="A199" s="65">
        <v>4013260</v>
      </c>
      <c r="B199" s="66" t="s">
        <v>851</v>
      </c>
      <c r="C199" s="67" t="s">
        <v>852</v>
      </c>
      <c r="D199" s="68" t="s">
        <v>853</v>
      </c>
      <c r="E199" s="68" t="s">
        <v>120</v>
      </c>
      <c r="F199" s="69" t="s">
        <v>42</v>
      </c>
      <c r="G199" s="70">
        <v>73529</v>
      </c>
      <c r="H199" s="71">
        <v>9729</v>
      </c>
      <c r="I199" s="72">
        <v>5804392467</v>
      </c>
      <c r="J199" s="73">
        <v>7</v>
      </c>
      <c r="K199" s="74" t="s">
        <v>44</v>
      </c>
      <c r="L199" s="75" t="s">
        <v>44</v>
      </c>
      <c r="M199" s="76">
        <v>111.08</v>
      </c>
      <c r="N199" s="77" t="s">
        <v>43</v>
      </c>
      <c r="O199" s="78">
        <v>16.82242991</v>
      </c>
      <c r="P199" s="74" t="s">
        <v>43</v>
      </c>
      <c r="Q199" s="79">
        <v>83.33333333333334</v>
      </c>
      <c r="R199" s="80" t="s">
        <v>44</v>
      </c>
      <c r="S199" s="81" t="s">
        <v>44</v>
      </c>
      <c r="T199" s="82">
        <v>8133</v>
      </c>
      <c r="U199" s="83">
        <v>856.64</v>
      </c>
      <c r="V199" s="83">
        <v>1225.78</v>
      </c>
      <c r="W199" s="84">
        <v>548</v>
      </c>
      <c r="X199" s="85" t="s">
        <v>44</v>
      </c>
      <c r="Y199" s="86" t="s">
        <v>43</v>
      </c>
      <c r="Z199" s="87">
        <f t="shared" si="30"/>
        <v>1</v>
      </c>
      <c r="AA199" s="88">
        <f t="shared" si="31"/>
        <v>1</v>
      </c>
      <c r="AB199" s="88">
        <f t="shared" si="32"/>
        <v>0</v>
      </c>
      <c r="AC199" s="89">
        <f t="shared" si="33"/>
        <v>0</v>
      </c>
      <c r="AD199" s="90" t="str">
        <f t="shared" si="34"/>
        <v>SRSA</v>
      </c>
      <c r="AE199" s="87">
        <f t="shared" si="35"/>
        <v>1</v>
      </c>
      <c r="AF199" s="88">
        <f t="shared" si="36"/>
        <v>1</v>
      </c>
      <c r="AG199" s="89" t="str">
        <f t="shared" si="37"/>
        <v>Initial</v>
      </c>
      <c r="AH199" s="90" t="str">
        <f t="shared" si="38"/>
        <v>-</v>
      </c>
      <c r="AI199" s="87" t="str">
        <f t="shared" si="39"/>
        <v>SRSA</v>
      </c>
    </row>
    <row r="200" spans="1:35" ht="12.75">
      <c r="A200" s="65">
        <v>4013290</v>
      </c>
      <c r="B200" s="66" t="s">
        <v>854</v>
      </c>
      <c r="C200" s="67" t="s">
        <v>855</v>
      </c>
      <c r="D200" s="68" t="s">
        <v>333</v>
      </c>
      <c r="E200" s="68" t="s">
        <v>855</v>
      </c>
      <c r="F200" s="69" t="s">
        <v>42</v>
      </c>
      <c r="G200" s="70">
        <v>73547</v>
      </c>
      <c r="H200" s="71">
        <v>98</v>
      </c>
      <c r="I200" s="72">
        <v>5805352104</v>
      </c>
      <c r="J200" s="73">
        <v>7</v>
      </c>
      <c r="K200" s="74" t="s">
        <v>44</v>
      </c>
      <c r="L200" s="75" t="s">
        <v>44</v>
      </c>
      <c r="M200" s="76">
        <v>223.9</v>
      </c>
      <c r="N200" s="91" t="s">
        <v>44</v>
      </c>
      <c r="O200" s="78">
        <v>16.4556962</v>
      </c>
      <c r="P200" s="74" t="s">
        <v>43</v>
      </c>
      <c r="Q200" s="79">
        <v>40.17094017094017</v>
      </c>
      <c r="R200" s="80" t="s">
        <v>44</v>
      </c>
      <c r="S200" s="81" t="s">
        <v>44</v>
      </c>
      <c r="T200" s="82">
        <v>13127</v>
      </c>
      <c r="U200" s="83">
        <v>959.08</v>
      </c>
      <c r="V200" s="83">
        <v>1598.94</v>
      </c>
      <c r="W200" s="84">
        <v>896</v>
      </c>
      <c r="X200" s="85" t="s">
        <v>44</v>
      </c>
      <c r="Y200" s="86" t="s">
        <v>44</v>
      </c>
      <c r="Z200" s="87">
        <f t="shared" si="30"/>
        <v>1</v>
      </c>
      <c r="AA200" s="88">
        <f t="shared" si="31"/>
        <v>1</v>
      </c>
      <c r="AB200" s="88">
        <f t="shared" si="32"/>
        <v>0</v>
      </c>
      <c r="AC200" s="89">
        <f t="shared" si="33"/>
        <v>0</v>
      </c>
      <c r="AD200" s="90" t="str">
        <f t="shared" si="34"/>
        <v>SRSA</v>
      </c>
      <c r="AE200" s="87">
        <f t="shared" si="35"/>
        <v>1</v>
      </c>
      <c r="AF200" s="88">
        <f t="shared" si="36"/>
        <v>1</v>
      </c>
      <c r="AG200" s="89" t="str">
        <f t="shared" si="37"/>
        <v>Initial</v>
      </c>
      <c r="AH200" s="90" t="str">
        <f t="shared" si="38"/>
        <v>-</v>
      </c>
      <c r="AI200" s="87" t="str">
        <f t="shared" si="39"/>
        <v>SRSA</v>
      </c>
    </row>
    <row r="201" spans="1:35" ht="12.75">
      <c r="A201" s="65">
        <v>4013320</v>
      </c>
      <c r="B201" s="66" t="s">
        <v>856</v>
      </c>
      <c r="C201" s="67" t="s">
        <v>857</v>
      </c>
      <c r="D201" s="68" t="s">
        <v>858</v>
      </c>
      <c r="E201" s="68" t="s">
        <v>857</v>
      </c>
      <c r="F201" s="69" t="s">
        <v>42</v>
      </c>
      <c r="G201" s="70">
        <v>74738</v>
      </c>
      <c r="H201" s="71">
        <v>159</v>
      </c>
      <c r="I201" s="72">
        <v>5803268315</v>
      </c>
      <c r="J201" s="73">
        <v>7</v>
      </c>
      <c r="K201" s="74" t="s">
        <v>44</v>
      </c>
      <c r="L201" s="75" t="s">
        <v>44</v>
      </c>
      <c r="M201" s="76">
        <v>82.04</v>
      </c>
      <c r="N201" s="77" t="s">
        <v>43</v>
      </c>
      <c r="O201" s="78">
        <v>29.13043478</v>
      </c>
      <c r="P201" s="74" t="s">
        <v>44</v>
      </c>
      <c r="Q201" s="79">
        <v>83.50515463917526</v>
      </c>
      <c r="R201" s="80" t="s">
        <v>44</v>
      </c>
      <c r="S201" s="81" t="s">
        <v>44</v>
      </c>
      <c r="T201" s="82">
        <v>20986</v>
      </c>
      <c r="U201" s="83">
        <v>1340.11</v>
      </c>
      <c r="V201" s="83">
        <v>1601.83</v>
      </c>
      <c r="W201" s="84">
        <v>348</v>
      </c>
      <c r="X201" s="85" t="s">
        <v>44</v>
      </c>
      <c r="Y201" s="86" t="s">
        <v>44</v>
      </c>
      <c r="Z201" s="87">
        <f t="shared" si="30"/>
        <v>1</v>
      </c>
      <c r="AA201" s="88">
        <f t="shared" si="31"/>
        <v>1</v>
      </c>
      <c r="AB201" s="88">
        <f t="shared" si="32"/>
        <v>0</v>
      </c>
      <c r="AC201" s="89">
        <f t="shared" si="33"/>
        <v>0</v>
      </c>
      <c r="AD201" s="90" t="str">
        <f t="shared" si="34"/>
        <v>SRSA</v>
      </c>
      <c r="AE201" s="87">
        <f t="shared" si="35"/>
        <v>1</v>
      </c>
      <c r="AF201" s="88">
        <f t="shared" si="36"/>
        <v>1</v>
      </c>
      <c r="AG201" s="89" t="str">
        <f t="shared" si="37"/>
        <v>Initial</v>
      </c>
      <c r="AH201" s="90" t="str">
        <f t="shared" si="38"/>
        <v>-</v>
      </c>
      <c r="AI201" s="87" t="str">
        <f t="shared" si="39"/>
        <v>SRSA</v>
      </c>
    </row>
    <row r="202" spans="1:35" ht="12.75">
      <c r="A202" s="65">
        <v>4021870</v>
      </c>
      <c r="B202" s="66" t="s">
        <v>859</v>
      </c>
      <c r="C202" s="67" t="s">
        <v>860</v>
      </c>
      <c r="D202" s="68" t="s">
        <v>861</v>
      </c>
      <c r="E202" s="68" t="s">
        <v>348</v>
      </c>
      <c r="F202" s="69" t="s">
        <v>42</v>
      </c>
      <c r="G202" s="70">
        <v>74960</v>
      </c>
      <c r="H202" s="71">
        <v>467</v>
      </c>
      <c r="I202" s="72">
        <v>9186967768</v>
      </c>
      <c r="J202" s="73">
        <v>7</v>
      </c>
      <c r="K202" s="74" t="s">
        <v>44</v>
      </c>
      <c r="L202" s="75" t="s">
        <v>44</v>
      </c>
      <c r="M202" s="76">
        <v>88.13</v>
      </c>
      <c r="N202" s="77" t="s">
        <v>43</v>
      </c>
      <c r="O202" s="78">
        <v>30.14354067</v>
      </c>
      <c r="P202" s="74" t="s">
        <v>44</v>
      </c>
      <c r="Q202" s="79">
        <v>59.29203539823009</v>
      </c>
      <c r="R202" s="80" t="s">
        <v>44</v>
      </c>
      <c r="S202" s="81" t="s">
        <v>44</v>
      </c>
      <c r="T202" s="82">
        <v>12973</v>
      </c>
      <c r="U202" s="83">
        <v>849.37</v>
      </c>
      <c r="V202" s="83">
        <v>1090.72</v>
      </c>
      <c r="W202" s="84">
        <v>353</v>
      </c>
      <c r="X202" s="85" t="s">
        <v>44</v>
      </c>
      <c r="Y202" s="86" t="s">
        <v>44</v>
      </c>
      <c r="Z202" s="87">
        <f t="shared" si="30"/>
        <v>1</v>
      </c>
      <c r="AA202" s="88">
        <f t="shared" si="31"/>
        <v>1</v>
      </c>
      <c r="AB202" s="88">
        <f t="shared" si="32"/>
        <v>0</v>
      </c>
      <c r="AC202" s="89">
        <f t="shared" si="33"/>
        <v>0</v>
      </c>
      <c r="AD202" s="90" t="str">
        <f t="shared" si="34"/>
        <v>SRSA</v>
      </c>
      <c r="AE202" s="87">
        <f t="shared" si="35"/>
        <v>1</v>
      </c>
      <c r="AF202" s="88">
        <f t="shared" si="36"/>
        <v>1</v>
      </c>
      <c r="AG202" s="89" t="str">
        <f t="shared" si="37"/>
        <v>Initial</v>
      </c>
      <c r="AH202" s="90" t="str">
        <f t="shared" si="38"/>
        <v>-</v>
      </c>
      <c r="AI202" s="87" t="str">
        <f t="shared" si="39"/>
        <v>SRSA</v>
      </c>
    </row>
    <row r="203" spans="1:35" ht="12.75">
      <c r="A203" s="65">
        <v>4013380</v>
      </c>
      <c r="B203" s="66" t="s">
        <v>862</v>
      </c>
      <c r="C203" s="67" t="s">
        <v>863</v>
      </c>
      <c r="D203" s="68" t="s">
        <v>864</v>
      </c>
      <c r="E203" s="68" t="s">
        <v>257</v>
      </c>
      <c r="F203" s="69" t="s">
        <v>42</v>
      </c>
      <c r="G203" s="70">
        <v>73448</v>
      </c>
      <c r="H203" s="71">
        <v>9746</v>
      </c>
      <c r="I203" s="72">
        <v>5802762968</v>
      </c>
      <c r="J203" s="73">
        <v>7</v>
      </c>
      <c r="K203" s="74" t="s">
        <v>44</v>
      </c>
      <c r="L203" s="75" t="s">
        <v>44</v>
      </c>
      <c r="M203" s="76">
        <v>73.07</v>
      </c>
      <c r="N203" s="77" t="s">
        <v>43</v>
      </c>
      <c r="O203" s="78">
        <v>10.75949367</v>
      </c>
      <c r="P203" s="74" t="s">
        <v>43</v>
      </c>
      <c r="Q203" s="79">
        <v>72.41379310344827</v>
      </c>
      <c r="R203" s="80" t="s">
        <v>44</v>
      </c>
      <c r="S203" s="81" t="s">
        <v>44</v>
      </c>
      <c r="T203" s="82">
        <v>6598</v>
      </c>
      <c r="U203" s="83">
        <v>681.16</v>
      </c>
      <c r="V203" s="83">
        <v>949.77</v>
      </c>
      <c r="W203" s="84">
        <v>365</v>
      </c>
      <c r="X203" s="85" t="s">
        <v>44</v>
      </c>
      <c r="Y203" s="86" t="s">
        <v>43</v>
      </c>
      <c r="Z203" s="87">
        <f t="shared" si="30"/>
        <v>1</v>
      </c>
      <c r="AA203" s="88">
        <f t="shared" si="31"/>
        <v>1</v>
      </c>
      <c r="AB203" s="88">
        <f t="shared" si="32"/>
        <v>0</v>
      </c>
      <c r="AC203" s="89">
        <f t="shared" si="33"/>
        <v>0</v>
      </c>
      <c r="AD203" s="90" t="str">
        <f t="shared" si="34"/>
        <v>SRSA</v>
      </c>
      <c r="AE203" s="87">
        <f t="shared" si="35"/>
        <v>1</v>
      </c>
      <c r="AF203" s="88">
        <f t="shared" si="36"/>
        <v>1</v>
      </c>
      <c r="AG203" s="89" t="str">
        <f t="shared" si="37"/>
        <v>Initial</v>
      </c>
      <c r="AH203" s="90" t="str">
        <f t="shared" si="38"/>
        <v>-</v>
      </c>
      <c r="AI203" s="87" t="str">
        <f t="shared" si="39"/>
        <v>SRSA</v>
      </c>
    </row>
    <row r="204" spans="1:35" ht="12.75">
      <c r="A204" s="65">
        <v>4013530</v>
      </c>
      <c r="B204" s="66" t="s">
        <v>170</v>
      </c>
      <c r="C204" s="67" t="s">
        <v>171</v>
      </c>
      <c r="D204" s="68" t="s">
        <v>172</v>
      </c>
      <c r="E204" s="68" t="s">
        <v>171</v>
      </c>
      <c r="F204" s="69" t="s">
        <v>42</v>
      </c>
      <c r="G204" s="70">
        <v>74345</v>
      </c>
      <c r="H204" s="71">
        <v>789</v>
      </c>
      <c r="I204" s="72">
        <v>9187863003</v>
      </c>
      <c r="J204" s="73">
        <v>6</v>
      </c>
      <c r="K204" s="74" t="s">
        <v>43</v>
      </c>
      <c r="L204" s="75" t="s">
        <v>43</v>
      </c>
      <c r="M204" s="76">
        <v>2058.61</v>
      </c>
      <c r="N204" s="77" t="s">
        <v>43</v>
      </c>
      <c r="O204" s="78">
        <v>21.67707404</v>
      </c>
      <c r="P204" s="74" t="s">
        <v>44</v>
      </c>
      <c r="Q204" s="79">
        <v>40.285451197053405</v>
      </c>
      <c r="R204" s="80" t="s">
        <v>44</v>
      </c>
      <c r="S204" s="81" t="s">
        <v>44</v>
      </c>
      <c r="T204" s="82">
        <v>110941</v>
      </c>
      <c r="U204" s="83">
        <v>7448.31</v>
      </c>
      <c r="V204" s="83">
        <v>13308.75</v>
      </c>
      <c r="W204" s="84">
        <v>6915</v>
      </c>
      <c r="X204" s="85" t="s">
        <v>43</v>
      </c>
      <c r="Y204" s="86" t="s">
        <v>43</v>
      </c>
      <c r="Z204" s="87">
        <f t="shared" si="30"/>
        <v>0</v>
      </c>
      <c r="AA204" s="88">
        <f t="shared" si="31"/>
        <v>0</v>
      </c>
      <c r="AB204" s="88">
        <f t="shared" si="32"/>
        <v>0</v>
      </c>
      <c r="AC204" s="89">
        <f t="shared" si="33"/>
        <v>0</v>
      </c>
      <c r="AD204" s="90" t="str">
        <f t="shared" si="34"/>
        <v>-</v>
      </c>
      <c r="AE204" s="87">
        <f t="shared" si="35"/>
        <v>1</v>
      </c>
      <c r="AF204" s="88">
        <f t="shared" si="36"/>
        <v>1</v>
      </c>
      <c r="AG204" s="89" t="str">
        <f t="shared" si="37"/>
        <v>Initial</v>
      </c>
      <c r="AH204" s="90" t="str">
        <f t="shared" si="38"/>
        <v>RLIS</v>
      </c>
      <c r="AI204" s="87">
        <f t="shared" si="39"/>
        <v>0</v>
      </c>
    </row>
    <row r="205" spans="1:35" ht="12.75">
      <c r="A205" s="65">
        <v>4013500</v>
      </c>
      <c r="B205" s="66" t="s">
        <v>865</v>
      </c>
      <c r="C205" s="67" t="s">
        <v>171</v>
      </c>
      <c r="D205" s="68" t="s">
        <v>866</v>
      </c>
      <c r="E205" s="68" t="s">
        <v>70</v>
      </c>
      <c r="F205" s="69" t="s">
        <v>42</v>
      </c>
      <c r="G205" s="70">
        <v>74804</v>
      </c>
      <c r="H205" s="71" t="s">
        <v>538</v>
      </c>
      <c r="I205" s="72">
        <v>4052757435</v>
      </c>
      <c r="J205" s="73">
        <v>5</v>
      </c>
      <c r="K205" s="74" t="s">
        <v>43</v>
      </c>
      <c r="L205" s="75" t="s">
        <v>44</v>
      </c>
      <c r="M205" s="76">
        <v>401.45</v>
      </c>
      <c r="N205" s="77" t="s">
        <v>43</v>
      </c>
      <c r="O205" s="78">
        <v>12.99790356</v>
      </c>
      <c r="P205" s="74" t="s">
        <v>43</v>
      </c>
      <c r="Q205" s="79">
        <v>13.493975903614459</v>
      </c>
      <c r="R205" s="80" t="s">
        <v>43</v>
      </c>
      <c r="S205" s="81" t="s">
        <v>43</v>
      </c>
      <c r="T205" s="82">
        <v>19709</v>
      </c>
      <c r="U205" s="83">
        <v>242.03</v>
      </c>
      <c r="V205" s="83">
        <v>1177.74</v>
      </c>
      <c r="W205" s="84">
        <v>981</v>
      </c>
      <c r="X205" s="85" t="s">
        <v>44</v>
      </c>
      <c r="Y205" s="86" t="s">
        <v>43</v>
      </c>
      <c r="Z205" s="87">
        <f t="shared" si="30"/>
        <v>1</v>
      </c>
      <c r="AA205" s="88">
        <f t="shared" si="31"/>
        <v>1</v>
      </c>
      <c r="AB205" s="88">
        <f t="shared" si="32"/>
        <v>0</v>
      </c>
      <c r="AC205" s="89">
        <f t="shared" si="33"/>
        <v>0</v>
      </c>
      <c r="AD205" s="90" t="str">
        <f t="shared" si="34"/>
        <v>SRSA</v>
      </c>
      <c r="AE205" s="87">
        <f t="shared" si="35"/>
        <v>0</v>
      </c>
      <c r="AF205" s="88">
        <f t="shared" si="36"/>
        <v>0</v>
      </c>
      <c r="AG205" s="89">
        <f t="shared" si="37"/>
        <v>0</v>
      </c>
      <c r="AH205" s="90" t="str">
        <f t="shared" si="38"/>
        <v>-</v>
      </c>
      <c r="AI205" s="87">
        <f t="shared" si="39"/>
        <v>0</v>
      </c>
    </row>
    <row r="206" spans="1:35" ht="12.75">
      <c r="A206" s="65">
        <v>4013560</v>
      </c>
      <c r="B206" s="66" t="s">
        <v>867</v>
      </c>
      <c r="C206" s="67" t="s">
        <v>868</v>
      </c>
      <c r="D206" s="68" t="s">
        <v>869</v>
      </c>
      <c r="E206" s="68" t="s">
        <v>868</v>
      </c>
      <c r="F206" s="69" t="s">
        <v>42</v>
      </c>
      <c r="G206" s="70">
        <v>73044</v>
      </c>
      <c r="H206" s="71">
        <v>5228</v>
      </c>
      <c r="I206" s="72">
        <v>4052828900</v>
      </c>
      <c r="J206" s="73">
        <v>3</v>
      </c>
      <c r="K206" s="74" t="s">
        <v>43</v>
      </c>
      <c r="L206" s="75" t="s">
        <v>43</v>
      </c>
      <c r="M206" s="76">
        <v>2872.56</v>
      </c>
      <c r="N206" s="77" t="s">
        <v>43</v>
      </c>
      <c r="O206" s="78">
        <v>18.36972344</v>
      </c>
      <c r="P206" s="74" t="s">
        <v>43</v>
      </c>
      <c r="Q206" s="79">
        <v>50.752256770310936</v>
      </c>
      <c r="R206" s="80" t="s">
        <v>44</v>
      </c>
      <c r="S206" s="81" t="s">
        <v>43</v>
      </c>
      <c r="T206" s="82">
        <v>153932</v>
      </c>
      <c r="U206" s="83">
        <v>11829.91</v>
      </c>
      <c r="V206" s="83">
        <v>20472.47</v>
      </c>
      <c r="W206" s="84">
        <v>9220</v>
      </c>
      <c r="X206" s="85" t="s">
        <v>44</v>
      </c>
      <c r="Y206" s="86" t="s">
        <v>43</v>
      </c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9">
        <f t="shared" si="33"/>
        <v>0</v>
      </c>
      <c r="AD206" s="90" t="str">
        <f t="shared" si="34"/>
        <v>-</v>
      </c>
      <c r="AE206" s="87">
        <f t="shared" si="35"/>
        <v>0</v>
      </c>
      <c r="AF206" s="88">
        <f t="shared" si="36"/>
        <v>1</v>
      </c>
      <c r="AG206" s="89">
        <f t="shared" si="37"/>
        <v>0</v>
      </c>
      <c r="AH206" s="90" t="str">
        <f t="shared" si="38"/>
        <v>-</v>
      </c>
      <c r="AI206" s="87">
        <f t="shared" si="39"/>
        <v>0</v>
      </c>
    </row>
    <row r="207" spans="1:35" ht="12.75">
      <c r="A207" s="65">
        <v>4013590</v>
      </c>
      <c r="B207" s="66" t="s">
        <v>173</v>
      </c>
      <c r="C207" s="67" t="s">
        <v>174</v>
      </c>
      <c r="D207" s="68" t="s">
        <v>175</v>
      </c>
      <c r="E207" s="68" t="s">
        <v>174</v>
      </c>
      <c r="F207" s="69" t="s">
        <v>42</v>
      </c>
      <c r="G207" s="70">
        <v>73942</v>
      </c>
      <c r="H207" s="71">
        <v>1307</v>
      </c>
      <c r="I207" s="72">
        <v>5803384340</v>
      </c>
      <c r="J207" s="73">
        <v>6</v>
      </c>
      <c r="K207" s="74" t="s">
        <v>43</v>
      </c>
      <c r="L207" s="75" t="s">
        <v>43</v>
      </c>
      <c r="M207" s="76">
        <v>2225.63</v>
      </c>
      <c r="N207" s="91" t="s">
        <v>44</v>
      </c>
      <c r="O207" s="78">
        <v>16.17777778</v>
      </c>
      <c r="P207" s="74" t="s">
        <v>43</v>
      </c>
      <c r="Q207" s="79">
        <v>48.686440677966104</v>
      </c>
      <c r="R207" s="80" t="s">
        <v>44</v>
      </c>
      <c r="S207" s="81" t="s">
        <v>44</v>
      </c>
      <c r="T207" s="82">
        <v>82610</v>
      </c>
      <c r="U207" s="83">
        <v>9742.19</v>
      </c>
      <c r="V207" s="83">
        <v>15417.1</v>
      </c>
      <c r="W207" s="84">
        <v>7473</v>
      </c>
      <c r="X207" s="85" t="s">
        <v>43</v>
      </c>
      <c r="Y207" s="86" t="s">
        <v>43</v>
      </c>
      <c r="Z207" s="87">
        <f t="shared" si="30"/>
        <v>0</v>
      </c>
      <c r="AA207" s="88">
        <f t="shared" si="31"/>
        <v>1</v>
      </c>
      <c r="AB207" s="88">
        <f t="shared" si="32"/>
        <v>0</v>
      </c>
      <c r="AC207" s="89">
        <f t="shared" si="33"/>
        <v>0</v>
      </c>
      <c r="AD207" s="90" t="str">
        <f t="shared" si="34"/>
        <v>-</v>
      </c>
      <c r="AE207" s="87">
        <f t="shared" si="35"/>
        <v>1</v>
      </c>
      <c r="AF207" s="88">
        <f t="shared" si="36"/>
        <v>1</v>
      </c>
      <c r="AG207" s="89" t="str">
        <f t="shared" si="37"/>
        <v>Initial</v>
      </c>
      <c r="AH207" s="90" t="str">
        <f t="shared" si="38"/>
        <v>RLIS</v>
      </c>
      <c r="AI207" s="87">
        <f t="shared" si="39"/>
        <v>0</v>
      </c>
    </row>
    <row r="208" spans="1:35" ht="12.75">
      <c r="A208" s="65">
        <v>4013600</v>
      </c>
      <c r="B208" s="66" t="s">
        <v>870</v>
      </c>
      <c r="C208" s="67" t="s">
        <v>871</v>
      </c>
      <c r="D208" s="68" t="s">
        <v>872</v>
      </c>
      <c r="E208" s="68" t="s">
        <v>724</v>
      </c>
      <c r="F208" s="69" t="s">
        <v>42</v>
      </c>
      <c r="G208" s="70">
        <v>74028</v>
      </c>
      <c r="H208" s="71">
        <v>2505</v>
      </c>
      <c r="I208" s="72">
        <v>9183245365</v>
      </c>
      <c r="J208" s="73">
        <v>8</v>
      </c>
      <c r="K208" s="74" t="s">
        <v>44</v>
      </c>
      <c r="L208" s="75" t="s">
        <v>44</v>
      </c>
      <c r="M208" s="76">
        <v>107.89</v>
      </c>
      <c r="N208" s="77" t="s">
        <v>43</v>
      </c>
      <c r="O208" s="78">
        <v>11.94029851</v>
      </c>
      <c r="P208" s="74" t="s">
        <v>43</v>
      </c>
      <c r="Q208" s="79">
        <v>63.559322033898304</v>
      </c>
      <c r="R208" s="80" t="s">
        <v>44</v>
      </c>
      <c r="S208" s="81" t="s">
        <v>44</v>
      </c>
      <c r="T208" s="82">
        <v>5476</v>
      </c>
      <c r="U208" s="83">
        <v>713.27</v>
      </c>
      <c r="V208" s="83">
        <v>1032.78</v>
      </c>
      <c r="W208" s="84">
        <v>474</v>
      </c>
      <c r="X208" s="85" t="s">
        <v>44</v>
      </c>
      <c r="Y208" s="86" t="s">
        <v>44</v>
      </c>
      <c r="Z208" s="87">
        <f t="shared" si="30"/>
        <v>1</v>
      </c>
      <c r="AA208" s="88">
        <f t="shared" si="31"/>
        <v>1</v>
      </c>
      <c r="AB208" s="88">
        <f t="shared" si="32"/>
        <v>0</v>
      </c>
      <c r="AC208" s="89">
        <f t="shared" si="33"/>
        <v>0</v>
      </c>
      <c r="AD208" s="90" t="str">
        <f t="shared" si="34"/>
        <v>SRSA</v>
      </c>
      <c r="AE208" s="87">
        <f t="shared" si="35"/>
        <v>1</v>
      </c>
      <c r="AF208" s="88">
        <f t="shared" si="36"/>
        <v>1</v>
      </c>
      <c r="AG208" s="89" t="str">
        <f t="shared" si="37"/>
        <v>Initial</v>
      </c>
      <c r="AH208" s="90" t="str">
        <f t="shared" si="38"/>
        <v>-</v>
      </c>
      <c r="AI208" s="87" t="str">
        <f t="shared" si="39"/>
        <v>SRSA</v>
      </c>
    </row>
    <row r="209" spans="1:35" ht="12.75">
      <c r="A209" s="65">
        <v>4013620</v>
      </c>
      <c r="B209" s="66" t="s">
        <v>873</v>
      </c>
      <c r="C209" s="67" t="s">
        <v>874</v>
      </c>
      <c r="D209" s="68" t="s">
        <v>224</v>
      </c>
      <c r="E209" s="68" t="s">
        <v>874</v>
      </c>
      <c r="F209" s="69" t="s">
        <v>42</v>
      </c>
      <c r="G209" s="70">
        <v>74546</v>
      </c>
      <c r="H209" s="71">
        <v>29</v>
      </c>
      <c r="I209" s="72">
        <v>9182972626</v>
      </c>
      <c r="J209" s="73">
        <v>7</v>
      </c>
      <c r="K209" s="74" t="s">
        <v>44</v>
      </c>
      <c r="L209" s="75" t="s">
        <v>44</v>
      </c>
      <c r="M209" s="76">
        <v>399.2</v>
      </c>
      <c r="N209" s="77" t="s">
        <v>43</v>
      </c>
      <c r="O209" s="78">
        <v>16.44444444</v>
      </c>
      <c r="P209" s="74" t="s">
        <v>43</v>
      </c>
      <c r="Q209" s="79">
        <v>52.58215962441315</v>
      </c>
      <c r="R209" s="80" t="s">
        <v>44</v>
      </c>
      <c r="S209" s="81" t="s">
        <v>44</v>
      </c>
      <c r="T209" s="82">
        <v>23980</v>
      </c>
      <c r="U209" s="83">
        <v>2145.78</v>
      </c>
      <c r="V209" s="83">
        <v>3213.9</v>
      </c>
      <c r="W209" s="84">
        <v>1464</v>
      </c>
      <c r="X209" s="85" t="s">
        <v>44</v>
      </c>
      <c r="Y209" s="86" t="s">
        <v>44</v>
      </c>
      <c r="Z209" s="87">
        <f t="shared" si="30"/>
        <v>1</v>
      </c>
      <c r="AA209" s="88">
        <f t="shared" si="31"/>
        <v>1</v>
      </c>
      <c r="AB209" s="88">
        <f t="shared" si="32"/>
        <v>0</v>
      </c>
      <c r="AC209" s="89">
        <f t="shared" si="33"/>
        <v>0</v>
      </c>
      <c r="AD209" s="90" t="str">
        <f t="shared" si="34"/>
        <v>SRSA</v>
      </c>
      <c r="AE209" s="87">
        <f t="shared" si="35"/>
        <v>1</v>
      </c>
      <c r="AF209" s="88">
        <f t="shared" si="36"/>
        <v>1</v>
      </c>
      <c r="AG209" s="89" t="str">
        <f t="shared" si="37"/>
        <v>Initial</v>
      </c>
      <c r="AH209" s="90" t="str">
        <f t="shared" si="38"/>
        <v>-</v>
      </c>
      <c r="AI209" s="87" t="str">
        <f t="shared" si="39"/>
        <v>SRSA</v>
      </c>
    </row>
    <row r="210" spans="1:35" ht="12.75">
      <c r="A210" s="65">
        <v>4013650</v>
      </c>
      <c r="B210" s="66" t="s">
        <v>875</v>
      </c>
      <c r="C210" s="67" t="s">
        <v>876</v>
      </c>
      <c r="D210" s="68" t="s">
        <v>416</v>
      </c>
      <c r="E210" s="68" t="s">
        <v>876</v>
      </c>
      <c r="F210" s="69" t="s">
        <v>42</v>
      </c>
      <c r="G210" s="70">
        <v>73650</v>
      </c>
      <c r="H210" s="71">
        <v>279</v>
      </c>
      <c r="I210" s="72">
        <v>5804732221</v>
      </c>
      <c r="J210" s="73">
        <v>7</v>
      </c>
      <c r="K210" s="74" t="s">
        <v>44</v>
      </c>
      <c r="L210" s="75" t="s">
        <v>44</v>
      </c>
      <c r="M210" s="76">
        <v>165.55</v>
      </c>
      <c r="N210" s="91" t="s">
        <v>44</v>
      </c>
      <c r="O210" s="78">
        <v>25</v>
      </c>
      <c r="P210" s="74" t="s">
        <v>44</v>
      </c>
      <c r="Q210" s="79">
        <v>35.26011560693642</v>
      </c>
      <c r="R210" s="80" t="s">
        <v>44</v>
      </c>
      <c r="S210" s="81" t="s">
        <v>44</v>
      </c>
      <c r="T210" s="82">
        <v>15820</v>
      </c>
      <c r="U210" s="83">
        <v>1010.54</v>
      </c>
      <c r="V210" s="83">
        <v>1499.38</v>
      </c>
      <c r="W210" s="84">
        <v>698</v>
      </c>
      <c r="X210" s="85" t="s">
        <v>44</v>
      </c>
      <c r="Y210" s="86" t="s">
        <v>44</v>
      </c>
      <c r="Z210" s="87">
        <f t="shared" si="30"/>
        <v>1</v>
      </c>
      <c r="AA210" s="88">
        <f t="shared" si="31"/>
        <v>1</v>
      </c>
      <c r="AB210" s="88">
        <f t="shared" si="32"/>
        <v>0</v>
      </c>
      <c r="AC210" s="89">
        <f t="shared" si="33"/>
        <v>0</v>
      </c>
      <c r="AD210" s="90" t="str">
        <f t="shared" si="34"/>
        <v>SRSA</v>
      </c>
      <c r="AE210" s="87">
        <f t="shared" si="35"/>
        <v>1</v>
      </c>
      <c r="AF210" s="88">
        <f t="shared" si="36"/>
        <v>1</v>
      </c>
      <c r="AG210" s="89" t="str">
        <f t="shared" si="37"/>
        <v>Initial</v>
      </c>
      <c r="AH210" s="90" t="str">
        <f t="shared" si="38"/>
        <v>-</v>
      </c>
      <c r="AI210" s="87" t="str">
        <f t="shared" si="39"/>
        <v>SRSA</v>
      </c>
    </row>
    <row r="211" spans="1:35" ht="12.75">
      <c r="A211" s="65">
        <v>4013680</v>
      </c>
      <c r="B211" s="66" t="s">
        <v>877</v>
      </c>
      <c r="C211" s="67" t="s">
        <v>878</v>
      </c>
      <c r="D211" s="68" t="s">
        <v>487</v>
      </c>
      <c r="E211" s="68" t="s">
        <v>878</v>
      </c>
      <c r="F211" s="69" t="s">
        <v>42</v>
      </c>
      <c r="G211" s="70">
        <v>74845</v>
      </c>
      <c r="H211" s="71">
        <v>10</v>
      </c>
      <c r="I211" s="72">
        <v>9186572523</v>
      </c>
      <c r="J211" s="73">
        <v>7</v>
      </c>
      <c r="K211" s="74" t="s">
        <v>44</v>
      </c>
      <c r="L211" s="75" t="s">
        <v>44</v>
      </c>
      <c r="M211" s="76">
        <v>87.16</v>
      </c>
      <c r="N211" s="77" t="s">
        <v>43</v>
      </c>
      <c r="O211" s="78">
        <v>33.62068966</v>
      </c>
      <c r="P211" s="74" t="s">
        <v>44</v>
      </c>
      <c r="Q211" s="79">
        <v>73.95833333333334</v>
      </c>
      <c r="R211" s="80" t="s">
        <v>44</v>
      </c>
      <c r="S211" s="81" t="s">
        <v>44</v>
      </c>
      <c r="T211" s="82">
        <v>11062</v>
      </c>
      <c r="U211" s="83">
        <v>803.99</v>
      </c>
      <c r="V211" s="83">
        <v>1048.58</v>
      </c>
      <c r="W211" s="84">
        <v>350</v>
      </c>
      <c r="X211" s="85" t="s">
        <v>44</v>
      </c>
      <c r="Y211" s="86" t="s">
        <v>44</v>
      </c>
      <c r="Z211" s="87">
        <f t="shared" si="30"/>
        <v>1</v>
      </c>
      <c r="AA211" s="88">
        <f t="shared" si="31"/>
        <v>1</v>
      </c>
      <c r="AB211" s="88">
        <f t="shared" si="32"/>
        <v>0</v>
      </c>
      <c r="AC211" s="89">
        <f t="shared" si="33"/>
        <v>0</v>
      </c>
      <c r="AD211" s="90" t="str">
        <f t="shared" si="34"/>
        <v>SRSA</v>
      </c>
      <c r="AE211" s="87">
        <f t="shared" si="35"/>
        <v>1</v>
      </c>
      <c r="AF211" s="88">
        <f t="shared" si="36"/>
        <v>1</v>
      </c>
      <c r="AG211" s="89" t="str">
        <f t="shared" si="37"/>
        <v>Initial</v>
      </c>
      <c r="AH211" s="90" t="str">
        <f t="shared" si="38"/>
        <v>-</v>
      </c>
      <c r="AI211" s="87" t="str">
        <f t="shared" si="39"/>
        <v>SRSA</v>
      </c>
    </row>
    <row r="212" spans="1:35" ht="12.75">
      <c r="A212" s="65">
        <v>4013740</v>
      </c>
      <c r="B212" s="66" t="s">
        <v>879</v>
      </c>
      <c r="C212" s="67" t="s">
        <v>880</v>
      </c>
      <c r="D212" s="68" t="s">
        <v>577</v>
      </c>
      <c r="E212" s="68" t="s">
        <v>880</v>
      </c>
      <c r="F212" s="69" t="s">
        <v>42</v>
      </c>
      <c r="G212" s="70">
        <v>73944</v>
      </c>
      <c r="H212" s="71">
        <v>129</v>
      </c>
      <c r="I212" s="72">
        <v>5808884258</v>
      </c>
      <c r="J212" s="73">
        <v>7</v>
      </c>
      <c r="K212" s="74" t="s">
        <v>44</v>
      </c>
      <c r="L212" s="75" t="s">
        <v>44</v>
      </c>
      <c r="M212" s="76">
        <v>88.82</v>
      </c>
      <c r="N212" s="91" t="s">
        <v>44</v>
      </c>
      <c r="O212" s="78">
        <v>16.39344262</v>
      </c>
      <c r="P212" s="74" t="s">
        <v>43</v>
      </c>
      <c r="Q212" s="79">
        <v>48.35164835164835</v>
      </c>
      <c r="R212" s="80" t="s">
        <v>44</v>
      </c>
      <c r="S212" s="81" t="s">
        <v>44</v>
      </c>
      <c r="T212" s="82">
        <v>5638</v>
      </c>
      <c r="U212" s="83">
        <v>511.19</v>
      </c>
      <c r="V212" s="83">
        <v>788.98</v>
      </c>
      <c r="W212" s="84">
        <v>405</v>
      </c>
      <c r="X212" s="85" t="s">
        <v>44</v>
      </c>
      <c r="Y212" s="86" t="s">
        <v>44</v>
      </c>
      <c r="Z212" s="87">
        <f t="shared" si="30"/>
        <v>1</v>
      </c>
      <c r="AA212" s="88">
        <f t="shared" si="31"/>
        <v>1</v>
      </c>
      <c r="AB212" s="88">
        <f t="shared" si="32"/>
        <v>0</v>
      </c>
      <c r="AC212" s="89">
        <f t="shared" si="33"/>
        <v>0</v>
      </c>
      <c r="AD212" s="90" t="str">
        <f t="shared" si="34"/>
        <v>SRSA</v>
      </c>
      <c r="AE212" s="87">
        <f t="shared" si="35"/>
        <v>1</v>
      </c>
      <c r="AF212" s="88">
        <f t="shared" si="36"/>
        <v>1</v>
      </c>
      <c r="AG212" s="89" t="str">
        <f t="shared" si="37"/>
        <v>Initial</v>
      </c>
      <c r="AH212" s="90" t="str">
        <f t="shared" si="38"/>
        <v>-</v>
      </c>
      <c r="AI212" s="87" t="str">
        <f t="shared" si="39"/>
        <v>SRSA</v>
      </c>
    </row>
    <row r="213" spans="1:35" ht="12.75">
      <c r="A213" s="65">
        <v>4013830</v>
      </c>
      <c r="B213" s="66" t="s">
        <v>881</v>
      </c>
      <c r="C213" s="67" t="s">
        <v>882</v>
      </c>
      <c r="D213" s="68" t="s">
        <v>883</v>
      </c>
      <c r="E213" s="68" t="s">
        <v>62</v>
      </c>
      <c r="F213" s="69" t="s">
        <v>42</v>
      </c>
      <c r="G213" s="70">
        <v>74525</v>
      </c>
      <c r="H213" s="71">
        <v>5015</v>
      </c>
      <c r="I213" s="72">
        <v>5808893687</v>
      </c>
      <c r="J213" s="73">
        <v>7</v>
      </c>
      <c r="K213" s="74" t="s">
        <v>44</v>
      </c>
      <c r="L213" s="75" t="s">
        <v>44</v>
      </c>
      <c r="M213" s="76">
        <v>223.12</v>
      </c>
      <c r="N213" s="77" t="s">
        <v>43</v>
      </c>
      <c r="O213" s="78">
        <v>26.79127726</v>
      </c>
      <c r="P213" s="74" t="s">
        <v>44</v>
      </c>
      <c r="Q213" s="79">
        <v>61.53846153846154</v>
      </c>
      <c r="R213" s="80" t="s">
        <v>44</v>
      </c>
      <c r="S213" s="81" t="s">
        <v>44</v>
      </c>
      <c r="T213" s="82">
        <v>21259</v>
      </c>
      <c r="U213" s="83">
        <v>1379.25</v>
      </c>
      <c r="V213" s="83">
        <v>2000.64</v>
      </c>
      <c r="W213" s="84">
        <v>942</v>
      </c>
      <c r="X213" s="85" t="s">
        <v>44</v>
      </c>
      <c r="Y213" s="86" t="s">
        <v>44</v>
      </c>
      <c r="Z213" s="87">
        <f t="shared" si="30"/>
        <v>1</v>
      </c>
      <c r="AA213" s="88">
        <f t="shared" si="31"/>
        <v>1</v>
      </c>
      <c r="AB213" s="88">
        <f t="shared" si="32"/>
        <v>0</v>
      </c>
      <c r="AC213" s="89">
        <f t="shared" si="33"/>
        <v>0</v>
      </c>
      <c r="AD213" s="90" t="str">
        <f t="shared" si="34"/>
        <v>SRSA</v>
      </c>
      <c r="AE213" s="87">
        <f t="shared" si="35"/>
        <v>1</v>
      </c>
      <c r="AF213" s="88">
        <f t="shared" si="36"/>
        <v>1</v>
      </c>
      <c r="AG213" s="89" t="str">
        <f t="shared" si="37"/>
        <v>Initial</v>
      </c>
      <c r="AH213" s="90" t="str">
        <f t="shared" si="38"/>
        <v>-</v>
      </c>
      <c r="AI213" s="87" t="str">
        <f t="shared" si="39"/>
        <v>SRSA</v>
      </c>
    </row>
    <row r="214" spans="1:35" ht="12.75">
      <c r="A214" s="65">
        <v>4013890</v>
      </c>
      <c r="B214" s="66" t="s">
        <v>884</v>
      </c>
      <c r="C214" s="67" t="s">
        <v>885</v>
      </c>
      <c r="D214" s="68" t="s">
        <v>886</v>
      </c>
      <c r="E214" s="68" t="s">
        <v>885</v>
      </c>
      <c r="F214" s="69" t="s">
        <v>42</v>
      </c>
      <c r="G214" s="70">
        <v>73045</v>
      </c>
      <c r="H214" s="71">
        <v>9782</v>
      </c>
      <c r="I214" s="72">
        <v>4054546244</v>
      </c>
      <c r="J214" s="73" t="s">
        <v>558</v>
      </c>
      <c r="K214" s="74" t="s">
        <v>43</v>
      </c>
      <c r="L214" s="75" t="s">
        <v>43</v>
      </c>
      <c r="M214" s="76">
        <v>2121.13</v>
      </c>
      <c r="N214" s="77" t="s">
        <v>43</v>
      </c>
      <c r="O214" s="78">
        <v>11.04323308</v>
      </c>
      <c r="P214" s="74" t="s">
        <v>43</v>
      </c>
      <c r="Q214" s="79">
        <v>28.485370051635112</v>
      </c>
      <c r="R214" s="80" t="s">
        <v>44</v>
      </c>
      <c r="S214" s="81" t="s">
        <v>43</v>
      </c>
      <c r="T214" s="82">
        <v>89666</v>
      </c>
      <c r="U214" s="83">
        <v>4793.45</v>
      </c>
      <c r="V214" s="83">
        <v>10200.86</v>
      </c>
      <c r="W214" s="84">
        <v>6052</v>
      </c>
      <c r="X214" s="85" t="s">
        <v>44</v>
      </c>
      <c r="Y214" s="86" t="s">
        <v>43</v>
      </c>
      <c r="Z214" s="87">
        <f t="shared" si="30"/>
        <v>0</v>
      </c>
      <c r="AA214" s="88">
        <f t="shared" si="31"/>
        <v>0</v>
      </c>
      <c r="AB214" s="88">
        <f t="shared" si="32"/>
        <v>0</v>
      </c>
      <c r="AC214" s="89">
        <f t="shared" si="33"/>
        <v>0</v>
      </c>
      <c r="AD214" s="90" t="str">
        <f t="shared" si="34"/>
        <v>-</v>
      </c>
      <c r="AE214" s="87">
        <f t="shared" si="35"/>
        <v>0</v>
      </c>
      <c r="AF214" s="88">
        <f t="shared" si="36"/>
        <v>1</v>
      </c>
      <c r="AG214" s="89">
        <f t="shared" si="37"/>
        <v>0</v>
      </c>
      <c r="AH214" s="90" t="str">
        <f t="shared" si="38"/>
        <v>-</v>
      </c>
      <c r="AI214" s="87">
        <f t="shared" si="39"/>
        <v>0</v>
      </c>
    </row>
    <row r="215" spans="1:35" ht="12.75">
      <c r="A215" s="65">
        <v>4013920</v>
      </c>
      <c r="B215" s="66" t="s">
        <v>176</v>
      </c>
      <c r="C215" s="67" t="s">
        <v>177</v>
      </c>
      <c r="D215" s="68" t="s">
        <v>178</v>
      </c>
      <c r="E215" s="68" t="s">
        <v>177</v>
      </c>
      <c r="F215" s="69" t="s">
        <v>42</v>
      </c>
      <c r="G215" s="70">
        <v>74547</v>
      </c>
      <c r="H215" s="71">
        <v>4014</v>
      </c>
      <c r="I215" s="72">
        <v>9182972534</v>
      </c>
      <c r="J215" s="73">
        <v>7</v>
      </c>
      <c r="K215" s="74" t="s">
        <v>44</v>
      </c>
      <c r="L215" s="75" t="s">
        <v>44</v>
      </c>
      <c r="M215" s="76">
        <v>735.77</v>
      </c>
      <c r="N215" s="77" t="s">
        <v>43</v>
      </c>
      <c r="O215" s="78">
        <v>20.67183463</v>
      </c>
      <c r="P215" s="74" t="s">
        <v>44</v>
      </c>
      <c r="Q215" s="79">
        <v>59.874213836477985</v>
      </c>
      <c r="R215" s="80" t="s">
        <v>44</v>
      </c>
      <c r="S215" s="81" t="s">
        <v>44</v>
      </c>
      <c r="T215" s="82">
        <v>49516</v>
      </c>
      <c r="U215" s="83">
        <v>4221.08</v>
      </c>
      <c r="V215" s="83">
        <v>6035.79</v>
      </c>
      <c r="W215" s="84">
        <v>2584</v>
      </c>
      <c r="X215" s="85" t="s">
        <v>44</v>
      </c>
      <c r="Y215" s="86" t="s">
        <v>43</v>
      </c>
      <c r="Z215" s="87">
        <f t="shared" si="30"/>
        <v>1</v>
      </c>
      <c r="AA215" s="88">
        <f t="shared" si="31"/>
        <v>0</v>
      </c>
      <c r="AB215" s="88">
        <f t="shared" si="32"/>
        <v>0</v>
      </c>
      <c r="AC215" s="89">
        <f t="shared" si="33"/>
        <v>0</v>
      </c>
      <c r="AD215" s="90" t="str">
        <f t="shared" si="34"/>
        <v>-</v>
      </c>
      <c r="AE215" s="87">
        <f t="shared" si="35"/>
        <v>1</v>
      </c>
      <c r="AF215" s="88">
        <f t="shared" si="36"/>
        <v>1</v>
      </c>
      <c r="AG215" s="89" t="str">
        <f t="shared" si="37"/>
        <v>Initial</v>
      </c>
      <c r="AH215" s="90" t="str">
        <f t="shared" si="38"/>
        <v>RLIS</v>
      </c>
      <c r="AI215" s="87">
        <f t="shared" si="39"/>
        <v>0</v>
      </c>
    </row>
    <row r="216" spans="1:35" ht="12.75">
      <c r="A216" s="65">
        <v>4013950</v>
      </c>
      <c r="B216" s="66" t="s">
        <v>179</v>
      </c>
      <c r="C216" s="67" t="s">
        <v>180</v>
      </c>
      <c r="D216" s="68" t="s">
        <v>181</v>
      </c>
      <c r="E216" s="68" t="s">
        <v>180</v>
      </c>
      <c r="F216" s="69" t="s">
        <v>42</v>
      </c>
      <c r="G216" s="70">
        <v>74436</v>
      </c>
      <c r="H216" s="71">
        <v>278</v>
      </c>
      <c r="I216" s="72">
        <v>9184825221</v>
      </c>
      <c r="J216" s="73">
        <v>7</v>
      </c>
      <c r="K216" s="74" t="s">
        <v>44</v>
      </c>
      <c r="L216" s="75" t="s">
        <v>44</v>
      </c>
      <c r="M216" s="76">
        <v>847.33</v>
      </c>
      <c r="N216" s="77" t="s">
        <v>43</v>
      </c>
      <c r="O216" s="78">
        <v>23.72093023</v>
      </c>
      <c r="P216" s="74" t="s">
        <v>44</v>
      </c>
      <c r="Q216" s="79">
        <v>46.79860302677532</v>
      </c>
      <c r="R216" s="80" t="s">
        <v>44</v>
      </c>
      <c r="S216" s="81" t="s">
        <v>44</v>
      </c>
      <c r="T216" s="82">
        <v>45165</v>
      </c>
      <c r="U216" s="83">
        <v>3466.8</v>
      </c>
      <c r="V216" s="83">
        <v>5209.93</v>
      </c>
      <c r="W216" s="84">
        <v>2927</v>
      </c>
      <c r="X216" s="85" t="s">
        <v>44</v>
      </c>
      <c r="Y216" s="86" t="s">
        <v>43</v>
      </c>
      <c r="Z216" s="87">
        <f t="shared" si="30"/>
        <v>1</v>
      </c>
      <c r="AA216" s="88">
        <f t="shared" si="31"/>
        <v>0</v>
      </c>
      <c r="AB216" s="88">
        <f t="shared" si="32"/>
        <v>0</v>
      </c>
      <c r="AC216" s="89">
        <f t="shared" si="33"/>
        <v>0</v>
      </c>
      <c r="AD216" s="90" t="str">
        <f t="shared" si="34"/>
        <v>-</v>
      </c>
      <c r="AE216" s="87">
        <f t="shared" si="35"/>
        <v>1</v>
      </c>
      <c r="AF216" s="88">
        <f t="shared" si="36"/>
        <v>1</v>
      </c>
      <c r="AG216" s="89" t="str">
        <f t="shared" si="37"/>
        <v>Initial</v>
      </c>
      <c r="AH216" s="90" t="str">
        <f t="shared" si="38"/>
        <v>RLIS</v>
      </c>
      <c r="AI216" s="87">
        <f t="shared" si="39"/>
        <v>0</v>
      </c>
    </row>
    <row r="217" spans="1:35" ht="12.75">
      <c r="A217" s="65">
        <v>4014080</v>
      </c>
      <c r="B217" s="66" t="s">
        <v>887</v>
      </c>
      <c r="C217" s="67" t="s">
        <v>888</v>
      </c>
      <c r="D217" s="68" t="s">
        <v>214</v>
      </c>
      <c r="E217" s="68" t="s">
        <v>888</v>
      </c>
      <c r="F217" s="69" t="s">
        <v>42</v>
      </c>
      <c r="G217" s="70">
        <v>74740</v>
      </c>
      <c r="H217" s="71">
        <v>99</v>
      </c>
      <c r="I217" s="72">
        <v>5802451406</v>
      </c>
      <c r="J217" s="73">
        <v>7</v>
      </c>
      <c r="K217" s="74" t="s">
        <v>44</v>
      </c>
      <c r="L217" s="75" t="s">
        <v>44</v>
      </c>
      <c r="M217" s="76">
        <v>537.98</v>
      </c>
      <c r="N217" s="77" t="s">
        <v>43</v>
      </c>
      <c r="O217" s="78">
        <v>25.48596112</v>
      </c>
      <c r="P217" s="74" t="s">
        <v>44</v>
      </c>
      <c r="Q217" s="79">
        <v>62.92335115864528</v>
      </c>
      <c r="R217" s="80" t="s">
        <v>44</v>
      </c>
      <c r="S217" s="81" t="s">
        <v>44</v>
      </c>
      <c r="T217" s="82">
        <v>32199</v>
      </c>
      <c r="U217" s="83">
        <v>3582.07</v>
      </c>
      <c r="V217" s="83">
        <v>5099.7</v>
      </c>
      <c r="W217" s="84">
        <v>2058</v>
      </c>
      <c r="X217" s="85" t="s">
        <v>44</v>
      </c>
      <c r="Y217" s="86" t="s">
        <v>44</v>
      </c>
      <c r="Z217" s="87">
        <f t="shared" si="30"/>
        <v>1</v>
      </c>
      <c r="AA217" s="88">
        <f t="shared" si="31"/>
        <v>1</v>
      </c>
      <c r="AB217" s="88">
        <f t="shared" si="32"/>
        <v>0</v>
      </c>
      <c r="AC217" s="89">
        <f t="shared" si="33"/>
        <v>0</v>
      </c>
      <c r="AD217" s="90" t="str">
        <f t="shared" si="34"/>
        <v>SRSA</v>
      </c>
      <c r="AE217" s="87">
        <f t="shared" si="35"/>
        <v>1</v>
      </c>
      <c r="AF217" s="88">
        <f t="shared" si="36"/>
        <v>1</v>
      </c>
      <c r="AG217" s="89" t="str">
        <f t="shared" si="37"/>
        <v>Initial</v>
      </c>
      <c r="AH217" s="90" t="str">
        <f t="shared" si="38"/>
        <v>-</v>
      </c>
      <c r="AI217" s="87" t="str">
        <f t="shared" si="39"/>
        <v>SRSA</v>
      </c>
    </row>
    <row r="218" spans="1:35" ht="12.75">
      <c r="A218" s="65">
        <v>4014100</v>
      </c>
      <c r="B218" s="66" t="s">
        <v>889</v>
      </c>
      <c r="C218" s="67" t="s">
        <v>890</v>
      </c>
      <c r="D218" s="68" t="s">
        <v>891</v>
      </c>
      <c r="E218" s="68" t="s">
        <v>890</v>
      </c>
      <c r="F218" s="69" t="s">
        <v>42</v>
      </c>
      <c r="G218" s="70">
        <v>74501</v>
      </c>
      <c r="H218" s="71">
        <v>8900</v>
      </c>
      <c r="I218" s="72">
        <v>9184236265</v>
      </c>
      <c r="J218" s="73">
        <v>7</v>
      </c>
      <c r="K218" s="74" t="s">
        <v>44</v>
      </c>
      <c r="L218" s="75" t="s">
        <v>44</v>
      </c>
      <c r="M218" s="76">
        <v>112.01</v>
      </c>
      <c r="N218" s="77" t="s">
        <v>43</v>
      </c>
      <c r="O218" s="78">
        <v>12.14953271</v>
      </c>
      <c r="P218" s="74" t="s">
        <v>43</v>
      </c>
      <c r="Q218" s="79">
        <v>74.35897435897436</v>
      </c>
      <c r="R218" s="80" t="s">
        <v>44</v>
      </c>
      <c r="S218" s="81" t="s">
        <v>44</v>
      </c>
      <c r="T218" s="82">
        <v>10306</v>
      </c>
      <c r="U218" s="83">
        <v>681.14</v>
      </c>
      <c r="V218" s="83">
        <v>970.35</v>
      </c>
      <c r="W218" s="84">
        <v>462</v>
      </c>
      <c r="X218" s="85" t="s">
        <v>44</v>
      </c>
      <c r="Y218" s="86" t="s">
        <v>44</v>
      </c>
      <c r="Z218" s="87">
        <f t="shared" si="30"/>
        <v>1</v>
      </c>
      <c r="AA218" s="88">
        <f t="shared" si="31"/>
        <v>1</v>
      </c>
      <c r="AB218" s="88">
        <f t="shared" si="32"/>
        <v>0</v>
      </c>
      <c r="AC218" s="89">
        <f t="shared" si="33"/>
        <v>0</v>
      </c>
      <c r="AD218" s="90" t="str">
        <f t="shared" si="34"/>
        <v>SRSA</v>
      </c>
      <c r="AE218" s="87">
        <f t="shared" si="35"/>
        <v>1</v>
      </c>
      <c r="AF218" s="88">
        <f t="shared" si="36"/>
        <v>1</v>
      </c>
      <c r="AG218" s="89" t="str">
        <f t="shared" si="37"/>
        <v>Initial</v>
      </c>
      <c r="AH218" s="90" t="str">
        <f t="shared" si="38"/>
        <v>-</v>
      </c>
      <c r="AI218" s="87" t="str">
        <f t="shared" si="39"/>
        <v>SRSA</v>
      </c>
    </row>
    <row r="219" spans="1:35" ht="12.75">
      <c r="A219" s="65">
        <v>4014130</v>
      </c>
      <c r="B219" s="66" t="s">
        <v>892</v>
      </c>
      <c r="C219" s="67" t="s">
        <v>893</v>
      </c>
      <c r="D219" s="68" t="s">
        <v>611</v>
      </c>
      <c r="E219" s="68" t="s">
        <v>893</v>
      </c>
      <c r="F219" s="69" t="s">
        <v>42</v>
      </c>
      <c r="G219" s="70">
        <v>73438</v>
      </c>
      <c r="H219" s="71">
        <v>490</v>
      </c>
      <c r="I219" s="72">
        <v>5802290566</v>
      </c>
      <c r="J219" s="73">
        <v>7</v>
      </c>
      <c r="K219" s="74" t="s">
        <v>44</v>
      </c>
      <c r="L219" s="75" t="s">
        <v>43</v>
      </c>
      <c r="M219" s="76">
        <v>522.57</v>
      </c>
      <c r="N219" s="77" t="s">
        <v>43</v>
      </c>
      <c r="O219" s="78">
        <v>24.15458937</v>
      </c>
      <c r="P219" s="74" t="s">
        <v>44</v>
      </c>
      <c r="Q219" s="79">
        <v>45.535714285714285</v>
      </c>
      <c r="R219" s="80" t="s">
        <v>44</v>
      </c>
      <c r="S219" s="81" t="s">
        <v>44</v>
      </c>
      <c r="T219" s="82">
        <v>35170</v>
      </c>
      <c r="U219" s="83">
        <v>2294.29</v>
      </c>
      <c r="V219" s="83">
        <v>3436.47</v>
      </c>
      <c r="W219" s="84">
        <v>1782</v>
      </c>
      <c r="X219" s="85" t="s">
        <v>44</v>
      </c>
      <c r="Y219" s="86" t="s">
        <v>44</v>
      </c>
      <c r="Z219" s="87">
        <f t="shared" si="30"/>
        <v>1</v>
      </c>
      <c r="AA219" s="88">
        <f t="shared" si="31"/>
        <v>1</v>
      </c>
      <c r="AB219" s="88">
        <f t="shared" si="32"/>
        <v>0</v>
      </c>
      <c r="AC219" s="89">
        <f t="shared" si="33"/>
        <v>0</v>
      </c>
      <c r="AD219" s="90" t="str">
        <f t="shared" si="34"/>
        <v>SRSA</v>
      </c>
      <c r="AE219" s="87">
        <f t="shared" si="35"/>
        <v>1</v>
      </c>
      <c r="AF219" s="88">
        <f t="shared" si="36"/>
        <v>1</v>
      </c>
      <c r="AG219" s="89" t="str">
        <f t="shared" si="37"/>
        <v>Initial</v>
      </c>
      <c r="AH219" s="90" t="str">
        <f t="shared" si="38"/>
        <v>-</v>
      </c>
      <c r="AI219" s="87" t="str">
        <f t="shared" si="39"/>
        <v>SRSA</v>
      </c>
    </row>
    <row r="220" spans="1:35" ht="12.75">
      <c r="A220" s="65">
        <v>4014160</v>
      </c>
      <c r="B220" s="66" t="s">
        <v>182</v>
      </c>
      <c r="C220" s="67" t="s">
        <v>183</v>
      </c>
      <c r="D220" s="68" t="s">
        <v>184</v>
      </c>
      <c r="E220" s="68" t="s">
        <v>183</v>
      </c>
      <c r="F220" s="69" t="s">
        <v>42</v>
      </c>
      <c r="G220" s="70">
        <v>74937</v>
      </c>
      <c r="H220" s="71">
        <v>698</v>
      </c>
      <c r="I220" s="72">
        <v>9186537223</v>
      </c>
      <c r="J220" s="73">
        <v>8</v>
      </c>
      <c r="K220" s="74" t="s">
        <v>44</v>
      </c>
      <c r="L220" s="75" t="s">
        <v>43</v>
      </c>
      <c r="M220" s="76">
        <v>848.98</v>
      </c>
      <c r="N220" s="77" t="s">
        <v>43</v>
      </c>
      <c r="O220" s="78">
        <v>26.41277641</v>
      </c>
      <c r="P220" s="74" t="s">
        <v>44</v>
      </c>
      <c r="Q220" s="79">
        <v>55.037115588547195</v>
      </c>
      <c r="R220" s="80" t="s">
        <v>44</v>
      </c>
      <c r="S220" s="81" t="s">
        <v>44</v>
      </c>
      <c r="T220" s="82">
        <v>55897</v>
      </c>
      <c r="U220" s="83">
        <v>4113.19</v>
      </c>
      <c r="V220" s="83">
        <v>6382.27</v>
      </c>
      <c r="W220" s="84">
        <v>2957</v>
      </c>
      <c r="X220" s="85" t="s">
        <v>44</v>
      </c>
      <c r="Y220" s="86" t="s">
        <v>43</v>
      </c>
      <c r="Z220" s="87">
        <f t="shared" si="30"/>
        <v>1</v>
      </c>
      <c r="AA220" s="88">
        <f t="shared" si="31"/>
        <v>0</v>
      </c>
      <c r="AB220" s="88">
        <f t="shared" si="32"/>
        <v>0</v>
      </c>
      <c r="AC220" s="89">
        <f t="shared" si="33"/>
        <v>0</v>
      </c>
      <c r="AD220" s="90" t="str">
        <f t="shared" si="34"/>
        <v>-</v>
      </c>
      <c r="AE220" s="87">
        <f t="shared" si="35"/>
        <v>1</v>
      </c>
      <c r="AF220" s="88">
        <f t="shared" si="36"/>
        <v>1</v>
      </c>
      <c r="AG220" s="89" t="str">
        <f t="shared" si="37"/>
        <v>Initial</v>
      </c>
      <c r="AH220" s="90" t="str">
        <f t="shared" si="38"/>
        <v>RLIS</v>
      </c>
      <c r="AI220" s="87">
        <f t="shared" si="39"/>
        <v>0</v>
      </c>
    </row>
    <row r="221" spans="1:35" ht="12.75">
      <c r="A221" s="65">
        <v>4014340</v>
      </c>
      <c r="B221" s="66" t="s">
        <v>185</v>
      </c>
      <c r="C221" s="67" t="s">
        <v>186</v>
      </c>
      <c r="D221" s="68" t="s">
        <v>187</v>
      </c>
      <c r="E221" s="68" t="s">
        <v>186</v>
      </c>
      <c r="F221" s="69" t="s">
        <v>42</v>
      </c>
      <c r="G221" s="70">
        <v>73742</v>
      </c>
      <c r="H221" s="71">
        <v>1628</v>
      </c>
      <c r="I221" s="72">
        <v>4058534321</v>
      </c>
      <c r="J221" s="73">
        <v>7</v>
      </c>
      <c r="K221" s="74" t="s">
        <v>44</v>
      </c>
      <c r="L221" s="75" t="s">
        <v>44</v>
      </c>
      <c r="M221" s="76">
        <v>701.87</v>
      </c>
      <c r="N221" s="77" t="s">
        <v>43</v>
      </c>
      <c r="O221" s="78">
        <v>17.72939347</v>
      </c>
      <c r="P221" s="74" t="s">
        <v>43</v>
      </c>
      <c r="Q221" s="79">
        <v>48.56396866840731</v>
      </c>
      <c r="R221" s="80" t="s">
        <v>44</v>
      </c>
      <c r="S221" s="81" t="s">
        <v>44</v>
      </c>
      <c r="T221" s="82">
        <v>38460</v>
      </c>
      <c r="U221" s="83">
        <v>2809.02</v>
      </c>
      <c r="V221" s="83">
        <v>4670.2</v>
      </c>
      <c r="W221" s="84">
        <v>2702</v>
      </c>
      <c r="X221" s="85" t="s">
        <v>44</v>
      </c>
      <c r="Y221" s="86" t="s">
        <v>43</v>
      </c>
      <c r="Z221" s="87">
        <f t="shared" si="30"/>
        <v>1</v>
      </c>
      <c r="AA221" s="88">
        <f t="shared" si="31"/>
        <v>0</v>
      </c>
      <c r="AB221" s="88">
        <f t="shared" si="32"/>
        <v>0</v>
      </c>
      <c r="AC221" s="89">
        <f t="shared" si="33"/>
        <v>0</v>
      </c>
      <c r="AD221" s="90" t="str">
        <f t="shared" si="34"/>
        <v>-</v>
      </c>
      <c r="AE221" s="87">
        <f t="shared" si="35"/>
        <v>1</v>
      </c>
      <c r="AF221" s="88">
        <f t="shared" si="36"/>
        <v>1</v>
      </c>
      <c r="AG221" s="89" t="str">
        <f t="shared" si="37"/>
        <v>Initial</v>
      </c>
      <c r="AH221" s="90" t="str">
        <f t="shared" si="38"/>
        <v>RLIS</v>
      </c>
      <c r="AI221" s="87">
        <f t="shared" si="39"/>
        <v>0</v>
      </c>
    </row>
    <row r="222" spans="1:35" ht="12.75">
      <c r="A222" s="65">
        <v>4014370</v>
      </c>
      <c r="B222" s="66" t="s">
        <v>894</v>
      </c>
      <c r="C222" s="67" t="s">
        <v>895</v>
      </c>
      <c r="D222" s="68" t="s">
        <v>896</v>
      </c>
      <c r="E222" s="68" t="s">
        <v>895</v>
      </c>
      <c r="F222" s="69" t="s">
        <v>42</v>
      </c>
      <c r="G222" s="70">
        <v>74437</v>
      </c>
      <c r="H222" s="71">
        <v>3851</v>
      </c>
      <c r="I222" s="72">
        <v>9186526523</v>
      </c>
      <c r="J222" s="73">
        <v>3</v>
      </c>
      <c r="K222" s="74" t="s">
        <v>43</v>
      </c>
      <c r="L222" s="75" t="s">
        <v>43</v>
      </c>
      <c r="M222" s="76">
        <v>1117.22</v>
      </c>
      <c r="N222" s="77" t="s">
        <v>43</v>
      </c>
      <c r="O222" s="78">
        <v>28.26568266</v>
      </c>
      <c r="P222" s="74" t="s">
        <v>44</v>
      </c>
      <c r="Q222" s="79">
        <v>61.900684931506845</v>
      </c>
      <c r="R222" s="80" t="s">
        <v>44</v>
      </c>
      <c r="S222" s="81" t="s">
        <v>43</v>
      </c>
      <c r="T222" s="82">
        <v>84251</v>
      </c>
      <c r="U222" s="83">
        <v>6135.58</v>
      </c>
      <c r="V222" s="83">
        <v>8950.69</v>
      </c>
      <c r="W222" s="84">
        <v>3497</v>
      </c>
      <c r="X222" s="85" t="s">
        <v>44</v>
      </c>
      <c r="Y222" s="86" t="s">
        <v>43</v>
      </c>
      <c r="Z222" s="87">
        <f t="shared" si="30"/>
        <v>0</v>
      </c>
      <c r="AA222" s="88">
        <f t="shared" si="31"/>
        <v>0</v>
      </c>
      <c r="AB222" s="88">
        <f t="shared" si="32"/>
        <v>0</v>
      </c>
      <c r="AC222" s="89">
        <f t="shared" si="33"/>
        <v>0</v>
      </c>
      <c r="AD222" s="90" t="str">
        <f t="shared" si="34"/>
        <v>-</v>
      </c>
      <c r="AE222" s="87">
        <f t="shared" si="35"/>
        <v>0</v>
      </c>
      <c r="AF222" s="88">
        <f t="shared" si="36"/>
        <v>1</v>
      </c>
      <c r="AG222" s="89">
        <f t="shared" si="37"/>
        <v>0</v>
      </c>
      <c r="AH222" s="90" t="str">
        <f t="shared" si="38"/>
        <v>-</v>
      </c>
      <c r="AI222" s="87">
        <f t="shared" si="39"/>
        <v>0</v>
      </c>
    </row>
    <row r="223" spans="1:35" ht="12.75">
      <c r="A223" s="65">
        <v>4014520</v>
      </c>
      <c r="B223" s="66" t="s">
        <v>897</v>
      </c>
      <c r="C223" s="67" t="s">
        <v>898</v>
      </c>
      <c r="D223" s="68" t="s">
        <v>899</v>
      </c>
      <c r="E223" s="68" t="s">
        <v>900</v>
      </c>
      <c r="F223" s="69" t="s">
        <v>42</v>
      </c>
      <c r="G223" s="70">
        <v>74403</v>
      </c>
      <c r="H223" s="71">
        <v>8639</v>
      </c>
      <c r="I223" s="72">
        <v>9186830273</v>
      </c>
      <c r="J223" s="73">
        <v>5</v>
      </c>
      <c r="K223" s="74" t="s">
        <v>43</v>
      </c>
      <c r="L223" s="75" t="s">
        <v>43</v>
      </c>
      <c r="M223" s="76">
        <v>1626.23</v>
      </c>
      <c r="N223" s="77" t="s">
        <v>43</v>
      </c>
      <c r="O223" s="78">
        <v>2.621127879</v>
      </c>
      <c r="P223" s="74" t="s">
        <v>43</v>
      </c>
      <c r="Q223" s="79">
        <v>27.303370786516858</v>
      </c>
      <c r="R223" s="80" t="s">
        <v>44</v>
      </c>
      <c r="S223" s="81" t="s">
        <v>43</v>
      </c>
      <c r="T223" s="82">
        <v>46220</v>
      </c>
      <c r="U223" s="83">
        <v>3535.51</v>
      </c>
      <c r="V223" s="83">
        <v>7773.15</v>
      </c>
      <c r="W223" s="84">
        <v>4909</v>
      </c>
      <c r="X223" s="85" t="s">
        <v>44</v>
      </c>
      <c r="Y223" s="86" t="s">
        <v>43</v>
      </c>
      <c r="Z223" s="87">
        <f t="shared" si="30"/>
        <v>0</v>
      </c>
      <c r="AA223" s="88">
        <f t="shared" si="31"/>
        <v>0</v>
      </c>
      <c r="AB223" s="88">
        <f t="shared" si="32"/>
        <v>0</v>
      </c>
      <c r="AC223" s="89">
        <f t="shared" si="33"/>
        <v>0</v>
      </c>
      <c r="AD223" s="90" t="str">
        <f t="shared" si="34"/>
        <v>-</v>
      </c>
      <c r="AE223" s="87">
        <f t="shared" si="35"/>
        <v>0</v>
      </c>
      <c r="AF223" s="88">
        <f t="shared" si="36"/>
        <v>1</v>
      </c>
      <c r="AG223" s="89">
        <f t="shared" si="37"/>
        <v>0</v>
      </c>
      <c r="AH223" s="90" t="str">
        <f t="shared" si="38"/>
        <v>-</v>
      </c>
      <c r="AI223" s="87">
        <f t="shared" si="39"/>
        <v>0</v>
      </c>
    </row>
    <row r="224" spans="1:35" ht="12.75">
      <c r="A224" s="65">
        <v>4014610</v>
      </c>
      <c r="B224" s="66" t="s">
        <v>901</v>
      </c>
      <c r="C224" s="67" t="s">
        <v>902</v>
      </c>
      <c r="D224" s="68" t="s">
        <v>903</v>
      </c>
      <c r="E224" s="68" t="s">
        <v>902</v>
      </c>
      <c r="F224" s="69" t="s">
        <v>42</v>
      </c>
      <c r="G224" s="70">
        <v>73047</v>
      </c>
      <c r="H224" s="71">
        <v>1036</v>
      </c>
      <c r="I224" s="72">
        <v>4055423257</v>
      </c>
      <c r="J224" s="73">
        <v>7</v>
      </c>
      <c r="K224" s="74" t="s">
        <v>44</v>
      </c>
      <c r="L224" s="75" t="s">
        <v>44</v>
      </c>
      <c r="M224" s="76">
        <v>557.16</v>
      </c>
      <c r="N224" s="77" t="s">
        <v>43</v>
      </c>
      <c r="O224" s="78">
        <v>14.49541284</v>
      </c>
      <c r="P224" s="74" t="s">
        <v>43</v>
      </c>
      <c r="Q224" s="79">
        <v>33.33333333333333</v>
      </c>
      <c r="R224" s="80" t="s">
        <v>44</v>
      </c>
      <c r="S224" s="81" t="s">
        <v>44</v>
      </c>
      <c r="T224" s="82">
        <v>22503</v>
      </c>
      <c r="U224" s="83">
        <v>2200.12</v>
      </c>
      <c r="V224" s="83">
        <v>3683.7</v>
      </c>
      <c r="W224" s="84">
        <v>2121</v>
      </c>
      <c r="X224" s="85" t="s">
        <v>44</v>
      </c>
      <c r="Y224" s="86" t="s">
        <v>43</v>
      </c>
      <c r="Z224" s="87">
        <f t="shared" si="30"/>
        <v>1</v>
      </c>
      <c r="AA224" s="88">
        <f t="shared" si="31"/>
        <v>1</v>
      </c>
      <c r="AB224" s="88">
        <f t="shared" si="32"/>
        <v>0</v>
      </c>
      <c r="AC224" s="89">
        <f t="shared" si="33"/>
        <v>0</v>
      </c>
      <c r="AD224" s="90" t="str">
        <f t="shared" si="34"/>
        <v>SRSA</v>
      </c>
      <c r="AE224" s="87">
        <f t="shared" si="35"/>
        <v>1</v>
      </c>
      <c r="AF224" s="88">
        <f t="shared" si="36"/>
        <v>1</v>
      </c>
      <c r="AG224" s="89" t="str">
        <f t="shared" si="37"/>
        <v>Initial</v>
      </c>
      <c r="AH224" s="90" t="str">
        <f t="shared" si="38"/>
        <v>-</v>
      </c>
      <c r="AI224" s="87" t="str">
        <f t="shared" si="39"/>
        <v>SRSA</v>
      </c>
    </row>
    <row r="225" spans="1:35" ht="12.75">
      <c r="A225" s="65">
        <v>4014700</v>
      </c>
      <c r="B225" s="66" t="s">
        <v>188</v>
      </c>
      <c r="C225" s="67" t="s">
        <v>189</v>
      </c>
      <c r="D225" s="68" t="s">
        <v>190</v>
      </c>
      <c r="E225" s="68" t="s">
        <v>189</v>
      </c>
      <c r="F225" s="69" t="s">
        <v>42</v>
      </c>
      <c r="G225" s="70">
        <v>73651</v>
      </c>
      <c r="H225" s="71">
        <v>899</v>
      </c>
      <c r="I225" s="72">
        <v>5807265691</v>
      </c>
      <c r="J225" s="73">
        <v>7</v>
      </c>
      <c r="K225" s="74" t="s">
        <v>44</v>
      </c>
      <c r="L225" s="75" t="s">
        <v>43</v>
      </c>
      <c r="M225" s="76">
        <v>756.98</v>
      </c>
      <c r="N225" s="77" t="s">
        <v>43</v>
      </c>
      <c r="O225" s="78">
        <v>25.17680339</v>
      </c>
      <c r="P225" s="74" t="s">
        <v>44</v>
      </c>
      <c r="Q225" s="79">
        <v>42.06060606060606</v>
      </c>
      <c r="R225" s="80" t="s">
        <v>44</v>
      </c>
      <c r="S225" s="81" t="s">
        <v>44</v>
      </c>
      <c r="T225" s="82">
        <v>63800</v>
      </c>
      <c r="U225" s="83">
        <v>3996.06</v>
      </c>
      <c r="V225" s="83">
        <v>6078.87</v>
      </c>
      <c r="W225" s="84">
        <v>2874</v>
      </c>
      <c r="X225" s="85" t="s">
        <v>44</v>
      </c>
      <c r="Y225" s="86" t="s">
        <v>43</v>
      </c>
      <c r="Z225" s="87">
        <f t="shared" si="30"/>
        <v>1</v>
      </c>
      <c r="AA225" s="88">
        <f t="shared" si="31"/>
        <v>0</v>
      </c>
      <c r="AB225" s="88">
        <f t="shared" si="32"/>
        <v>0</v>
      </c>
      <c r="AC225" s="89">
        <f t="shared" si="33"/>
        <v>0</v>
      </c>
      <c r="AD225" s="90" t="str">
        <f t="shared" si="34"/>
        <v>-</v>
      </c>
      <c r="AE225" s="87">
        <f t="shared" si="35"/>
        <v>1</v>
      </c>
      <c r="AF225" s="88">
        <f t="shared" si="36"/>
        <v>1</v>
      </c>
      <c r="AG225" s="89" t="str">
        <f t="shared" si="37"/>
        <v>Initial</v>
      </c>
      <c r="AH225" s="90" t="str">
        <f t="shared" si="38"/>
        <v>RLIS</v>
      </c>
      <c r="AI225" s="87">
        <f t="shared" si="39"/>
        <v>0</v>
      </c>
    </row>
    <row r="226" spans="1:35" ht="12.75">
      <c r="A226" s="65">
        <v>4014730</v>
      </c>
      <c r="B226" s="66" t="s">
        <v>904</v>
      </c>
      <c r="C226" s="67" t="s">
        <v>905</v>
      </c>
      <c r="D226" s="68" t="s">
        <v>906</v>
      </c>
      <c r="E226" s="68" t="s">
        <v>905</v>
      </c>
      <c r="F226" s="69" t="s">
        <v>42</v>
      </c>
      <c r="G226" s="70">
        <v>74939</v>
      </c>
      <c r="H226" s="71">
        <v>69</v>
      </c>
      <c r="I226" s="72">
        <v>9186534476</v>
      </c>
      <c r="J226" s="73">
        <v>8</v>
      </c>
      <c r="K226" s="74" t="s">
        <v>44</v>
      </c>
      <c r="L226" s="75" t="s">
        <v>44</v>
      </c>
      <c r="M226" s="76">
        <v>269.77</v>
      </c>
      <c r="N226" s="77" t="s">
        <v>43</v>
      </c>
      <c r="O226" s="78">
        <v>12.70718232</v>
      </c>
      <c r="P226" s="74" t="s">
        <v>43</v>
      </c>
      <c r="Q226" s="79">
        <v>79.18088737201366</v>
      </c>
      <c r="R226" s="80" t="s">
        <v>44</v>
      </c>
      <c r="S226" s="81" t="s">
        <v>44</v>
      </c>
      <c r="T226" s="82">
        <v>6683</v>
      </c>
      <c r="U226" s="83">
        <v>2181.16</v>
      </c>
      <c r="V226" s="83">
        <v>2964.41</v>
      </c>
      <c r="W226" s="84">
        <v>1072</v>
      </c>
      <c r="X226" s="85" t="s">
        <v>44</v>
      </c>
      <c r="Y226" s="86" t="s">
        <v>44</v>
      </c>
      <c r="Z226" s="87">
        <f t="shared" si="30"/>
        <v>1</v>
      </c>
      <c r="AA226" s="88">
        <f t="shared" si="31"/>
        <v>1</v>
      </c>
      <c r="AB226" s="88">
        <f t="shared" si="32"/>
        <v>0</v>
      </c>
      <c r="AC226" s="89">
        <f t="shared" si="33"/>
        <v>0</v>
      </c>
      <c r="AD226" s="90" t="str">
        <f t="shared" si="34"/>
        <v>SRSA</v>
      </c>
      <c r="AE226" s="87">
        <f t="shared" si="35"/>
        <v>1</v>
      </c>
      <c r="AF226" s="88">
        <f t="shared" si="36"/>
        <v>1</v>
      </c>
      <c r="AG226" s="89" t="str">
        <f t="shared" si="37"/>
        <v>Initial</v>
      </c>
      <c r="AH226" s="90" t="str">
        <f t="shared" si="38"/>
        <v>-</v>
      </c>
      <c r="AI226" s="87" t="str">
        <f t="shared" si="39"/>
        <v>SRSA</v>
      </c>
    </row>
    <row r="227" spans="1:35" ht="12.75">
      <c r="A227" s="65">
        <v>4014790</v>
      </c>
      <c r="B227" s="66" t="s">
        <v>191</v>
      </c>
      <c r="C227" s="67" t="s">
        <v>192</v>
      </c>
      <c r="D227" s="68" t="s">
        <v>193</v>
      </c>
      <c r="E227" s="68" t="s">
        <v>192</v>
      </c>
      <c r="F227" s="69" t="s">
        <v>42</v>
      </c>
      <c r="G227" s="70">
        <v>74848</v>
      </c>
      <c r="H227" s="71">
        <v>4036</v>
      </c>
      <c r="I227" s="72">
        <v>4053795483</v>
      </c>
      <c r="J227" s="73">
        <v>6</v>
      </c>
      <c r="K227" s="74" t="s">
        <v>43</v>
      </c>
      <c r="L227" s="75" t="s">
        <v>43</v>
      </c>
      <c r="M227" s="76">
        <v>1056.95</v>
      </c>
      <c r="N227" s="77" t="s">
        <v>43</v>
      </c>
      <c r="O227" s="78">
        <v>21.44194757</v>
      </c>
      <c r="P227" s="74" t="s">
        <v>44</v>
      </c>
      <c r="Q227" s="79">
        <v>55.648148148148145</v>
      </c>
      <c r="R227" s="80" t="s">
        <v>44</v>
      </c>
      <c r="S227" s="81" t="s">
        <v>44</v>
      </c>
      <c r="T227" s="82">
        <v>75727</v>
      </c>
      <c r="U227" s="83">
        <v>5684.75</v>
      </c>
      <c r="V227" s="83">
        <v>8634.97</v>
      </c>
      <c r="W227" s="84">
        <v>3680</v>
      </c>
      <c r="X227" s="85" t="s">
        <v>43</v>
      </c>
      <c r="Y227" s="86" t="s">
        <v>43</v>
      </c>
      <c r="Z227" s="87">
        <f t="shared" si="30"/>
        <v>0</v>
      </c>
      <c r="AA227" s="88">
        <f t="shared" si="31"/>
        <v>0</v>
      </c>
      <c r="AB227" s="88">
        <f t="shared" si="32"/>
        <v>0</v>
      </c>
      <c r="AC227" s="89">
        <f t="shared" si="33"/>
        <v>0</v>
      </c>
      <c r="AD227" s="90" t="str">
        <f t="shared" si="34"/>
        <v>-</v>
      </c>
      <c r="AE227" s="87">
        <f t="shared" si="35"/>
        <v>1</v>
      </c>
      <c r="AF227" s="88">
        <f t="shared" si="36"/>
        <v>1</v>
      </c>
      <c r="AG227" s="89" t="str">
        <f t="shared" si="37"/>
        <v>Initial</v>
      </c>
      <c r="AH227" s="90" t="str">
        <f t="shared" si="38"/>
        <v>RLIS</v>
      </c>
      <c r="AI227" s="87">
        <f t="shared" si="39"/>
        <v>0</v>
      </c>
    </row>
    <row r="228" spans="1:35" ht="12.75">
      <c r="A228" s="65">
        <v>4014850</v>
      </c>
      <c r="B228" s="66" t="s">
        <v>907</v>
      </c>
      <c r="C228" s="67" t="s">
        <v>908</v>
      </c>
      <c r="D228" s="68" t="s">
        <v>909</v>
      </c>
      <c r="E228" s="68" t="s">
        <v>908</v>
      </c>
      <c r="F228" s="69" t="s">
        <v>42</v>
      </c>
      <c r="G228" s="70">
        <v>73550</v>
      </c>
      <c r="H228" s="71">
        <v>193</v>
      </c>
      <c r="I228" s="72">
        <v>5806883450</v>
      </c>
      <c r="J228" s="73">
        <v>7</v>
      </c>
      <c r="K228" s="74" t="s">
        <v>44</v>
      </c>
      <c r="L228" s="75" t="s">
        <v>44</v>
      </c>
      <c r="M228" s="76">
        <v>522.96</v>
      </c>
      <c r="N228" s="91" t="s">
        <v>44</v>
      </c>
      <c r="O228" s="78">
        <v>31.34920635</v>
      </c>
      <c r="P228" s="74" t="s">
        <v>44</v>
      </c>
      <c r="Q228" s="79">
        <v>60.98003629764065</v>
      </c>
      <c r="R228" s="80" t="s">
        <v>44</v>
      </c>
      <c r="S228" s="81" t="s">
        <v>44</v>
      </c>
      <c r="T228" s="82">
        <v>56432</v>
      </c>
      <c r="U228" s="83">
        <v>3964.29</v>
      </c>
      <c r="V228" s="83">
        <v>5445.33</v>
      </c>
      <c r="W228" s="84">
        <v>2096</v>
      </c>
      <c r="X228" s="85" t="s">
        <v>44</v>
      </c>
      <c r="Y228" s="86" t="s">
        <v>44</v>
      </c>
      <c r="Z228" s="87">
        <f t="shared" si="30"/>
        <v>1</v>
      </c>
      <c r="AA228" s="88">
        <f t="shared" si="31"/>
        <v>1</v>
      </c>
      <c r="AB228" s="88">
        <f t="shared" si="32"/>
        <v>0</v>
      </c>
      <c r="AC228" s="89">
        <f t="shared" si="33"/>
        <v>0</v>
      </c>
      <c r="AD228" s="90" t="str">
        <f t="shared" si="34"/>
        <v>SRSA</v>
      </c>
      <c r="AE228" s="87">
        <f t="shared" si="35"/>
        <v>1</v>
      </c>
      <c r="AF228" s="88">
        <f t="shared" si="36"/>
        <v>1</v>
      </c>
      <c r="AG228" s="89" t="str">
        <f t="shared" si="37"/>
        <v>Initial</v>
      </c>
      <c r="AH228" s="90" t="str">
        <f t="shared" si="38"/>
        <v>-</v>
      </c>
      <c r="AI228" s="87" t="str">
        <f t="shared" si="39"/>
        <v>SRSA</v>
      </c>
    </row>
    <row r="229" spans="1:35" ht="12.75">
      <c r="A229" s="65">
        <v>4014890</v>
      </c>
      <c r="B229" s="66" t="s">
        <v>910</v>
      </c>
      <c r="C229" s="67" t="s">
        <v>911</v>
      </c>
      <c r="D229" s="68" t="s">
        <v>912</v>
      </c>
      <c r="E229" s="68" t="s">
        <v>81</v>
      </c>
      <c r="F229" s="69" t="s">
        <v>42</v>
      </c>
      <c r="G229" s="70">
        <v>74728</v>
      </c>
      <c r="H229" s="71">
        <v>9621</v>
      </c>
      <c r="I229" s="72">
        <v>5804206961</v>
      </c>
      <c r="J229" s="73">
        <v>7</v>
      </c>
      <c r="K229" s="74" t="s">
        <v>44</v>
      </c>
      <c r="L229" s="75" t="s">
        <v>44</v>
      </c>
      <c r="M229" s="76">
        <v>211.73</v>
      </c>
      <c r="N229" s="77" t="s">
        <v>43</v>
      </c>
      <c r="O229" s="78">
        <v>26.27986348</v>
      </c>
      <c r="P229" s="74" t="s">
        <v>44</v>
      </c>
      <c r="Q229" s="79">
        <v>86.78414096916299</v>
      </c>
      <c r="R229" s="80" t="s">
        <v>44</v>
      </c>
      <c r="S229" s="81" t="s">
        <v>44</v>
      </c>
      <c r="T229" s="82">
        <v>16886</v>
      </c>
      <c r="U229" s="83">
        <v>1530.82</v>
      </c>
      <c r="V229" s="83">
        <v>2076.38</v>
      </c>
      <c r="W229" s="84">
        <v>780</v>
      </c>
      <c r="X229" s="85" t="s">
        <v>44</v>
      </c>
      <c r="Y229" s="86" t="s">
        <v>44</v>
      </c>
      <c r="Z229" s="87">
        <f t="shared" si="30"/>
        <v>1</v>
      </c>
      <c r="AA229" s="88">
        <f t="shared" si="31"/>
        <v>1</v>
      </c>
      <c r="AB229" s="88">
        <f t="shared" si="32"/>
        <v>0</v>
      </c>
      <c r="AC229" s="89">
        <f t="shared" si="33"/>
        <v>0</v>
      </c>
      <c r="AD229" s="90" t="str">
        <f t="shared" si="34"/>
        <v>SRSA</v>
      </c>
      <c r="AE229" s="87">
        <f t="shared" si="35"/>
        <v>1</v>
      </c>
      <c r="AF229" s="88">
        <f t="shared" si="36"/>
        <v>1</v>
      </c>
      <c r="AG229" s="89" t="str">
        <f t="shared" si="37"/>
        <v>Initial</v>
      </c>
      <c r="AH229" s="90" t="str">
        <f t="shared" si="38"/>
        <v>-</v>
      </c>
      <c r="AI229" s="87" t="str">
        <f t="shared" si="39"/>
        <v>SRSA</v>
      </c>
    </row>
    <row r="230" spans="1:35" ht="12.75">
      <c r="A230" s="65">
        <v>4014970</v>
      </c>
      <c r="B230" s="66" t="s">
        <v>913</v>
      </c>
      <c r="C230" s="67" t="s">
        <v>914</v>
      </c>
      <c r="D230" s="68" t="s">
        <v>915</v>
      </c>
      <c r="E230" s="68" t="s">
        <v>914</v>
      </c>
      <c r="F230" s="69" t="s">
        <v>42</v>
      </c>
      <c r="G230" s="70">
        <v>74035</v>
      </c>
      <c r="H230" s="71">
        <v>3031</v>
      </c>
      <c r="I230" s="72">
        <v>9188856511</v>
      </c>
      <c r="J230" s="73">
        <v>3</v>
      </c>
      <c r="K230" s="74" t="s">
        <v>43</v>
      </c>
      <c r="L230" s="75" t="s">
        <v>44</v>
      </c>
      <c r="M230" s="76">
        <v>612.89</v>
      </c>
      <c r="N230" s="77" t="s">
        <v>43</v>
      </c>
      <c r="O230" s="78">
        <v>28.125</v>
      </c>
      <c r="P230" s="74" t="s">
        <v>44</v>
      </c>
      <c r="Q230" s="79">
        <v>53.76344086021505</v>
      </c>
      <c r="R230" s="80" t="s">
        <v>44</v>
      </c>
      <c r="S230" s="81" t="s">
        <v>43</v>
      </c>
      <c r="T230" s="82">
        <v>54420</v>
      </c>
      <c r="U230" s="83">
        <v>3062.39</v>
      </c>
      <c r="V230" s="83">
        <v>4788.68</v>
      </c>
      <c r="W230" s="84">
        <v>2374</v>
      </c>
      <c r="X230" s="85" t="s">
        <v>44</v>
      </c>
      <c r="Y230" s="86" t="s">
        <v>43</v>
      </c>
      <c r="Z230" s="87">
        <f t="shared" si="30"/>
        <v>1</v>
      </c>
      <c r="AA230" s="88">
        <f t="shared" si="31"/>
        <v>0</v>
      </c>
      <c r="AB230" s="88">
        <f t="shared" si="32"/>
        <v>0</v>
      </c>
      <c r="AC230" s="89">
        <f t="shared" si="33"/>
        <v>0</v>
      </c>
      <c r="AD230" s="90" t="str">
        <f t="shared" si="34"/>
        <v>-</v>
      </c>
      <c r="AE230" s="87">
        <f t="shared" si="35"/>
        <v>0</v>
      </c>
      <c r="AF230" s="88">
        <f t="shared" si="36"/>
        <v>1</v>
      </c>
      <c r="AG230" s="89">
        <f t="shared" si="37"/>
        <v>0</v>
      </c>
      <c r="AH230" s="90" t="str">
        <f t="shared" si="38"/>
        <v>-</v>
      </c>
      <c r="AI230" s="87">
        <f t="shared" si="39"/>
        <v>0</v>
      </c>
    </row>
    <row r="231" spans="1:35" ht="12.75">
      <c r="A231" s="65">
        <v>4015090</v>
      </c>
      <c r="B231" s="66" t="s">
        <v>916</v>
      </c>
      <c r="C231" s="67" t="s">
        <v>917</v>
      </c>
      <c r="D231" s="68" t="s">
        <v>918</v>
      </c>
      <c r="E231" s="68" t="s">
        <v>917</v>
      </c>
      <c r="F231" s="69" t="s">
        <v>42</v>
      </c>
      <c r="G231" s="70">
        <v>73945</v>
      </c>
      <c r="H231" s="71">
        <v>247</v>
      </c>
      <c r="I231" s="72">
        <v>5806522162</v>
      </c>
      <c r="J231" s="73">
        <v>7</v>
      </c>
      <c r="K231" s="74" t="s">
        <v>44</v>
      </c>
      <c r="L231" s="75" t="s">
        <v>44</v>
      </c>
      <c r="M231" s="76">
        <v>468.7</v>
      </c>
      <c r="N231" s="91" t="s">
        <v>44</v>
      </c>
      <c r="O231" s="78">
        <v>13.71769384</v>
      </c>
      <c r="P231" s="74" t="s">
        <v>43</v>
      </c>
      <c r="Q231" s="79">
        <v>40.57971014492754</v>
      </c>
      <c r="R231" s="80" t="s">
        <v>44</v>
      </c>
      <c r="S231" s="81" t="s">
        <v>44</v>
      </c>
      <c r="T231" s="82">
        <v>19885</v>
      </c>
      <c r="U231" s="83">
        <v>1803.09</v>
      </c>
      <c r="V231" s="83">
        <v>3135.53</v>
      </c>
      <c r="W231" s="84">
        <v>1872</v>
      </c>
      <c r="X231" s="85" t="s">
        <v>44</v>
      </c>
      <c r="Y231" s="86" t="s">
        <v>44</v>
      </c>
      <c r="Z231" s="87">
        <f t="shared" si="30"/>
        <v>1</v>
      </c>
      <c r="AA231" s="88">
        <f t="shared" si="31"/>
        <v>1</v>
      </c>
      <c r="AB231" s="88">
        <f t="shared" si="32"/>
        <v>0</v>
      </c>
      <c r="AC231" s="89">
        <f t="shared" si="33"/>
        <v>0</v>
      </c>
      <c r="AD231" s="90" t="str">
        <f t="shared" si="34"/>
        <v>SRSA</v>
      </c>
      <c r="AE231" s="87">
        <f t="shared" si="35"/>
        <v>1</v>
      </c>
      <c r="AF231" s="88">
        <f t="shared" si="36"/>
        <v>1</v>
      </c>
      <c r="AG231" s="89" t="str">
        <f t="shared" si="37"/>
        <v>Initial</v>
      </c>
      <c r="AH231" s="90" t="str">
        <f t="shared" si="38"/>
        <v>-</v>
      </c>
      <c r="AI231" s="87" t="str">
        <f t="shared" si="39"/>
        <v>SRSA</v>
      </c>
    </row>
    <row r="232" spans="1:35" ht="12.75">
      <c r="A232" s="65">
        <v>4015120</v>
      </c>
      <c r="B232" s="66" t="s">
        <v>919</v>
      </c>
      <c r="C232" s="67" t="s">
        <v>920</v>
      </c>
      <c r="D232" s="68" t="s">
        <v>921</v>
      </c>
      <c r="E232" s="68" t="s">
        <v>920</v>
      </c>
      <c r="F232" s="69" t="s">
        <v>42</v>
      </c>
      <c r="G232" s="70">
        <v>74940</v>
      </c>
      <c r="H232" s="71">
        <v>259</v>
      </c>
      <c r="I232" s="72">
        <v>9186583666</v>
      </c>
      <c r="J232" s="73">
        <v>8</v>
      </c>
      <c r="K232" s="74" t="s">
        <v>44</v>
      </c>
      <c r="L232" s="75" t="s">
        <v>44</v>
      </c>
      <c r="M232" s="76">
        <v>393.48</v>
      </c>
      <c r="N232" s="77" t="s">
        <v>43</v>
      </c>
      <c r="O232" s="78">
        <v>29.44983819</v>
      </c>
      <c r="P232" s="74" t="s">
        <v>44</v>
      </c>
      <c r="Q232" s="79">
        <v>55.18018018018018</v>
      </c>
      <c r="R232" s="80" t="s">
        <v>44</v>
      </c>
      <c r="S232" s="81" t="s">
        <v>44</v>
      </c>
      <c r="T232" s="82">
        <v>18862</v>
      </c>
      <c r="U232" s="83">
        <v>2250.74</v>
      </c>
      <c r="V232" s="83">
        <v>3331.3</v>
      </c>
      <c r="W232" s="84">
        <v>1196</v>
      </c>
      <c r="X232" s="85" t="s">
        <v>44</v>
      </c>
      <c r="Y232" s="86" t="s">
        <v>44</v>
      </c>
      <c r="Z232" s="87">
        <f t="shared" si="30"/>
        <v>1</v>
      </c>
      <c r="AA232" s="88">
        <f t="shared" si="31"/>
        <v>1</v>
      </c>
      <c r="AB232" s="88">
        <f t="shared" si="32"/>
        <v>0</v>
      </c>
      <c r="AC232" s="89">
        <f t="shared" si="33"/>
        <v>0</v>
      </c>
      <c r="AD232" s="90" t="str">
        <f t="shared" si="34"/>
        <v>SRSA</v>
      </c>
      <c r="AE232" s="87">
        <f t="shared" si="35"/>
        <v>1</v>
      </c>
      <c r="AF232" s="88">
        <f t="shared" si="36"/>
        <v>1</v>
      </c>
      <c r="AG232" s="89" t="str">
        <f t="shared" si="37"/>
        <v>Initial</v>
      </c>
      <c r="AH232" s="90" t="str">
        <f t="shared" si="38"/>
        <v>-</v>
      </c>
      <c r="AI232" s="87" t="str">
        <f t="shared" si="39"/>
        <v>SRSA</v>
      </c>
    </row>
    <row r="233" spans="1:35" ht="12.75">
      <c r="A233" s="65">
        <v>4015210</v>
      </c>
      <c r="B233" s="66" t="s">
        <v>194</v>
      </c>
      <c r="C233" s="67" t="s">
        <v>195</v>
      </c>
      <c r="D233" s="68" t="s">
        <v>196</v>
      </c>
      <c r="E233" s="68" t="s">
        <v>195</v>
      </c>
      <c r="F233" s="69" t="s">
        <v>42</v>
      </c>
      <c r="G233" s="70">
        <v>74743</v>
      </c>
      <c r="H233" s="71">
        <v>3899</v>
      </c>
      <c r="I233" s="72">
        <v>5803266483</v>
      </c>
      <c r="J233" s="73">
        <v>6</v>
      </c>
      <c r="K233" s="74" t="s">
        <v>43</v>
      </c>
      <c r="L233" s="75" t="s">
        <v>43</v>
      </c>
      <c r="M233" s="76">
        <v>1227.7</v>
      </c>
      <c r="N233" s="77" t="s">
        <v>43</v>
      </c>
      <c r="O233" s="78">
        <v>33.01258327</v>
      </c>
      <c r="P233" s="74" t="s">
        <v>44</v>
      </c>
      <c r="Q233" s="79">
        <v>62.38670694864048</v>
      </c>
      <c r="R233" s="80" t="s">
        <v>44</v>
      </c>
      <c r="S233" s="81" t="s">
        <v>44</v>
      </c>
      <c r="T233" s="82">
        <v>117765</v>
      </c>
      <c r="U233" s="83">
        <v>8302.29</v>
      </c>
      <c r="V233" s="83">
        <v>11803.77</v>
      </c>
      <c r="W233" s="84">
        <v>4202</v>
      </c>
      <c r="X233" s="85" t="s">
        <v>44</v>
      </c>
      <c r="Y233" s="86" t="s">
        <v>43</v>
      </c>
      <c r="Z233" s="87">
        <f t="shared" si="30"/>
        <v>0</v>
      </c>
      <c r="AA233" s="88">
        <f t="shared" si="31"/>
        <v>0</v>
      </c>
      <c r="AB233" s="88">
        <f t="shared" si="32"/>
        <v>0</v>
      </c>
      <c r="AC233" s="89">
        <f t="shared" si="33"/>
        <v>0</v>
      </c>
      <c r="AD233" s="90" t="str">
        <f t="shared" si="34"/>
        <v>-</v>
      </c>
      <c r="AE233" s="87">
        <f t="shared" si="35"/>
        <v>1</v>
      </c>
      <c r="AF233" s="88">
        <f t="shared" si="36"/>
        <v>1</v>
      </c>
      <c r="AG233" s="89" t="str">
        <f t="shared" si="37"/>
        <v>Initial</v>
      </c>
      <c r="AH233" s="90" t="str">
        <f t="shared" si="38"/>
        <v>RLIS</v>
      </c>
      <c r="AI233" s="87">
        <f t="shared" si="39"/>
        <v>0</v>
      </c>
    </row>
    <row r="234" spans="1:35" ht="12.75">
      <c r="A234" s="65">
        <v>4015240</v>
      </c>
      <c r="B234" s="66" t="s">
        <v>922</v>
      </c>
      <c r="C234" s="67" t="s">
        <v>923</v>
      </c>
      <c r="D234" s="68" t="s">
        <v>118</v>
      </c>
      <c r="E234" s="68" t="s">
        <v>923</v>
      </c>
      <c r="F234" s="69" t="s">
        <v>42</v>
      </c>
      <c r="G234" s="70">
        <v>74441</v>
      </c>
      <c r="H234" s="71">
        <v>188</v>
      </c>
      <c r="I234" s="72">
        <v>9187722501</v>
      </c>
      <c r="J234" s="73">
        <v>7</v>
      </c>
      <c r="K234" s="74" t="s">
        <v>44</v>
      </c>
      <c r="L234" s="75" t="s">
        <v>44</v>
      </c>
      <c r="M234" s="76">
        <v>519.07</v>
      </c>
      <c r="N234" s="77" t="s">
        <v>43</v>
      </c>
      <c r="O234" s="78">
        <v>28.27004219</v>
      </c>
      <c r="P234" s="74" t="s">
        <v>44</v>
      </c>
      <c r="Q234" s="79">
        <v>74.235807860262</v>
      </c>
      <c r="R234" s="80" t="s">
        <v>44</v>
      </c>
      <c r="S234" s="81" t="s">
        <v>44</v>
      </c>
      <c r="T234" s="82">
        <v>36506</v>
      </c>
      <c r="U234" s="83">
        <v>3220.73</v>
      </c>
      <c r="V234" s="83">
        <v>4548.55</v>
      </c>
      <c r="W234" s="84">
        <v>1793</v>
      </c>
      <c r="X234" s="85" t="s">
        <v>44</v>
      </c>
      <c r="Y234" s="86" t="s">
        <v>44</v>
      </c>
      <c r="Z234" s="87">
        <f t="shared" si="30"/>
        <v>1</v>
      </c>
      <c r="AA234" s="88">
        <f t="shared" si="31"/>
        <v>1</v>
      </c>
      <c r="AB234" s="88">
        <f t="shared" si="32"/>
        <v>0</v>
      </c>
      <c r="AC234" s="89">
        <f t="shared" si="33"/>
        <v>0</v>
      </c>
      <c r="AD234" s="90" t="str">
        <f t="shared" si="34"/>
        <v>SRSA</v>
      </c>
      <c r="AE234" s="87">
        <f t="shared" si="35"/>
        <v>1</v>
      </c>
      <c r="AF234" s="88">
        <f t="shared" si="36"/>
        <v>1</v>
      </c>
      <c r="AG234" s="89" t="str">
        <f t="shared" si="37"/>
        <v>Initial</v>
      </c>
      <c r="AH234" s="90" t="str">
        <f t="shared" si="38"/>
        <v>-</v>
      </c>
      <c r="AI234" s="87" t="str">
        <f t="shared" si="39"/>
        <v>SRSA</v>
      </c>
    </row>
    <row r="235" spans="1:35" ht="12.75">
      <c r="A235" s="65">
        <v>4000032</v>
      </c>
      <c r="B235" s="66" t="s">
        <v>924</v>
      </c>
      <c r="C235" s="67" t="s">
        <v>925</v>
      </c>
      <c r="D235" s="68" t="s">
        <v>926</v>
      </c>
      <c r="E235" s="68" t="s">
        <v>927</v>
      </c>
      <c r="F235" s="69" t="s">
        <v>42</v>
      </c>
      <c r="G235" s="70">
        <v>73048</v>
      </c>
      <c r="H235" s="71">
        <v>9803</v>
      </c>
      <c r="I235" s="72">
        <v>4056632774</v>
      </c>
      <c r="J235" s="73">
        <v>7</v>
      </c>
      <c r="K235" s="74" t="s">
        <v>44</v>
      </c>
      <c r="L235" s="75" t="s">
        <v>44</v>
      </c>
      <c r="M235" s="76">
        <v>394.13</v>
      </c>
      <c r="N235" s="77" t="s">
        <v>43</v>
      </c>
      <c r="O235" s="78">
        <v>22.06896552</v>
      </c>
      <c r="P235" s="74" t="s">
        <v>44</v>
      </c>
      <c r="Q235" s="79">
        <v>50</v>
      </c>
      <c r="R235" s="80" t="s">
        <v>44</v>
      </c>
      <c r="S235" s="81" t="s">
        <v>44</v>
      </c>
      <c r="T235" s="82">
        <v>14512</v>
      </c>
      <c r="U235" s="83">
        <v>1794.96</v>
      </c>
      <c r="V235" s="83">
        <v>2934.32</v>
      </c>
      <c r="W235" s="84">
        <v>1575</v>
      </c>
      <c r="X235" s="85" t="s">
        <v>44</v>
      </c>
      <c r="Y235" s="86" t="s">
        <v>44</v>
      </c>
      <c r="Z235" s="87">
        <f t="shared" si="30"/>
        <v>1</v>
      </c>
      <c r="AA235" s="88">
        <f t="shared" si="31"/>
        <v>1</v>
      </c>
      <c r="AB235" s="88">
        <f t="shared" si="32"/>
        <v>0</v>
      </c>
      <c r="AC235" s="89">
        <f t="shared" si="33"/>
        <v>0</v>
      </c>
      <c r="AD235" s="90" t="str">
        <f t="shared" si="34"/>
        <v>SRSA</v>
      </c>
      <c r="AE235" s="87">
        <f t="shared" si="35"/>
        <v>1</v>
      </c>
      <c r="AF235" s="88">
        <f t="shared" si="36"/>
        <v>1</v>
      </c>
      <c r="AG235" s="89" t="str">
        <f t="shared" si="37"/>
        <v>Initial</v>
      </c>
      <c r="AH235" s="90" t="str">
        <f t="shared" si="38"/>
        <v>-</v>
      </c>
      <c r="AI235" s="87" t="str">
        <f t="shared" si="39"/>
        <v>SRSA</v>
      </c>
    </row>
    <row r="236" spans="1:35" ht="12.75">
      <c r="A236" s="65">
        <v>4015370</v>
      </c>
      <c r="B236" s="66" t="s">
        <v>197</v>
      </c>
      <c r="C236" s="67" t="s">
        <v>198</v>
      </c>
      <c r="D236" s="68" t="s">
        <v>199</v>
      </c>
      <c r="E236" s="68" t="s">
        <v>198</v>
      </c>
      <c r="F236" s="69" t="s">
        <v>42</v>
      </c>
      <c r="G236" s="70">
        <v>74745</v>
      </c>
      <c r="H236" s="71">
        <v>29</v>
      </c>
      <c r="I236" s="72">
        <v>5802867639</v>
      </c>
      <c r="J236" s="73" t="s">
        <v>51</v>
      </c>
      <c r="K236" s="74" t="s">
        <v>43</v>
      </c>
      <c r="L236" s="75" t="s">
        <v>43</v>
      </c>
      <c r="M236" s="76">
        <v>1357.91</v>
      </c>
      <c r="N236" s="77" t="s">
        <v>43</v>
      </c>
      <c r="O236" s="78">
        <v>35.63139932</v>
      </c>
      <c r="P236" s="74" t="s">
        <v>44</v>
      </c>
      <c r="Q236" s="79">
        <v>60.72948328267477</v>
      </c>
      <c r="R236" s="80" t="s">
        <v>44</v>
      </c>
      <c r="S236" s="81" t="s">
        <v>44</v>
      </c>
      <c r="T236" s="82">
        <v>152391</v>
      </c>
      <c r="U236" s="83">
        <v>9857.5</v>
      </c>
      <c r="V236" s="83">
        <v>13837.38</v>
      </c>
      <c r="W236" s="84">
        <v>4779</v>
      </c>
      <c r="X236" s="85" t="s">
        <v>44</v>
      </c>
      <c r="Y236" s="86" t="s">
        <v>43</v>
      </c>
      <c r="Z236" s="87">
        <f t="shared" si="30"/>
        <v>0</v>
      </c>
      <c r="AA236" s="88">
        <f t="shared" si="31"/>
        <v>0</v>
      </c>
      <c r="AB236" s="88">
        <f t="shared" si="32"/>
        <v>0</v>
      </c>
      <c r="AC236" s="89">
        <f t="shared" si="33"/>
        <v>0</v>
      </c>
      <c r="AD236" s="90" t="str">
        <f t="shared" si="34"/>
        <v>-</v>
      </c>
      <c r="AE236" s="87">
        <f t="shared" si="35"/>
        <v>1</v>
      </c>
      <c r="AF236" s="88">
        <f t="shared" si="36"/>
        <v>1</v>
      </c>
      <c r="AG236" s="89" t="str">
        <f t="shared" si="37"/>
        <v>Initial</v>
      </c>
      <c r="AH236" s="90" t="str">
        <f t="shared" si="38"/>
        <v>RLIS</v>
      </c>
      <c r="AI236" s="87">
        <f t="shared" si="39"/>
        <v>0</v>
      </c>
    </row>
    <row r="237" spans="1:35" ht="12.75">
      <c r="A237" s="65">
        <v>4015420</v>
      </c>
      <c r="B237" s="66" t="s">
        <v>928</v>
      </c>
      <c r="C237" s="67" t="s">
        <v>929</v>
      </c>
      <c r="D237" s="68" t="s">
        <v>654</v>
      </c>
      <c r="E237" s="68" t="s">
        <v>929</v>
      </c>
      <c r="F237" s="69" t="s">
        <v>42</v>
      </c>
      <c r="G237" s="70">
        <v>73552</v>
      </c>
      <c r="H237" s="71">
        <v>8</v>
      </c>
      <c r="I237" s="72">
        <v>5802463448</v>
      </c>
      <c r="J237" s="73">
        <v>8</v>
      </c>
      <c r="K237" s="74" t="s">
        <v>44</v>
      </c>
      <c r="L237" s="75" t="s">
        <v>44</v>
      </c>
      <c r="M237" s="76">
        <v>209.3</v>
      </c>
      <c r="N237" s="77" t="s">
        <v>43</v>
      </c>
      <c r="O237" s="78">
        <v>12.64367816</v>
      </c>
      <c r="P237" s="74" t="s">
        <v>43</v>
      </c>
      <c r="Q237" s="79">
        <v>44.74885844748858</v>
      </c>
      <c r="R237" s="80" t="s">
        <v>44</v>
      </c>
      <c r="S237" s="81" t="s">
        <v>44</v>
      </c>
      <c r="T237" s="82">
        <v>14477</v>
      </c>
      <c r="U237" s="83">
        <v>814.18</v>
      </c>
      <c r="V237" s="83">
        <v>1368.81</v>
      </c>
      <c r="W237" s="84">
        <v>830</v>
      </c>
      <c r="X237" s="85" t="s">
        <v>44</v>
      </c>
      <c r="Y237" s="86" t="s">
        <v>43</v>
      </c>
      <c r="Z237" s="87">
        <f t="shared" si="30"/>
        <v>1</v>
      </c>
      <c r="AA237" s="88">
        <f t="shared" si="31"/>
        <v>1</v>
      </c>
      <c r="AB237" s="88">
        <f t="shared" si="32"/>
        <v>0</v>
      </c>
      <c r="AC237" s="89">
        <f t="shared" si="33"/>
        <v>0</v>
      </c>
      <c r="AD237" s="90" t="str">
        <f t="shared" si="34"/>
        <v>SRSA</v>
      </c>
      <c r="AE237" s="87">
        <f t="shared" si="35"/>
        <v>1</v>
      </c>
      <c r="AF237" s="88">
        <f t="shared" si="36"/>
        <v>1</v>
      </c>
      <c r="AG237" s="89" t="str">
        <f t="shared" si="37"/>
        <v>Initial</v>
      </c>
      <c r="AH237" s="90" t="str">
        <f t="shared" si="38"/>
        <v>-</v>
      </c>
      <c r="AI237" s="87" t="str">
        <f t="shared" si="39"/>
        <v>SRSA</v>
      </c>
    </row>
    <row r="238" spans="1:35" ht="12.75">
      <c r="A238" s="65">
        <v>4015450</v>
      </c>
      <c r="B238" s="66" t="s">
        <v>930</v>
      </c>
      <c r="C238" s="67" t="s">
        <v>931</v>
      </c>
      <c r="D238" s="68" t="s">
        <v>932</v>
      </c>
      <c r="E238" s="68" t="s">
        <v>931</v>
      </c>
      <c r="F238" s="69" t="s">
        <v>42</v>
      </c>
      <c r="G238" s="70">
        <v>74442</v>
      </c>
      <c r="H238" s="71">
        <v>119</v>
      </c>
      <c r="I238" s="72">
        <v>9188234231</v>
      </c>
      <c r="J238" s="73">
        <v>7</v>
      </c>
      <c r="K238" s="74" t="s">
        <v>44</v>
      </c>
      <c r="L238" s="75" t="s">
        <v>44</v>
      </c>
      <c r="M238" s="76">
        <v>296.77</v>
      </c>
      <c r="N238" s="77" t="s">
        <v>43</v>
      </c>
      <c r="O238" s="78">
        <v>15.57377049</v>
      </c>
      <c r="P238" s="74" t="s">
        <v>43</v>
      </c>
      <c r="Q238" s="79">
        <v>40.117994100294986</v>
      </c>
      <c r="R238" s="80" t="s">
        <v>44</v>
      </c>
      <c r="S238" s="81" t="s">
        <v>44</v>
      </c>
      <c r="T238" s="82">
        <v>21134</v>
      </c>
      <c r="U238" s="83">
        <v>1534.85</v>
      </c>
      <c r="V238" s="83">
        <v>2347.74</v>
      </c>
      <c r="W238" s="84">
        <v>1208</v>
      </c>
      <c r="X238" s="85" t="s">
        <v>43</v>
      </c>
      <c r="Y238" s="86" t="s">
        <v>44</v>
      </c>
      <c r="Z238" s="87">
        <f t="shared" si="30"/>
        <v>1</v>
      </c>
      <c r="AA238" s="88">
        <f t="shared" si="31"/>
        <v>1</v>
      </c>
      <c r="AB238" s="88">
        <f t="shared" si="32"/>
        <v>0</v>
      </c>
      <c r="AC238" s="89">
        <f t="shared" si="33"/>
        <v>0</v>
      </c>
      <c r="AD238" s="90" t="str">
        <f t="shared" si="34"/>
        <v>SRSA</v>
      </c>
      <c r="AE238" s="87">
        <f t="shared" si="35"/>
        <v>1</v>
      </c>
      <c r="AF238" s="88">
        <f t="shared" si="36"/>
        <v>1</v>
      </c>
      <c r="AG238" s="89" t="str">
        <f t="shared" si="37"/>
        <v>Initial</v>
      </c>
      <c r="AH238" s="90" t="str">
        <f t="shared" si="38"/>
        <v>-</v>
      </c>
      <c r="AI238" s="87" t="str">
        <f t="shared" si="39"/>
        <v>SRSA</v>
      </c>
    </row>
    <row r="239" spans="1:35" ht="12.75">
      <c r="A239" s="65">
        <v>4015480</v>
      </c>
      <c r="B239" s="66" t="s">
        <v>200</v>
      </c>
      <c r="C239" s="67" t="s">
        <v>201</v>
      </c>
      <c r="D239" s="68" t="s">
        <v>202</v>
      </c>
      <c r="E239" s="68" t="s">
        <v>201</v>
      </c>
      <c r="F239" s="69" t="s">
        <v>42</v>
      </c>
      <c r="G239" s="70">
        <v>74036</v>
      </c>
      <c r="H239" s="71">
        <v>1149</v>
      </c>
      <c r="I239" s="72">
        <v>9185432255</v>
      </c>
      <c r="J239" s="73">
        <v>8</v>
      </c>
      <c r="K239" s="74" t="s">
        <v>44</v>
      </c>
      <c r="L239" s="75" t="s">
        <v>44</v>
      </c>
      <c r="M239" s="76">
        <v>1180.45</v>
      </c>
      <c r="N239" s="77" t="s">
        <v>43</v>
      </c>
      <c r="O239" s="78">
        <v>11.40418929</v>
      </c>
      <c r="P239" s="74" t="s">
        <v>43</v>
      </c>
      <c r="Q239" s="79">
        <v>36.27300613496933</v>
      </c>
      <c r="R239" s="80" t="s">
        <v>44</v>
      </c>
      <c r="S239" s="81" t="s">
        <v>44</v>
      </c>
      <c r="T239" s="82">
        <v>36953</v>
      </c>
      <c r="U239" s="83">
        <v>2740.99</v>
      </c>
      <c r="V239" s="83">
        <v>5934.87</v>
      </c>
      <c r="W239" s="84">
        <v>3887</v>
      </c>
      <c r="X239" s="85" t="s">
        <v>43</v>
      </c>
      <c r="Y239" s="86" t="s">
        <v>43</v>
      </c>
      <c r="Z239" s="87">
        <f t="shared" si="30"/>
        <v>1</v>
      </c>
      <c r="AA239" s="88">
        <f t="shared" si="31"/>
        <v>0</v>
      </c>
      <c r="AB239" s="88">
        <f t="shared" si="32"/>
        <v>0</v>
      </c>
      <c r="AC239" s="89">
        <f t="shared" si="33"/>
        <v>0</v>
      </c>
      <c r="AD239" s="90" t="str">
        <f t="shared" si="34"/>
        <v>-</v>
      </c>
      <c r="AE239" s="87">
        <f t="shared" si="35"/>
        <v>1</v>
      </c>
      <c r="AF239" s="88">
        <f t="shared" si="36"/>
        <v>1</v>
      </c>
      <c r="AG239" s="89" t="str">
        <f t="shared" si="37"/>
        <v>Initial</v>
      </c>
      <c r="AH239" s="90" t="str">
        <f t="shared" si="38"/>
        <v>RLIS</v>
      </c>
      <c r="AI239" s="87">
        <f t="shared" si="39"/>
        <v>0</v>
      </c>
    </row>
    <row r="240" spans="1:35" ht="12.75">
      <c r="A240" s="65">
        <v>4015690</v>
      </c>
      <c r="B240" s="66" t="s">
        <v>203</v>
      </c>
      <c r="C240" s="67" t="s">
        <v>204</v>
      </c>
      <c r="D240" s="68" t="s">
        <v>205</v>
      </c>
      <c r="E240" s="68" t="s">
        <v>204</v>
      </c>
      <c r="F240" s="69" t="s">
        <v>42</v>
      </c>
      <c r="G240" s="70">
        <v>74346</v>
      </c>
      <c r="H240" s="71">
        <v>630</v>
      </c>
      <c r="I240" s="72">
        <v>9182534293</v>
      </c>
      <c r="J240" s="73">
        <v>7</v>
      </c>
      <c r="K240" s="74" t="s">
        <v>44</v>
      </c>
      <c r="L240" s="75" t="s">
        <v>44</v>
      </c>
      <c r="M240" s="76">
        <v>1641.14</v>
      </c>
      <c r="N240" s="77" t="s">
        <v>43</v>
      </c>
      <c r="O240" s="78">
        <v>26.69762043</v>
      </c>
      <c r="P240" s="74" t="s">
        <v>44</v>
      </c>
      <c r="Q240" s="79">
        <v>60.647058823529406</v>
      </c>
      <c r="R240" s="80" t="s">
        <v>44</v>
      </c>
      <c r="S240" s="81" t="s">
        <v>44</v>
      </c>
      <c r="T240" s="82">
        <v>97498</v>
      </c>
      <c r="U240" s="83">
        <v>9128.81</v>
      </c>
      <c r="V240" s="83">
        <v>13560.88</v>
      </c>
      <c r="W240" s="84">
        <v>5638</v>
      </c>
      <c r="X240" s="85" t="s">
        <v>43</v>
      </c>
      <c r="Y240" s="86" t="s">
        <v>43</v>
      </c>
      <c r="Z240" s="87">
        <f t="shared" si="30"/>
        <v>1</v>
      </c>
      <c r="AA240" s="88">
        <f t="shared" si="31"/>
        <v>0</v>
      </c>
      <c r="AB240" s="88">
        <f t="shared" si="32"/>
        <v>0</v>
      </c>
      <c r="AC240" s="89">
        <f t="shared" si="33"/>
        <v>0</v>
      </c>
      <c r="AD240" s="90" t="str">
        <f t="shared" si="34"/>
        <v>-</v>
      </c>
      <c r="AE240" s="87">
        <f t="shared" si="35"/>
        <v>1</v>
      </c>
      <c r="AF240" s="88">
        <f t="shared" si="36"/>
        <v>1</v>
      </c>
      <c r="AG240" s="89" t="str">
        <f t="shared" si="37"/>
        <v>Initial</v>
      </c>
      <c r="AH240" s="90" t="str">
        <f t="shared" si="38"/>
        <v>RLIS</v>
      </c>
      <c r="AI240" s="87">
        <f t="shared" si="39"/>
        <v>0</v>
      </c>
    </row>
    <row r="241" spans="1:35" ht="12.75">
      <c r="A241" s="65">
        <v>4015720</v>
      </c>
      <c r="B241" s="66" t="s">
        <v>933</v>
      </c>
      <c r="C241" s="67" t="s">
        <v>934</v>
      </c>
      <c r="D241" s="68" t="s">
        <v>935</v>
      </c>
      <c r="E241" s="68" t="s">
        <v>934</v>
      </c>
      <c r="F241" s="69" t="s">
        <v>42</v>
      </c>
      <c r="G241" s="70">
        <v>74037</v>
      </c>
      <c r="H241" s="71">
        <v>3906</v>
      </c>
      <c r="I241" s="72">
        <v>9182994411</v>
      </c>
      <c r="J241" s="73" t="s">
        <v>936</v>
      </c>
      <c r="K241" s="74" t="s">
        <v>43</v>
      </c>
      <c r="L241" s="75" t="s">
        <v>43</v>
      </c>
      <c r="M241" s="76">
        <v>8680.05</v>
      </c>
      <c r="N241" s="77" t="s">
        <v>43</v>
      </c>
      <c r="O241" s="78">
        <v>7.340746325</v>
      </c>
      <c r="P241" s="74" t="s">
        <v>43</v>
      </c>
      <c r="Q241" s="79">
        <v>15.812059859154928</v>
      </c>
      <c r="R241" s="80" t="s">
        <v>43</v>
      </c>
      <c r="S241" s="81" t="s">
        <v>43</v>
      </c>
      <c r="T241" s="82">
        <v>259247</v>
      </c>
      <c r="U241" s="83">
        <v>11173.94</v>
      </c>
      <c r="V241" s="83">
        <v>36393.56</v>
      </c>
      <c r="W241" s="84">
        <v>27566</v>
      </c>
      <c r="X241" s="85" t="s">
        <v>44</v>
      </c>
      <c r="Y241" s="86" t="s">
        <v>43</v>
      </c>
      <c r="Z241" s="87">
        <f t="shared" si="30"/>
        <v>0</v>
      </c>
      <c r="AA241" s="88">
        <f t="shared" si="31"/>
        <v>0</v>
      </c>
      <c r="AB241" s="88">
        <f t="shared" si="32"/>
        <v>0</v>
      </c>
      <c r="AC241" s="89">
        <f t="shared" si="33"/>
        <v>0</v>
      </c>
      <c r="AD241" s="90" t="str">
        <f t="shared" si="34"/>
        <v>-</v>
      </c>
      <c r="AE241" s="87">
        <f t="shared" si="35"/>
        <v>0</v>
      </c>
      <c r="AF241" s="88">
        <f t="shared" si="36"/>
        <v>0</v>
      </c>
      <c r="AG241" s="89">
        <f t="shared" si="37"/>
        <v>0</v>
      </c>
      <c r="AH241" s="90" t="str">
        <f t="shared" si="38"/>
        <v>-</v>
      </c>
      <c r="AI241" s="87">
        <f t="shared" si="39"/>
        <v>0</v>
      </c>
    </row>
    <row r="242" spans="1:35" ht="12.75">
      <c r="A242" s="65">
        <v>4015750</v>
      </c>
      <c r="B242" s="66" t="s">
        <v>937</v>
      </c>
      <c r="C242" s="67" t="s">
        <v>938</v>
      </c>
      <c r="D242" s="68" t="s">
        <v>939</v>
      </c>
      <c r="E242" s="68" t="s">
        <v>938</v>
      </c>
      <c r="F242" s="69" t="s">
        <v>42</v>
      </c>
      <c r="G242" s="70">
        <v>74038</v>
      </c>
      <c r="H242" s="71">
        <v>439</v>
      </c>
      <c r="I242" s="72">
        <v>9187572536</v>
      </c>
      <c r="J242" s="73">
        <v>8</v>
      </c>
      <c r="K242" s="74" t="s">
        <v>44</v>
      </c>
      <c r="L242" s="75" t="s">
        <v>44</v>
      </c>
      <c r="M242" s="76">
        <v>138.3</v>
      </c>
      <c r="N242" s="77" t="s">
        <v>43</v>
      </c>
      <c r="O242" s="78">
        <v>23.93617021</v>
      </c>
      <c r="P242" s="74" t="s">
        <v>44</v>
      </c>
      <c r="Q242" s="79">
        <v>80.6896551724138</v>
      </c>
      <c r="R242" s="80" t="s">
        <v>44</v>
      </c>
      <c r="S242" s="81" t="s">
        <v>44</v>
      </c>
      <c r="T242" s="82">
        <v>9211</v>
      </c>
      <c r="U242" s="83">
        <v>776.06</v>
      </c>
      <c r="V242" s="83">
        <v>1150.96</v>
      </c>
      <c r="W242" s="84">
        <v>500</v>
      </c>
      <c r="X242" s="85" t="s">
        <v>44</v>
      </c>
      <c r="Y242" s="86" t="s">
        <v>44</v>
      </c>
      <c r="Z242" s="87">
        <f t="shared" si="30"/>
        <v>1</v>
      </c>
      <c r="AA242" s="88">
        <f t="shared" si="31"/>
        <v>1</v>
      </c>
      <c r="AB242" s="88">
        <f t="shared" si="32"/>
        <v>0</v>
      </c>
      <c r="AC242" s="89">
        <f t="shared" si="33"/>
        <v>0</v>
      </c>
      <c r="AD242" s="90" t="str">
        <f t="shared" si="34"/>
        <v>SRSA</v>
      </c>
      <c r="AE242" s="87">
        <f t="shared" si="35"/>
        <v>1</v>
      </c>
      <c r="AF242" s="88">
        <f t="shared" si="36"/>
        <v>1</v>
      </c>
      <c r="AG242" s="89" t="str">
        <f t="shared" si="37"/>
        <v>Initial</v>
      </c>
      <c r="AH242" s="90" t="str">
        <f t="shared" si="38"/>
        <v>-</v>
      </c>
      <c r="AI242" s="87" t="str">
        <f t="shared" si="39"/>
        <v>SRSA</v>
      </c>
    </row>
    <row r="243" spans="1:35" ht="12.75">
      <c r="A243" s="65">
        <v>4015840</v>
      </c>
      <c r="B243" s="66" t="s">
        <v>206</v>
      </c>
      <c r="C243" s="67" t="s">
        <v>207</v>
      </c>
      <c r="D243" s="68" t="s">
        <v>208</v>
      </c>
      <c r="E243" s="68" t="s">
        <v>207</v>
      </c>
      <c r="F243" s="69" t="s">
        <v>42</v>
      </c>
      <c r="G243" s="70">
        <v>73049</v>
      </c>
      <c r="H243" s="71">
        <v>7509</v>
      </c>
      <c r="I243" s="72">
        <v>4053999215</v>
      </c>
      <c r="J243" s="73">
        <v>8</v>
      </c>
      <c r="K243" s="74" t="s">
        <v>44</v>
      </c>
      <c r="L243" s="75" t="s">
        <v>43</v>
      </c>
      <c r="M243" s="76">
        <v>1003.03</v>
      </c>
      <c r="N243" s="77" t="s">
        <v>43</v>
      </c>
      <c r="O243" s="78">
        <v>13.46153846</v>
      </c>
      <c r="P243" s="74" t="s">
        <v>43</v>
      </c>
      <c r="Q243" s="79">
        <v>30.86190917516219</v>
      </c>
      <c r="R243" s="80" t="s">
        <v>44</v>
      </c>
      <c r="S243" s="81" t="s">
        <v>44</v>
      </c>
      <c r="T243" s="82">
        <v>35392</v>
      </c>
      <c r="U243" s="83">
        <v>2088.74</v>
      </c>
      <c r="V243" s="83">
        <v>4694.26</v>
      </c>
      <c r="W243" s="84">
        <v>2839</v>
      </c>
      <c r="X243" s="85" t="s">
        <v>44</v>
      </c>
      <c r="Y243" s="86" t="s">
        <v>43</v>
      </c>
      <c r="Z243" s="87">
        <f t="shared" si="30"/>
        <v>1</v>
      </c>
      <c r="AA243" s="88">
        <f t="shared" si="31"/>
        <v>0</v>
      </c>
      <c r="AB243" s="88">
        <f t="shared" si="32"/>
        <v>0</v>
      </c>
      <c r="AC243" s="89">
        <f t="shared" si="33"/>
        <v>0</v>
      </c>
      <c r="AD243" s="90" t="str">
        <f t="shared" si="34"/>
        <v>-</v>
      </c>
      <c r="AE243" s="87">
        <f t="shared" si="35"/>
        <v>1</v>
      </c>
      <c r="AF243" s="88">
        <f t="shared" si="36"/>
        <v>1</v>
      </c>
      <c r="AG243" s="89" t="str">
        <f t="shared" si="37"/>
        <v>Initial</v>
      </c>
      <c r="AH243" s="90" t="str">
        <f t="shared" si="38"/>
        <v>RLIS</v>
      </c>
      <c r="AI243" s="87">
        <f t="shared" si="39"/>
        <v>0</v>
      </c>
    </row>
    <row r="244" spans="1:35" ht="12.75">
      <c r="A244" s="65">
        <v>4015900</v>
      </c>
      <c r="B244" s="66" t="s">
        <v>940</v>
      </c>
      <c r="C244" s="67" t="s">
        <v>941</v>
      </c>
      <c r="D244" s="68" t="s">
        <v>942</v>
      </c>
      <c r="E244" s="68" t="s">
        <v>394</v>
      </c>
      <c r="F244" s="69" t="s">
        <v>42</v>
      </c>
      <c r="G244" s="70">
        <v>74884</v>
      </c>
      <c r="H244" s="71">
        <v>9749</v>
      </c>
      <c r="I244" s="72">
        <v>4052572962</v>
      </c>
      <c r="J244" s="73">
        <v>7</v>
      </c>
      <c r="K244" s="74" t="s">
        <v>44</v>
      </c>
      <c r="L244" s="75" t="s">
        <v>44</v>
      </c>
      <c r="M244" s="76">
        <v>160.07</v>
      </c>
      <c r="N244" s="77" t="s">
        <v>43</v>
      </c>
      <c r="O244" s="78">
        <v>10.29411765</v>
      </c>
      <c r="P244" s="74" t="s">
        <v>43</v>
      </c>
      <c r="Q244" s="79">
        <v>79.42857142857143</v>
      </c>
      <c r="R244" s="80" t="s">
        <v>44</v>
      </c>
      <c r="S244" s="81" t="s">
        <v>44</v>
      </c>
      <c r="T244" s="82">
        <v>7166</v>
      </c>
      <c r="U244" s="83">
        <v>1472.23</v>
      </c>
      <c r="V244" s="83">
        <v>1990.98</v>
      </c>
      <c r="W244" s="84">
        <v>587</v>
      </c>
      <c r="X244" s="85" t="s">
        <v>44</v>
      </c>
      <c r="Y244" s="86" t="s">
        <v>44</v>
      </c>
      <c r="Z244" s="87">
        <f t="shared" si="30"/>
        <v>1</v>
      </c>
      <c r="AA244" s="88">
        <f t="shared" si="31"/>
        <v>1</v>
      </c>
      <c r="AB244" s="88">
        <f t="shared" si="32"/>
        <v>0</v>
      </c>
      <c r="AC244" s="89">
        <f t="shared" si="33"/>
        <v>0</v>
      </c>
      <c r="AD244" s="90" t="str">
        <f t="shared" si="34"/>
        <v>SRSA</v>
      </c>
      <c r="AE244" s="87">
        <f t="shared" si="35"/>
        <v>1</v>
      </c>
      <c r="AF244" s="88">
        <f t="shared" si="36"/>
        <v>1</v>
      </c>
      <c r="AG244" s="89" t="str">
        <f t="shared" si="37"/>
        <v>Initial</v>
      </c>
      <c r="AH244" s="90" t="str">
        <f t="shared" si="38"/>
        <v>-</v>
      </c>
      <c r="AI244" s="87" t="str">
        <f t="shared" si="39"/>
        <v>SRSA</v>
      </c>
    </row>
    <row r="245" spans="1:35" ht="12.75">
      <c r="A245" s="65">
        <v>4015930</v>
      </c>
      <c r="B245" s="66" t="s">
        <v>943</v>
      </c>
      <c r="C245" s="67" t="s">
        <v>944</v>
      </c>
      <c r="D245" s="68" t="s">
        <v>945</v>
      </c>
      <c r="E245" s="68" t="s">
        <v>343</v>
      </c>
      <c r="F245" s="69" t="s">
        <v>42</v>
      </c>
      <c r="G245" s="70">
        <v>74019</v>
      </c>
      <c r="H245" s="71" t="s">
        <v>538</v>
      </c>
      <c r="I245" s="72">
        <v>9183413626</v>
      </c>
      <c r="J245" s="73">
        <v>8</v>
      </c>
      <c r="K245" s="74" t="s">
        <v>44</v>
      </c>
      <c r="L245" s="75" t="s">
        <v>44</v>
      </c>
      <c r="M245" s="76">
        <v>458.57</v>
      </c>
      <c r="N245" s="77" t="s">
        <v>43</v>
      </c>
      <c r="O245" s="78">
        <v>13.23308271</v>
      </c>
      <c r="P245" s="74" t="s">
        <v>43</v>
      </c>
      <c r="Q245" s="79">
        <v>14.203454894433781</v>
      </c>
      <c r="R245" s="80" t="s">
        <v>43</v>
      </c>
      <c r="S245" s="81" t="s">
        <v>44</v>
      </c>
      <c r="T245" s="82">
        <v>17837</v>
      </c>
      <c r="U245" s="83">
        <v>576.54</v>
      </c>
      <c r="V245" s="83">
        <v>1820.41</v>
      </c>
      <c r="W245" s="84">
        <v>1260</v>
      </c>
      <c r="X245" s="85" t="s">
        <v>44</v>
      </c>
      <c r="Y245" s="86" t="s">
        <v>44</v>
      </c>
      <c r="Z245" s="87">
        <f t="shared" si="30"/>
        <v>1</v>
      </c>
      <c r="AA245" s="88">
        <f t="shared" si="31"/>
        <v>1</v>
      </c>
      <c r="AB245" s="88">
        <f t="shared" si="32"/>
        <v>0</v>
      </c>
      <c r="AC245" s="89">
        <f t="shared" si="33"/>
        <v>0</v>
      </c>
      <c r="AD245" s="90" t="str">
        <f t="shared" si="34"/>
        <v>SRSA</v>
      </c>
      <c r="AE245" s="87">
        <f t="shared" si="35"/>
        <v>1</v>
      </c>
      <c r="AF245" s="88">
        <f t="shared" si="36"/>
        <v>0</v>
      </c>
      <c r="AG245" s="89">
        <f t="shared" si="37"/>
        <v>0</v>
      </c>
      <c r="AH245" s="90" t="str">
        <f t="shared" si="38"/>
        <v>-</v>
      </c>
      <c r="AI245" s="87">
        <f t="shared" si="39"/>
        <v>0</v>
      </c>
    </row>
    <row r="246" spans="1:35" ht="12.75">
      <c r="A246" s="65">
        <v>4015990</v>
      </c>
      <c r="B246" s="66" t="s">
        <v>209</v>
      </c>
      <c r="C246" s="67" t="s">
        <v>210</v>
      </c>
      <c r="D246" s="68" t="s">
        <v>211</v>
      </c>
      <c r="E246" s="68" t="s">
        <v>210</v>
      </c>
      <c r="F246" s="69" t="s">
        <v>42</v>
      </c>
      <c r="G246" s="70">
        <v>74347</v>
      </c>
      <c r="H246" s="71">
        <v>196</v>
      </c>
      <c r="I246" s="72">
        <v>9188682562</v>
      </c>
      <c r="J246" s="73">
        <v>7</v>
      </c>
      <c r="K246" s="74" t="s">
        <v>44</v>
      </c>
      <c r="L246" s="75" t="s">
        <v>44</v>
      </c>
      <c r="M246" s="76">
        <v>817.08</v>
      </c>
      <c r="N246" s="77" t="s">
        <v>43</v>
      </c>
      <c r="O246" s="78">
        <v>24.15865385</v>
      </c>
      <c r="P246" s="74" t="s">
        <v>44</v>
      </c>
      <c r="Q246" s="79">
        <v>54.065934065934066</v>
      </c>
      <c r="R246" s="80" t="s">
        <v>44</v>
      </c>
      <c r="S246" s="81" t="s">
        <v>44</v>
      </c>
      <c r="T246" s="82">
        <v>50103</v>
      </c>
      <c r="U246" s="83">
        <v>4700.33</v>
      </c>
      <c r="V246" s="83">
        <v>7096.48</v>
      </c>
      <c r="W246" s="84">
        <v>2975</v>
      </c>
      <c r="X246" s="85" t="s">
        <v>44</v>
      </c>
      <c r="Y246" s="86" t="s">
        <v>43</v>
      </c>
      <c r="Z246" s="87">
        <f t="shared" si="30"/>
        <v>1</v>
      </c>
      <c r="AA246" s="88">
        <f t="shared" si="31"/>
        <v>0</v>
      </c>
      <c r="AB246" s="88">
        <f t="shared" si="32"/>
        <v>0</v>
      </c>
      <c r="AC246" s="89">
        <f t="shared" si="33"/>
        <v>0</v>
      </c>
      <c r="AD246" s="90" t="str">
        <f t="shared" si="34"/>
        <v>-</v>
      </c>
      <c r="AE246" s="87">
        <f t="shared" si="35"/>
        <v>1</v>
      </c>
      <c r="AF246" s="88">
        <f t="shared" si="36"/>
        <v>1</v>
      </c>
      <c r="AG246" s="89" t="str">
        <f t="shared" si="37"/>
        <v>Initial</v>
      </c>
      <c r="AH246" s="90" t="str">
        <f t="shared" si="38"/>
        <v>RLIS</v>
      </c>
      <c r="AI246" s="87">
        <f t="shared" si="39"/>
        <v>0</v>
      </c>
    </row>
    <row r="247" spans="1:35" ht="12.75">
      <c r="A247" s="65">
        <v>4016050</v>
      </c>
      <c r="B247" s="66" t="s">
        <v>946</v>
      </c>
      <c r="C247" s="67" t="s">
        <v>947</v>
      </c>
      <c r="D247" s="68" t="s">
        <v>948</v>
      </c>
      <c r="E247" s="68" t="s">
        <v>947</v>
      </c>
      <c r="F247" s="69" t="s">
        <v>42</v>
      </c>
      <c r="G247" s="70">
        <v>74641</v>
      </c>
      <c r="H247" s="71">
        <v>150</v>
      </c>
      <c r="I247" s="72">
        <v>5802692911</v>
      </c>
      <c r="J247" s="73">
        <v>7</v>
      </c>
      <c r="K247" s="74" t="s">
        <v>44</v>
      </c>
      <c r="L247" s="75" t="s">
        <v>44</v>
      </c>
      <c r="M247" s="76">
        <v>35.1</v>
      </c>
      <c r="N247" s="77" t="s">
        <v>43</v>
      </c>
      <c r="O247" s="78">
        <v>16.48351648</v>
      </c>
      <c r="P247" s="74" t="s">
        <v>43</v>
      </c>
      <c r="Q247" s="79">
        <v>51.42857142857142</v>
      </c>
      <c r="R247" s="80" t="s">
        <v>44</v>
      </c>
      <c r="S247" s="81" t="s">
        <v>44</v>
      </c>
      <c r="T247" s="82">
        <v>2059</v>
      </c>
      <c r="U247" s="83">
        <v>210.94</v>
      </c>
      <c r="V247" s="83">
        <v>344.3</v>
      </c>
      <c r="W247" s="84">
        <v>179</v>
      </c>
      <c r="X247" s="85" t="s">
        <v>44</v>
      </c>
      <c r="Y247" s="86" t="s">
        <v>43</v>
      </c>
      <c r="Z247" s="87">
        <f t="shared" si="30"/>
        <v>1</v>
      </c>
      <c r="AA247" s="88">
        <f t="shared" si="31"/>
        <v>1</v>
      </c>
      <c r="AB247" s="88">
        <f t="shared" si="32"/>
        <v>0</v>
      </c>
      <c r="AC247" s="89">
        <f t="shared" si="33"/>
        <v>0</v>
      </c>
      <c r="AD247" s="90" t="str">
        <f t="shared" si="34"/>
        <v>SRSA</v>
      </c>
      <c r="AE247" s="87">
        <f t="shared" si="35"/>
        <v>1</v>
      </c>
      <c r="AF247" s="88">
        <f t="shared" si="36"/>
        <v>1</v>
      </c>
      <c r="AG247" s="89" t="str">
        <f t="shared" si="37"/>
        <v>Initial</v>
      </c>
      <c r="AH247" s="90" t="str">
        <f t="shared" si="38"/>
        <v>-</v>
      </c>
      <c r="AI247" s="87" t="str">
        <f t="shared" si="39"/>
        <v>SRSA</v>
      </c>
    </row>
    <row r="248" spans="1:35" ht="12.75">
      <c r="A248" s="65">
        <v>4016170</v>
      </c>
      <c r="B248" s="66" t="s">
        <v>212</v>
      </c>
      <c r="C248" s="67" t="s">
        <v>213</v>
      </c>
      <c r="D248" s="68" t="s">
        <v>214</v>
      </c>
      <c r="E248" s="68" t="s">
        <v>213</v>
      </c>
      <c r="F248" s="69" t="s">
        <v>42</v>
      </c>
      <c r="G248" s="70">
        <v>74039</v>
      </c>
      <c r="H248" s="71">
        <v>99</v>
      </c>
      <c r="I248" s="72">
        <v>9182476133</v>
      </c>
      <c r="J248" s="73">
        <v>8</v>
      </c>
      <c r="K248" s="74" t="s">
        <v>44</v>
      </c>
      <c r="L248" s="75" t="s">
        <v>44</v>
      </c>
      <c r="M248" s="76">
        <v>1100.8</v>
      </c>
      <c r="N248" s="77" t="s">
        <v>43</v>
      </c>
      <c r="O248" s="78">
        <v>13.75838926</v>
      </c>
      <c r="P248" s="74" t="s">
        <v>43</v>
      </c>
      <c r="Q248" s="79">
        <v>44.29065743944637</v>
      </c>
      <c r="R248" s="80" t="s">
        <v>44</v>
      </c>
      <c r="S248" s="81" t="s">
        <v>44</v>
      </c>
      <c r="T248" s="82">
        <v>49034</v>
      </c>
      <c r="U248" s="83">
        <v>3959.24</v>
      </c>
      <c r="V248" s="83">
        <v>6854.92</v>
      </c>
      <c r="W248" s="84">
        <v>3754</v>
      </c>
      <c r="X248" s="85" t="s">
        <v>44</v>
      </c>
      <c r="Y248" s="86" t="s">
        <v>43</v>
      </c>
      <c r="Z248" s="87">
        <f t="shared" si="30"/>
        <v>1</v>
      </c>
      <c r="AA248" s="88">
        <f t="shared" si="31"/>
        <v>0</v>
      </c>
      <c r="AB248" s="88">
        <f t="shared" si="32"/>
        <v>0</v>
      </c>
      <c r="AC248" s="89">
        <f t="shared" si="33"/>
        <v>0</v>
      </c>
      <c r="AD248" s="90" t="str">
        <f t="shared" si="34"/>
        <v>-</v>
      </c>
      <c r="AE248" s="87">
        <f t="shared" si="35"/>
        <v>1</v>
      </c>
      <c r="AF248" s="88">
        <f t="shared" si="36"/>
        <v>1</v>
      </c>
      <c r="AG248" s="89" t="str">
        <f t="shared" si="37"/>
        <v>Initial</v>
      </c>
      <c r="AH248" s="90" t="str">
        <f t="shared" si="38"/>
        <v>RLIS</v>
      </c>
      <c r="AI248" s="87">
        <f t="shared" si="39"/>
        <v>0</v>
      </c>
    </row>
    <row r="249" spans="1:35" ht="12.75">
      <c r="A249" s="65">
        <v>4016320</v>
      </c>
      <c r="B249" s="66" t="s">
        <v>949</v>
      </c>
      <c r="C249" s="67" t="s">
        <v>950</v>
      </c>
      <c r="D249" s="68" t="s">
        <v>951</v>
      </c>
      <c r="E249" s="68" t="s">
        <v>332</v>
      </c>
      <c r="F249" s="69" t="s">
        <v>42</v>
      </c>
      <c r="G249" s="70">
        <v>74365</v>
      </c>
      <c r="H249" s="71">
        <v>9614</v>
      </c>
      <c r="I249" s="72">
        <v>9184345799</v>
      </c>
      <c r="J249" s="73">
        <v>7</v>
      </c>
      <c r="K249" s="74" t="s">
        <v>44</v>
      </c>
      <c r="L249" s="75" t="s">
        <v>44</v>
      </c>
      <c r="M249" s="76">
        <v>105.61</v>
      </c>
      <c r="N249" s="77" t="s">
        <v>43</v>
      </c>
      <c r="O249" s="78">
        <v>31.69014085</v>
      </c>
      <c r="P249" s="74" t="s">
        <v>44</v>
      </c>
      <c r="Q249" s="79">
        <v>79.82456140350878</v>
      </c>
      <c r="R249" s="80" t="s">
        <v>44</v>
      </c>
      <c r="S249" s="81" t="s">
        <v>44</v>
      </c>
      <c r="T249" s="82">
        <v>16561</v>
      </c>
      <c r="U249" s="83">
        <v>878.76</v>
      </c>
      <c r="V249" s="83">
        <v>1158.58</v>
      </c>
      <c r="W249" s="84">
        <v>360</v>
      </c>
      <c r="X249" s="85" t="s">
        <v>44</v>
      </c>
      <c r="Y249" s="86" t="s">
        <v>44</v>
      </c>
      <c r="Z249" s="87">
        <f t="shared" si="30"/>
        <v>1</v>
      </c>
      <c r="AA249" s="88">
        <f t="shared" si="31"/>
        <v>1</v>
      </c>
      <c r="AB249" s="88">
        <f t="shared" si="32"/>
        <v>0</v>
      </c>
      <c r="AC249" s="89">
        <f t="shared" si="33"/>
        <v>0</v>
      </c>
      <c r="AD249" s="90" t="str">
        <f t="shared" si="34"/>
        <v>SRSA</v>
      </c>
      <c r="AE249" s="87">
        <f t="shared" si="35"/>
        <v>1</v>
      </c>
      <c r="AF249" s="88">
        <f t="shared" si="36"/>
        <v>1</v>
      </c>
      <c r="AG249" s="89" t="str">
        <f t="shared" si="37"/>
        <v>Initial</v>
      </c>
      <c r="AH249" s="90" t="str">
        <f t="shared" si="38"/>
        <v>-</v>
      </c>
      <c r="AI249" s="87" t="str">
        <f t="shared" si="39"/>
        <v>SRSA</v>
      </c>
    </row>
    <row r="250" spans="1:35" ht="12.75">
      <c r="A250" s="65">
        <v>4016350</v>
      </c>
      <c r="B250" s="66" t="s">
        <v>952</v>
      </c>
      <c r="C250" s="67" t="s">
        <v>953</v>
      </c>
      <c r="D250" s="68" t="s">
        <v>443</v>
      </c>
      <c r="E250" s="68" t="s">
        <v>953</v>
      </c>
      <c r="F250" s="69" t="s">
        <v>42</v>
      </c>
      <c r="G250" s="70">
        <v>74941</v>
      </c>
      <c r="H250" s="71">
        <v>160</v>
      </c>
      <c r="I250" s="72">
        <v>9189663950</v>
      </c>
      <c r="J250" s="73">
        <v>7</v>
      </c>
      <c r="K250" s="74" t="s">
        <v>44</v>
      </c>
      <c r="L250" s="75" t="s">
        <v>44</v>
      </c>
      <c r="M250" s="76">
        <v>392.08</v>
      </c>
      <c r="N250" s="77" t="s">
        <v>43</v>
      </c>
      <c r="O250" s="78">
        <v>27.71855011</v>
      </c>
      <c r="P250" s="74" t="s">
        <v>44</v>
      </c>
      <c r="Q250" s="79">
        <v>65.72890025575447</v>
      </c>
      <c r="R250" s="80" t="s">
        <v>44</v>
      </c>
      <c r="S250" s="81" t="s">
        <v>44</v>
      </c>
      <c r="T250" s="82">
        <v>29935</v>
      </c>
      <c r="U250" s="83">
        <v>2948.75</v>
      </c>
      <c r="V250" s="83">
        <v>4133.68</v>
      </c>
      <c r="W250" s="84">
        <v>1558</v>
      </c>
      <c r="X250" s="85" t="s">
        <v>44</v>
      </c>
      <c r="Y250" s="86" t="s">
        <v>44</v>
      </c>
      <c r="Z250" s="87">
        <f t="shared" si="30"/>
        <v>1</v>
      </c>
      <c r="AA250" s="88">
        <f t="shared" si="31"/>
        <v>1</v>
      </c>
      <c r="AB250" s="88">
        <f t="shared" si="32"/>
        <v>0</v>
      </c>
      <c r="AC250" s="89">
        <f t="shared" si="33"/>
        <v>0</v>
      </c>
      <c r="AD250" s="90" t="str">
        <f t="shared" si="34"/>
        <v>SRSA</v>
      </c>
      <c r="AE250" s="87">
        <f t="shared" si="35"/>
        <v>1</v>
      </c>
      <c r="AF250" s="88">
        <f t="shared" si="36"/>
        <v>1</v>
      </c>
      <c r="AG250" s="89" t="str">
        <f t="shared" si="37"/>
        <v>Initial</v>
      </c>
      <c r="AH250" s="90" t="str">
        <f t="shared" si="38"/>
        <v>-</v>
      </c>
      <c r="AI250" s="87" t="str">
        <f t="shared" si="39"/>
        <v>SRSA</v>
      </c>
    </row>
    <row r="251" spans="1:35" ht="12.75">
      <c r="A251" s="65">
        <v>4016380</v>
      </c>
      <c r="B251" s="66" t="s">
        <v>215</v>
      </c>
      <c r="C251" s="67" t="s">
        <v>216</v>
      </c>
      <c r="D251" s="68" t="s">
        <v>63</v>
      </c>
      <c r="E251" s="68" t="s">
        <v>216</v>
      </c>
      <c r="F251" s="69" t="s">
        <v>42</v>
      </c>
      <c r="G251" s="70">
        <v>74349</v>
      </c>
      <c r="H251" s="71">
        <v>720</v>
      </c>
      <c r="I251" s="72">
        <v>9187823241</v>
      </c>
      <c r="J251" s="73">
        <v>7</v>
      </c>
      <c r="K251" s="74" t="s">
        <v>44</v>
      </c>
      <c r="L251" s="75" t="s">
        <v>44</v>
      </c>
      <c r="M251" s="76">
        <v>629.84</v>
      </c>
      <c r="N251" s="77" t="s">
        <v>43</v>
      </c>
      <c r="O251" s="78">
        <v>26.18181818</v>
      </c>
      <c r="P251" s="74" t="s">
        <v>44</v>
      </c>
      <c r="Q251" s="79">
        <v>56.3845050215208</v>
      </c>
      <c r="R251" s="80" t="s">
        <v>44</v>
      </c>
      <c r="S251" s="81" t="s">
        <v>44</v>
      </c>
      <c r="T251" s="82">
        <v>30603</v>
      </c>
      <c r="U251" s="83">
        <v>3406.37</v>
      </c>
      <c r="V251" s="83">
        <v>4928.98</v>
      </c>
      <c r="W251" s="84">
        <v>2234</v>
      </c>
      <c r="X251" s="85" t="s">
        <v>44</v>
      </c>
      <c r="Y251" s="86" t="s">
        <v>43</v>
      </c>
      <c r="Z251" s="87">
        <f t="shared" si="30"/>
        <v>1</v>
      </c>
      <c r="AA251" s="88">
        <f t="shared" si="31"/>
        <v>0</v>
      </c>
      <c r="AB251" s="88">
        <f t="shared" si="32"/>
        <v>0</v>
      </c>
      <c r="AC251" s="89">
        <f t="shared" si="33"/>
        <v>0</v>
      </c>
      <c r="AD251" s="90" t="str">
        <f t="shared" si="34"/>
        <v>-</v>
      </c>
      <c r="AE251" s="87">
        <f t="shared" si="35"/>
        <v>1</v>
      </c>
      <c r="AF251" s="88">
        <f t="shared" si="36"/>
        <v>1</v>
      </c>
      <c r="AG251" s="89" t="str">
        <f t="shared" si="37"/>
        <v>Initial</v>
      </c>
      <c r="AH251" s="90" t="str">
        <f t="shared" si="38"/>
        <v>RLIS</v>
      </c>
      <c r="AI251" s="87">
        <f t="shared" si="39"/>
        <v>0</v>
      </c>
    </row>
    <row r="252" spans="1:35" ht="12.75">
      <c r="A252" s="65">
        <v>4016410</v>
      </c>
      <c r="B252" s="66" t="s">
        <v>954</v>
      </c>
      <c r="C252" s="67" t="s">
        <v>955</v>
      </c>
      <c r="D252" s="68" t="s">
        <v>779</v>
      </c>
      <c r="E252" s="68" t="s">
        <v>955</v>
      </c>
      <c r="F252" s="69" t="s">
        <v>42</v>
      </c>
      <c r="G252" s="70">
        <v>73947</v>
      </c>
      <c r="H252" s="71">
        <v>47</v>
      </c>
      <c r="I252" s="72">
        <v>5805467231</v>
      </c>
      <c r="J252" s="73">
        <v>7</v>
      </c>
      <c r="K252" s="74" t="s">
        <v>44</v>
      </c>
      <c r="L252" s="75" t="s">
        <v>44</v>
      </c>
      <c r="M252" s="76">
        <v>88.64</v>
      </c>
      <c r="N252" s="91" t="s">
        <v>44</v>
      </c>
      <c r="O252" s="78">
        <v>16.52173913</v>
      </c>
      <c r="P252" s="74" t="s">
        <v>43</v>
      </c>
      <c r="Q252" s="79">
        <v>45.26315789473684</v>
      </c>
      <c r="R252" s="80" t="s">
        <v>44</v>
      </c>
      <c r="S252" s="81" t="s">
        <v>44</v>
      </c>
      <c r="T252" s="82">
        <v>6049</v>
      </c>
      <c r="U252" s="83">
        <v>509.34</v>
      </c>
      <c r="V252" s="83">
        <v>785.68</v>
      </c>
      <c r="W252" s="84">
        <v>411</v>
      </c>
      <c r="X252" s="85" t="s">
        <v>44</v>
      </c>
      <c r="Y252" s="86" t="s">
        <v>44</v>
      </c>
      <c r="Z252" s="87">
        <f t="shared" si="30"/>
        <v>1</v>
      </c>
      <c r="AA252" s="88">
        <f t="shared" si="31"/>
        <v>1</v>
      </c>
      <c r="AB252" s="88">
        <f t="shared" si="32"/>
        <v>0</v>
      </c>
      <c r="AC252" s="89">
        <f t="shared" si="33"/>
        <v>0</v>
      </c>
      <c r="AD252" s="90" t="str">
        <f t="shared" si="34"/>
        <v>SRSA</v>
      </c>
      <c r="AE252" s="87">
        <f t="shared" si="35"/>
        <v>1</v>
      </c>
      <c r="AF252" s="88">
        <f t="shared" si="36"/>
        <v>1</v>
      </c>
      <c r="AG252" s="89" t="str">
        <f t="shared" si="37"/>
        <v>Initial</v>
      </c>
      <c r="AH252" s="90" t="str">
        <f t="shared" si="38"/>
        <v>-</v>
      </c>
      <c r="AI252" s="87" t="str">
        <f t="shared" si="39"/>
        <v>SRSA</v>
      </c>
    </row>
    <row r="253" spans="1:35" ht="12.75">
      <c r="A253" s="65">
        <v>4000033</v>
      </c>
      <c r="B253" s="66" t="s">
        <v>217</v>
      </c>
      <c r="C253" s="67" t="s">
        <v>218</v>
      </c>
      <c r="D253" s="68" t="s">
        <v>219</v>
      </c>
      <c r="E253" s="68" t="s">
        <v>220</v>
      </c>
      <c r="F253" s="69" t="s">
        <v>42</v>
      </c>
      <c r="G253" s="70">
        <v>74451</v>
      </c>
      <c r="H253" s="71">
        <v>4046</v>
      </c>
      <c r="I253" s="72">
        <v>9184581835</v>
      </c>
      <c r="J253" s="73">
        <v>7</v>
      </c>
      <c r="K253" s="74" t="s">
        <v>44</v>
      </c>
      <c r="L253" s="75" t="s">
        <v>44</v>
      </c>
      <c r="M253" s="76">
        <v>767.31</v>
      </c>
      <c r="N253" s="77" t="s">
        <v>43</v>
      </c>
      <c r="O253" s="92" t="s">
        <v>221</v>
      </c>
      <c r="P253" s="74" t="s">
        <v>221</v>
      </c>
      <c r="Q253" s="79">
        <v>45.924967658473484</v>
      </c>
      <c r="R253" s="80" t="s">
        <v>44</v>
      </c>
      <c r="S253" s="81" t="s">
        <v>44</v>
      </c>
      <c r="T253" s="82">
        <v>25805</v>
      </c>
      <c r="U253" s="83">
        <v>3091.81</v>
      </c>
      <c r="V253" s="83">
        <v>5113.1</v>
      </c>
      <c r="W253" s="84">
        <v>2521</v>
      </c>
      <c r="X253" s="85" t="s">
        <v>44</v>
      </c>
      <c r="Y253" s="86" t="s">
        <v>43</v>
      </c>
      <c r="Z253" s="87">
        <f t="shared" si="30"/>
        <v>1</v>
      </c>
      <c r="AA253" s="88">
        <f t="shared" si="31"/>
        <v>0</v>
      </c>
      <c r="AB253" s="88">
        <f t="shared" si="32"/>
        <v>0</v>
      </c>
      <c r="AC253" s="89">
        <f t="shared" si="33"/>
        <v>0</v>
      </c>
      <c r="AD253" s="90" t="str">
        <f t="shared" si="34"/>
        <v>-</v>
      </c>
      <c r="AE253" s="87">
        <f t="shared" si="35"/>
        <v>1</v>
      </c>
      <c r="AF253" s="88">
        <f t="shared" si="36"/>
        <v>1</v>
      </c>
      <c r="AG253" s="89" t="str">
        <f t="shared" si="37"/>
        <v>Initial</v>
      </c>
      <c r="AH253" s="90" t="str">
        <f t="shared" si="38"/>
        <v>RLIS</v>
      </c>
      <c r="AI253" s="87">
        <f t="shared" si="39"/>
        <v>0</v>
      </c>
    </row>
    <row r="254" spans="1:35" ht="12.75">
      <c r="A254" s="65">
        <v>4016470</v>
      </c>
      <c r="B254" s="66" t="s">
        <v>956</v>
      </c>
      <c r="C254" s="67" t="s">
        <v>957</v>
      </c>
      <c r="D254" s="68" t="s">
        <v>958</v>
      </c>
      <c r="E254" s="68" t="s">
        <v>437</v>
      </c>
      <c r="F254" s="69" t="s">
        <v>42</v>
      </c>
      <c r="G254" s="70">
        <v>74063</v>
      </c>
      <c r="H254" s="71">
        <v>9625</v>
      </c>
      <c r="I254" s="72">
        <v>9183638711</v>
      </c>
      <c r="J254" s="73">
        <v>8</v>
      </c>
      <c r="K254" s="74" t="s">
        <v>44</v>
      </c>
      <c r="L254" s="75" t="s">
        <v>44</v>
      </c>
      <c r="M254" s="76">
        <v>414.43</v>
      </c>
      <c r="N254" s="77" t="s">
        <v>43</v>
      </c>
      <c r="O254" s="78">
        <v>10.44117647</v>
      </c>
      <c r="P254" s="74" t="s">
        <v>43</v>
      </c>
      <c r="Q254" s="79">
        <v>46.76724137931034</v>
      </c>
      <c r="R254" s="80" t="s">
        <v>44</v>
      </c>
      <c r="S254" s="81" t="s">
        <v>44</v>
      </c>
      <c r="T254" s="82">
        <v>32149</v>
      </c>
      <c r="U254" s="83">
        <v>2122.98</v>
      </c>
      <c r="V254" s="83">
        <v>3368.12</v>
      </c>
      <c r="W254" s="84">
        <v>1481</v>
      </c>
      <c r="X254" s="85" t="s">
        <v>44</v>
      </c>
      <c r="Y254" s="86" t="s">
        <v>43</v>
      </c>
      <c r="Z254" s="87">
        <f t="shared" si="30"/>
        <v>1</v>
      </c>
      <c r="AA254" s="88">
        <f t="shared" si="31"/>
        <v>1</v>
      </c>
      <c r="AB254" s="88">
        <f t="shared" si="32"/>
        <v>0</v>
      </c>
      <c r="AC254" s="89">
        <f t="shared" si="33"/>
        <v>0</v>
      </c>
      <c r="AD254" s="90" t="str">
        <f t="shared" si="34"/>
        <v>SRSA</v>
      </c>
      <c r="AE254" s="87">
        <f t="shared" si="35"/>
        <v>1</v>
      </c>
      <c r="AF254" s="88">
        <f t="shared" si="36"/>
        <v>1</v>
      </c>
      <c r="AG254" s="89" t="str">
        <f t="shared" si="37"/>
        <v>Initial</v>
      </c>
      <c r="AH254" s="90" t="str">
        <f t="shared" si="38"/>
        <v>-</v>
      </c>
      <c r="AI254" s="87" t="str">
        <f t="shared" si="39"/>
        <v>SRSA</v>
      </c>
    </row>
    <row r="255" spans="1:35" ht="12.75">
      <c r="A255" s="65">
        <v>4016500</v>
      </c>
      <c r="B255" s="66" t="s">
        <v>959</v>
      </c>
      <c r="C255" s="67" t="s">
        <v>960</v>
      </c>
      <c r="D255" s="68" t="s">
        <v>961</v>
      </c>
      <c r="E255" s="68" t="s">
        <v>960</v>
      </c>
      <c r="F255" s="69" t="s">
        <v>42</v>
      </c>
      <c r="G255" s="70">
        <v>74041</v>
      </c>
      <c r="H255" s="71">
        <v>850</v>
      </c>
      <c r="I255" s="72">
        <v>9183213421</v>
      </c>
      <c r="J255" s="73">
        <v>3</v>
      </c>
      <c r="K255" s="74" t="s">
        <v>43</v>
      </c>
      <c r="L255" s="75" t="s">
        <v>44</v>
      </c>
      <c r="M255" s="76">
        <v>338.53</v>
      </c>
      <c r="N255" s="77" t="s">
        <v>43</v>
      </c>
      <c r="O255" s="78">
        <v>13.94736842</v>
      </c>
      <c r="P255" s="74" t="s">
        <v>43</v>
      </c>
      <c r="Q255" s="79">
        <v>47.5</v>
      </c>
      <c r="R255" s="80" t="s">
        <v>44</v>
      </c>
      <c r="S255" s="81" t="s">
        <v>43</v>
      </c>
      <c r="T255" s="82">
        <v>18614</v>
      </c>
      <c r="U255" s="83">
        <v>1597.51</v>
      </c>
      <c r="V255" s="83">
        <v>2589.02</v>
      </c>
      <c r="W255" s="84">
        <v>1092</v>
      </c>
      <c r="X255" s="85" t="s">
        <v>44</v>
      </c>
      <c r="Y255" s="86" t="s">
        <v>44</v>
      </c>
      <c r="Z255" s="87">
        <f t="shared" si="30"/>
        <v>1</v>
      </c>
      <c r="AA255" s="88">
        <f t="shared" si="31"/>
        <v>1</v>
      </c>
      <c r="AB255" s="88">
        <f t="shared" si="32"/>
        <v>0</v>
      </c>
      <c r="AC255" s="89">
        <f t="shared" si="33"/>
        <v>0</v>
      </c>
      <c r="AD255" s="90" t="str">
        <f t="shared" si="34"/>
        <v>SRSA</v>
      </c>
      <c r="AE255" s="87">
        <f t="shared" si="35"/>
        <v>0</v>
      </c>
      <c r="AF255" s="88">
        <f t="shared" si="36"/>
        <v>1</v>
      </c>
      <c r="AG255" s="89">
        <f t="shared" si="37"/>
        <v>0</v>
      </c>
      <c r="AH255" s="90" t="str">
        <f t="shared" si="38"/>
        <v>-</v>
      </c>
      <c r="AI255" s="87">
        <f t="shared" si="39"/>
        <v>0</v>
      </c>
    </row>
    <row r="256" spans="1:35" ht="12.75">
      <c r="A256" s="65">
        <v>4016530</v>
      </c>
      <c r="B256" s="66" t="s">
        <v>962</v>
      </c>
      <c r="C256" s="67" t="s">
        <v>963</v>
      </c>
      <c r="D256" s="68" t="s">
        <v>964</v>
      </c>
      <c r="E256" s="68" t="s">
        <v>965</v>
      </c>
      <c r="F256" s="69" t="s">
        <v>42</v>
      </c>
      <c r="G256" s="70">
        <v>74604</v>
      </c>
      <c r="H256" s="71">
        <v>7019</v>
      </c>
      <c r="I256" s="72">
        <v>5803622811</v>
      </c>
      <c r="J256" s="73">
        <v>5</v>
      </c>
      <c r="K256" s="74" t="s">
        <v>43</v>
      </c>
      <c r="L256" s="75" t="s">
        <v>44</v>
      </c>
      <c r="M256" s="76">
        <v>77.62</v>
      </c>
      <c r="N256" s="77" t="s">
        <v>43</v>
      </c>
      <c r="O256" s="78">
        <v>9.322033898</v>
      </c>
      <c r="P256" s="74" t="s">
        <v>43</v>
      </c>
      <c r="Q256" s="79">
        <v>45.26315789473684</v>
      </c>
      <c r="R256" s="80" t="s">
        <v>44</v>
      </c>
      <c r="S256" s="81" t="s">
        <v>43</v>
      </c>
      <c r="T256" s="82">
        <v>5417</v>
      </c>
      <c r="U256" s="83">
        <v>343.98</v>
      </c>
      <c r="V256" s="83">
        <v>603.74</v>
      </c>
      <c r="W256" s="84">
        <v>369</v>
      </c>
      <c r="X256" s="85" t="s">
        <v>44</v>
      </c>
      <c r="Y256" s="86" t="s">
        <v>44</v>
      </c>
      <c r="Z256" s="87">
        <f t="shared" si="30"/>
        <v>1</v>
      </c>
      <c r="AA256" s="88">
        <f t="shared" si="31"/>
        <v>1</v>
      </c>
      <c r="AB256" s="88">
        <f t="shared" si="32"/>
        <v>0</v>
      </c>
      <c r="AC256" s="89">
        <f t="shared" si="33"/>
        <v>0</v>
      </c>
      <c r="AD256" s="90" t="str">
        <f t="shared" si="34"/>
        <v>SRSA</v>
      </c>
      <c r="AE256" s="87">
        <f t="shared" si="35"/>
        <v>0</v>
      </c>
      <c r="AF256" s="88">
        <f t="shared" si="36"/>
        <v>1</v>
      </c>
      <c r="AG256" s="89">
        <f t="shared" si="37"/>
        <v>0</v>
      </c>
      <c r="AH256" s="90" t="str">
        <f t="shared" si="38"/>
        <v>-</v>
      </c>
      <c r="AI256" s="87">
        <f t="shared" si="39"/>
        <v>0</v>
      </c>
    </row>
    <row r="257" spans="1:35" ht="12.75">
      <c r="A257" s="65">
        <v>4016560</v>
      </c>
      <c r="B257" s="66" t="s">
        <v>222</v>
      </c>
      <c r="C257" s="67" t="s">
        <v>223</v>
      </c>
      <c r="D257" s="68" t="s">
        <v>224</v>
      </c>
      <c r="E257" s="68" t="s">
        <v>223</v>
      </c>
      <c r="F257" s="69" t="s">
        <v>42</v>
      </c>
      <c r="G257" s="70">
        <v>73750</v>
      </c>
      <c r="H257" s="71">
        <v>29</v>
      </c>
      <c r="I257" s="72">
        <v>4053754194</v>
      </c>
      <c r="J257" s="73">
        <v>6</v>
      </c>
      <c r="K257" s="74" t="s">
        <v>43</v>
      </c>
      <c r="L257" s="75" t="s">
        <v>43</v>
      </c>
      <c r="M257" s="76">
        <v>1063.56</v>
      </c>
      <c r="N257" s="77" t="s">
        <v>43</v>
      </c>
      <c r="O257" s="78">
        <v>8.73605948</v>
      </c>
      <c r="P257" s="74" t="s">
        <v>43</v>
      </c>
      <c r="Q257" s="79">
        <v>46.22950819672131</v>
      </c>
      <c r="R257" s="80" t="s">
        <v>44</v>
      </c>
      <c r="S257" s="81" t="s">
        <v>44</v>
      </c>
      <c r="T257" s="82">
        <v>39557</v>
      </c>
      <c r="U257" s="83">
        <v>4588.66</v>
      </c>
      <c r="V257" s="83">
        <v>7594.88</v>
      </c>
      <c r="W257" s="84">
        <v>4011</v>
      </c>
      <c r="X257" s="85" t="s">
        <v>44</v>
      </c>
      <c r="Y257" s="86" t="s">
        <v>43</v>
      </c>
      <c r="Z257" s="87">
        <f t="shared" si="30"/>
        <v>0</v>
      </c>
      <c r="AA257" s="88">
        <f t="shared" si="31"/>
        <v>0</v>
      </c>
      <c r="AB257" s="88">
        <f t="shared" si="32"/>
        <v>0</v>
      </c>
      <c r="AC257" s="89">
        <f t="shared" si="33"/>
        <v>0</v>
      </c>
      <c r="AD257" s="90" t="str">
        <f t="shared" si="34"/>
        <v>-</v>
      </c>
      <c r="AE257" s="87">
        <f t="shared" si="35"/>
        <v>1</v>
      </c>
      <c r="AF257" s="88">
        <f t="shared" si="36"/>
        <v>1</v>
      </c>
      <c r="AG257" s="89" t="str">
        <f t="shared" si="37"/>
        <v>Initial</v>
      </c>
      <c r="AH257" s="90" t="str">
        <f t="shared" si="38"/>
        <v>RLIS</v>
      </c>
      <c r="AI257" s="87">
        <f t="shared" si="39"/>
        <v>0</v>
      </c>
    </row>
    <row r="258" spans="1:35" ht="12.75">
      <c r="A258" s="65">
        <v>4016590</v>
      </c>
      <c r="B258" s="66" t="s">
        <v>225</v>
      </c>
      <c r="C258" s="67" t="s">
        <v>226</v>
      </c>
      <c r="D258" s="68" t="s">
        <v>169</v>
      </c>
      <c r="E258" s="68" t="s">
        <v>226</v>
      </c>
      <c r="F258" s="69" t="s">
        <v>42</v>
      </c>
      <c r="G258" s="70">
        <v>73439</v>
      </c>
      <c r="H258" s="71">
        <v>370</v>
      </c>
      <c r="I258" s="72">
        <v>5805649033</v>
      </c>
      <c r="J258" s="73">
        <v>7</v>
      </c>
      <c r="K258" s="74" t="s">
        <v>44</v>
      </c>
      <c r="L258" s="75" t="s">
        <v>44</v>
      </c>
      <c r="M258" s="76">
        <v>985.46</v>
      </c>
      <c r="N258" s="77" t="s">
        <v>43</v>
      </c>
      <c r="O258" s="78">
        <v>15.9214831</v>
      </c>
      <c r="P258" s="74" t="s">
        <v>43</v>
      </c>
      <c r="Q258" s="79">
        <v>60.05774783445621</v>
      </c>
      <c r="R258" s="80" t="s">
        <v>44</v>
      </c>
      <c r="S258" s="81" t="s">
        <v>44</v>
      </c>
      <c r="T258" s="82">
        <v>50111</v>
      </c>
      <c r="U258" s="83">
        <v>4952.83</v>
      </c>
      <c r="V258" s="83">
        <v>7507.17</v>
      </c>
      <c r="W258" s="84">
        <v>3571</v>
      </c>
      <c r="X258" s="85" t="s">
        <v>44</v>
      </c>
      <c r="Y258" s="86" t="s">
        <v>43</v>
      </c>
      <c r="Z258" s="87">
        <f t="shared" si="30"/>
        <v>1</v>
      </c>
      <c r="AA258" s="88">
        <f t="shared" si="31"/>
        <v>0</v>
      </c>
      <c r="AB258" s="88">
        <f t="shared" si="32"/>
        <v>0</v>
      </c>
      <c r="AC258" s="89">
        <f t="shared" si="33"/>
        <v>0</v>
      </c>
      <c r="AD258" s="90" t="str">
        <f t="shared" si="34"/>
        <v>-</v>
      </c>
      <c r="AE258" s="87">
        <f t="shared" si="35"/>
        <v>1</v>
      </c>
      <c r="AF258" s="88">
        <f t="shared" si="36"/>
        <v>1</v>
      </c>
      <c r="AG258" s="89" t="str">
        <f t="shared" si="37"/>
        <v>Initial</v>
      </c>
      <c r="AH258" s="90" t="str">
        <f t="shared" si="38"/>
        <v>RLIS</v>
      </c>
      <c r="AI258" s="87">
        <f t="shared" si="39"/>
        <v>0</v>
      </c>
    </row>
    <row r="259" spans="1:35" ht="12.75">
      <c r="A259" s="65">
        <v>4016620</v>
      </c>
      <c r="B259" s="66" t="s">
        <v>966</v>
      </c>
      <c r="C259" s="67" t="s">
        <v>967</v>
      </c>
      <c r="D259" s="68" t="s">
        <v>968</v>
      </c>
      <c r="E259" s="68" t="s">
        <v>967</v>
      </c>
      <c r="F259" s="69" t="s">
        <v>42</v>
      </c>
      <c r="G259" s="70">
        <v>74552</v>
      </c>
      <c r="H259" s="71">
        <v>219</v>
      </c>
      <c r="I259" s="72">
        <v>9187683338</v>
      </c>
      <c r="J259" s="73">
        <v>7</v>
      </c>
      <c r="K259" s="74" t="s">
        <v>44</v>
      </c>
      <c r="L259" s="75" t="s">
        <v>44</v>
      </c>
      <c r="M259" s="76">
        <v>156.35</v>
      </c>
      <c r="N259" s="77" t="s">
        <v>43</v>
      </c>
      <c r="O259" s="78">
        <v>18.8034188</v>
      </c>
      <c r="P259" s="74" t="s">
        <v>43</v>
      </c>
      <c r="Q259" s="79">
        <v>70.19867549668875</v>
      </c>
      <c r="R259" s="80" t="s">
        <v>44</v>
      </c>
      <c r="S259" s="81" t="s">
        <v>44</v>
      </c>
      <c r="T259" s="82">
        <v>13532</v>
      </c>
      <c r="U259" s="83">
        <v>1264.81</v>
      </c>
      <c r="V259" s="83">
        <v>1767.09</v>
      </c>
      <c r="W259" s="84">
        <v>705</v>
      </c>
      <c r="X259" s="85" t="s">
        <v>44</v>
      </c>
      <c r="Y259" s="86" t="s">
        <v>44</v>
      </c>
      <c r="Z259" s="87">
        <f t="shared" si="30"/>
        <v>1</v>
      </c>
      <c r="AA259" s="88">
        <f t="shared" si="31"/>
        <v>1</v>
      </c>
      <c r="AB259" s="88">
        <f t="shared" si="32"/>
        <v>0</v>
      </c>
      <c r="AC259" s="89">
        <f t="shared" si="33"/>
        <v>0</v>
      </c>
      <c r="AD259" s="90" t="str">
        <f t="shared" si="34"/>
        <v>SRSA</v>
      </c>
      <c r="AE259" s="87">
        <f t="shared" si="35"/>
        <v>1</v>
      </c>
      <c r="AF259" s="88">
        <f t="shared" si="36"/>
        <v>1</v>
      </c>
      <c r="AG259" s="89" t="str">
        <f t="shared" si="37"/>
        <v>Initial</v>
      </c>
      <c r="AH259" s="90" t="str">
        <f t="shared" si="38"/>
        <v>-</v>
      </c>
      <c r="AI259" s="87" t="str">
        <f t="shared" si="39"/>
        <v>SRSA</v>
      </c>
    </row>
    <row r="260" spans="1:35" ht="12.75">
      <c r="A260" s="65">
        <v>4016650</v>
      </c>
      <c r="B260" s="66" t="s">
        <v>969</v>
      </c>
      <c r="C260" s="67" t="s">
        <v>970</v>
      </c>
      <c r="D260" s="68" t="s">
        <v>971</v>
      </c>
      <c r="E260" s="68" t="s">
        <v>970</v>
      </c>
      <c r="F260" s="69" t="s">
        <v>42</v>
      </c>
      <c r="G260" s="70">
        <v>74553</v>
      </c>
      <c r="H260" s="71">
        <v>6</v>
      </c>
      <c r="I260" s="72">
        <v>9184325631</v>
      </c>
      <c r="J260" s="73">
        <v>7</v>
      </c>
      <c r="K260" s="74" t="s">
        <v>44</v>
      </c>
      <c r="L260" s="75" t="s">
        <v>44</v>
      </c>
      <c r="M260" s="76">
        <v>270</v>
      </c>
      <c r="N260" s="77" t="s">
        <v>43</v>
      </c>
      <c r="O260" s="78">
        <v>19.86062718</v>
      </c>
      <c r="P260" s="74" t="s">
        <v>43</v>
      </c>
      <c r="Q260" s="79">
        <v>35.25179856115108</v>
      </c>
      <c r="R260" s="80" t="s">
        <v>44</v>
      </c>
      <c r="S260" s="81" t="s">
        <v>44</v>
      </c>
      <c r="T260" s="82">
        <v>18235</v>
      </c>
      <c r="U260" s="83">
        <v>1179.5</v>
      </c>
      <c r="V260" s="83">
        <v>1925.86</v>
      </c>
      <c r="W260" s="84">
        <v>1068</v>
      </c>
      <c r="X260" s="85" t="s">
        <v>44</v>
      </c>
      <c r="Y260" s="86" t="s">
        <v>44</v>
      </c>
      <c r="Z260" s="87">
        <f t="shared" si="30"/>
        <v>1</v>
      </c>
      <c r="AA260" s="88">
        <f t="shared" si="31"/>
        <v>1</v>
      </c>
      <c r="AB260" s="88">
        <f t="shared" si="32"/>
        <v>0</v>
      </c>
      <c r="AC260" s="89">
        <f t="shared" si="33"/>
        <v>0</v>
      </c>
      <c r="AD260" s="90" t="str">
        <f t="shared" si="34"/>
        <v>SRSA</v>
      </c>
      <c r="AE260" s="87">
        <f t="shared" si="35"/>
        <v>1</v>
      </c>
      <c r="AF260" s="88">
        <f t="shared" si="36"/>
        <v>1</v>
      </c>
      <c r="AG260" s="89" t="str">
        <f t="shared" si="37"/>
        <v>Initial</v>
      </c>
      <c r="AH260" s="90" t="str">
        <f t="shared" si="38"/>
        <v>-</v>
      </c>
      <c r="AI260" s="87" t="str">
        <f t="shared" si="39"/>
        <v>SRSA</v>
      </c>
    </row>
    <row r="261" spans="1:35" ht="12.75">
      <c r="A261" s="65">
        <v>4016710</v>
      </c>
      <c r="B261" s="66" t="s">
        <v>227</v>
      </c>
      <c r="C261" s="67" t="s">
        <v>228</v>
      </c>
      <c r="D261" s="68" t="s">
        <v>229</v>
      </c>
      <c r="E261" s="68" t="s">
        <v>228</v>
      </c>
      <c r="F261" s="69" t="s">
        <v>42</v>
      </c>
      <c r="G261" s="70">
        <v>74849</v>
      </c>
      <c r="H261" s="71">
        <v>9602</v>
      </c>
      <c r="I261" s="72">
        <v>5809253244</v>
      </c>
      <c r="J261" s="73" t="s">
        <v>230</v>
      </c>
      <c r="K261" s="74" t="s">
        <v>44</v>
      </c>
      <c r="L261" s="75" t="s">
        <v>44</v>
      </c>
      <c r="M261" s="76">
        <v>640.41</v>
      </c>
      <c r="N261" s="77" t="s">
        <v>43</v>
      </c>
      <c r="O261" s="78">
        <v>33.72434018</v>
      </c>
      <c r="P261" s="74" t="s">
        <v>44</v>
      </c>
      <c r="Q261" s="79">
        <v>57.63195435092725</v>
      </c>
      <c r="R261" s="80" t="s">
        <v>44</v>
      </c>
      <c r="S261" s="81" t="s">
        <v>44</v>
      </c>
      <c r="T261" s="82">
        <v>53556</v>
      </c>
      <c r="U261" s="83">
        <v>3593.35</v>
      </c>
      <c r="V261" s="83">
        <v>5507.24</v>
      </c>
      <c r="W261" s="84">
        <v>2452</v>
      </c>
      <c r="X261" s="85" t="s">
        <v>44</v>
      </c>
      <c r="Y261" s="86" t="s">
        <v>43</v>
      </c>
      <c r="Z261" s="87">
        <f aca="true" t="shared" si="40" ref="Z261:Z324">IF(OR(K261="YES",L261="YES"),1,0)</f>
        <v>1</v>
      </c>
      <c r="AA261" s="88">
        <f aca="true" t="shared" si="41" ref="AA261:AA324">IF(OR(AND(ISNUMBER(M261),AND(M261&gt;0,M261&lt;600)),AND(ISNUMBER(M261),AND(M261&gt;0,N261="YES"))),1,0)</f>
        <v>0</v>
      </c>
      <c r="AB261" s="88">
        <f aca="true" t="shared" si="42" ref="AB261:AB324">IF(AND(OR(K261="YES",L261="YES"),(Z261=0)),"Trouble",0)</f>
        <v>0</v>
      </c>
      <c r="AC261" s="89">
        <f aca="true" t="shared" si="43" ref="AC261:AC324">IF(AND(OR(AND(ISNUMBER(M261),AND(M261&gt;0,M261&lt;600)),AND(ISNUMBER(M261),AND(M261&gt;0,N261="YES"))),(AA261=0)),"Trouble",0)</f>
        <v>0</v>
      </c>
      <c r="AD261" s="90" t="str">
        <f aca="true" t="shared" si="44" ref="AD261:AD324">IF(AND(Z261=1,AA261=1),"SRSA","-")</f>
        <v>-</v>
      </c>
      <c r="AE261" s="87">
        <f aca="true" t="shared" si="45" ref="AE261:AE324">IF(S261="YES",1,0)</f>
        <v>1</v>
      </c>
      <c r="AF261" s="88">
        <f aca="true" t="shared" si="46" ref="AF261:AF324">IF(OR(AND(ISNUMBER(Q261),Q261&gt;=20),(AND(ISNUMBER(Q261)=FALSE,AND(ISNUMBER(O261),O261&gt;=20)))),1,0)</f>
        <v>1</v>
      </c>
      <c r="AG261" s="89" t="str">
        <f aca="true" t="shared" si="47" ref="AG261:AG324">IF(AND(AE261=1,AF261=1),"Initial",0)</f>
        <v>Initial</v>
      </c>
      <c r="AH261" s="90" t="str">
        <f aca="true" t="shared" si="48" ref="AH261:AH324">IF(AND(AND(AG261="Initial",AI261=0),AND(ISNUMBER(M261),M261&gt;0)),"RLIS","-")</f>
        <v>RLIS</v>
      </c>
      <c r="AI261" s="87">
        <f aca="true" t="shared" si="49" ref="AI261:AI324">IF(AND(AD261="SRSA",AG261="Initial"),"SRSA",0)</f>
        <v>0</v>
      </c>
    </row>
    <row r="262" spans="1:35" ht="12.75">
      <c r="A262" s="65">
        <v>4016720</v>
      </c>
      <c r="B262" s="66" t="s">
        <v>972</v>
      </c>
      <c r="C262" s="67" t="s">
        <v>973</v>
      </c>
      <c r="D262" s="68" t="s">
        <v>974</v>
      </c>
      <c r="E262" s="68" t="s">
        <v>973</v>
      </c>
      <c r="F262" s="69" t="s">
        <v>42</v>
      </c>
      <c r="G262" s="70">
        <v>74554</v>
      </c>
      <c r="H262" s="71">
        <v>67</v>
      </c>
      <c r="I262" s="72">
        <v>9184264700</v>
      </c>
      <c r="J262" s="73">
        <v>7</v>
      </c>
      <c r="K262" s="74" t="s">
        <v>44</v>
      </c>
      <c r="L262" s="75" t="s">
        <v>44</v>
      </c>
      <c r="M262" s="76">
        <v>307.82</v>
      </c>
      <c r="N262" s="77" t="s">
        <v>43</v>
      </c>
      <c r="O262" s="78">
        <v>16.88073394</v>
      </c>
      <c r="P262" s="74" t="s">
        <v>43</v>
      </c>
      <c r="Q262" s="79">
        <v>58.78787878787879</v>
      </c>
      <c r="R262" s="80" t="s">
        <v>44</v>
      </c>
      <c r="S262" s="81" t="s">
        <v>44</v>
      </c>
      <c r="T262" s="82">
        <v>23367</v>
      </c>
      <c r="U262" s="83">
        <v>1955.97</v>
      </c>
      <c r="V262" s="83">
        <v>2930.37</v>
      </c>
      <c r="W262" s="84">
        <v>1139</v>
      </c>
      <c r="X262" s="85" t="s">
        <v>44</v>
      </c>
      <c r="Y262" s="86" t="s">
        <v>44</v>
      </c>
      <c r="Z262" s="87">
        <f t="shared" si="40"/>
        <v>1</v>
      </c>
      <c r="AA262" s="88">
        <f t="shared" si="41"/>
        <v>1</v>
      </c>
      <c r="AB262" s="88">
        <f t="shared" si="42"/>
        <v>0</v>
      </c>
      <c r="AC262" s="89">
        <f t="shared" si="43"/>
        <v>0</v>
      </c>
      <c r="AD262" s="90" t="str">
        <f t="shared" si="44"/>
        <v>SRSA</v>
      </c>
      <c r="AE262" s="87">
        <f t="shared" si="45"/>
        <v>1</v>
      </c>
      <c r="AF262" s="88">
        <f t="shared" si="46"/>
        <v>1</v>
      </c>
      <c r="AG262" s="89" t="str">
        <f t="shared" si="47"/>
        <v>Initial</v>
      </c>
      <c r="AH262" s="90" t="str">
        <f t="shared" si="48"/>
        <v>-</v>
      </c>
      <c r="AI262" s="87" t="str">
        <f t="shared" si="49"/>
        <v>SRSA</v>
      </c>
    </row>
    <row r="263" spans="1:35" ht="12.75">
      <c r="A263" s="65">
        <v>4016740</v>
      </c>
      <c r="B263" s="66" t="s">
        <v>975</v>
      </c>
      <c r="C263" s="67" t="s">
        <v>976</v>
      </c>
      <c r="D263" s="68" t="s">
        <v>977</v>
      </c>
      <c r="E263" s="68" t="s">
        <v>978</v>
      </c>
      <c r="F263" s="69" t="s">
        <v>42</v>
      </c>
      <c r="G263" s="70">
        <v>73753</v>
      </c>
      <c r="H263" s="71">
        <v>198</v>
      </c>
      <c r="I263" s="72">
        <v>5808742284</v>
      </c>
      <c r="J263" s="73">
        <v>7</v>
      </c>
      <c r="K263" s="74" t="s">
        <v>44</v>
      </c>
      <c r="L263" s="75" t="s">
        <v>44</v>
      </c>
      <c r="M263" s="76">
        <v>235.85</v>
      </c>
      <c r="N263" s="77" t="s">
        <v>43</v>
      </c>
      <c r="O263" s="78">
        <v>12.24489796</v>
      </c>
      <c r="P263" s="74" t="s">
        <v>43</v>
      </c>
      <c r="Q263" s="79">
        <v>25.438596491228072</v>
      </c>
      <c r="R263" s="80" t="s">
        <v>44</v>
      </c>
      <c r="S263" s="81" t="s">
        <v>44</v>
      </c>
      <c r="T263" s="82">
        <v>11074</v>
      </c>
      <c r="U263" s="83">
        <v>489.24</v>
      </c>
      <c r="V263" s="83">
        <v>1110.71</v>
      </c>
      <c r="W263" s="84">
        <v>917</v>
      </c>
      <c r="X263" s="85" t="s">
        <v>44</v>
      </c>
      <c r="Y263" s="86" t="s">
        <v>44</v>
      </c>
      <c r="Z263" s="87">
        <f t="shared" si="40"/>
        <v>1</v>
      </c>
      <c r="AA263" s="88">
        <f t="shared" si="41"/>
        <v>1</v>
      </c>
      <c r="AB263" s="88">
        <f t="shared" si="42"/>
        <v>0</v>
      </c>
      <c r="AC263" s="89">
        <f t="shared" si="43"/>
        <v>0</v>
      </c>
      <c r="AD263" s="90" t="str">
        <f t="shared" si="44"/>
        <v>SRSA</v>
      </c>
      <c r="AE263" s="87">
        <f t="shared" si="45"/>
        <v>1</v>
      </c>
      <c r="AF263" s="88">
        <f t="shared" si="46"/>
        <v>1</v>
      </c>
      <c r="AG263" s="89" t="str">
        <f t="shared" si="47"/>
        <v>Initial</v>
      </c>
      <c r="AH263" s="90" t="str">
        <f t="shared" si="48"/>
        <v>-</v>
      </c>
      <c r="AI263" s="87" t="str">
        <f t="shared" si="49"/>
        <v>SRSA</v>
      </c>
    </row>
    <row r="264" spans="1:35" ht="12.75">
      <c r="A264" s="65">
        <v>4017040</v>
      </c>
      <c r="B264" s="66" t="s">
        <v>979</v>
      </c>
      <c r="C264" s="67" t="s">
        <v>980</v>
      </c>
      <c r="D264" s="68" t="s">
        <v>500</v>
      </c>
      <c r="E264" s="68" t="s">
        <v>980</v>
      </c>
      <c r="F264" s="69" t="s">
        <v>42</v>
      </c>
      <c r="G264" s="70">
        <v>74555</v>
      </c>
      <c r="H264" s="71">
        <v>39</v>
      </c>
      <c r="I264" s="72">
        <v>5808892743</v>
      </c>
      <c r="J264" s="73">
        <v>7</v>
      </c>
      <c r="K264" s="74" t="s">
        <v>44</v>
      </c>
      <c r="L264" s="75" t="s">
        <v>44</v>
      </c>
      <c r="M264" s="76">
        <v>138.75</v>
      </c>
      <c r="N264" s="77" t="s">
        <v>43</v>
      </c>
      <c r="O264" s="78">
        <v>24.77477477</v>
      </c>
      <c r="P264" s="74" t="s">
        <v>44</v>
      </c>
      <c r="Q264" s="79">
        <v>63.92405063291139</v>
      </c>
      <c r="R264" s="80" t="s">
        <v>44</v>
      </c>
      <c r="S264" s="81" t="s">
        <v>44</v>
      </c>
      <c r="T264" s="82">
        <v>17248</v>
      </c>
      <c r="U264" s="83">
        <v>1223.44</v>
      </c>
      <c r="V264" s="83">
        <v>1545.56</v>
      </c>
      <c r="W264" s="84">
        <v>540</v>
      </c>
      <c r="X264" s="85" t="s">
        <v>44</v>
      </c>
      <c r="Y264" s="86" t="s">
        <v>44</v>
      </c>
      <c r="Z264" s="87">
        <f t="shared" si="40"/>
        <v>1</v>
      </c>
      <c r="AA264" s="88">
        <f t="shared" si="41"/>
        <v>1</v>
      </c>
      <c r="AB264" s="88">
        <f t="shared" si="42"/>
        <v>0</v>
      </c>
      <c r="AC264" s="89">
        <f t="shared" si="43"/>
        <v>0</v>
      </c>
      <c r="AD264" s="90" t="str">
        <f t="shared" si="44"/>
        <v>SRSA</v>
      </c>
      <c r="AE264" s="87">
        <f t="shared" si="45"/>
        <v>1</v>
      </c>
      <c r="AF264" s="88">
        <f t="shared" si="46"/>
        <v>1</v>
      </c>
      <c r="AG264" s="89" t="str">
        <f t="shared" si="47"/>
        <v>Initial</v>
      </c>
      <c r="AH264" s="90" t="str">
        <f t="shared" si="48"/>
        <v>-</v>
      </c>
      <c r="AI264" s="87" t="str">
        <f t="shared" si="49"/>
        <v>SRSA</v>
      </c>
    </row>
    <row r="265" spans="1:35" ht="12.75">
      <c r="A265" s="65">
        <v>4017190</v>
      </c>
      <c r="B265" s="66" t="s">
        <v>231</v>
      </c>
      <c r="C265" s="67" t="s">
        <v>232</v>
      </c>
      <c r="D265" s="68" t="s">
        <v>233</v>
      </c>
      <c r="E265" s="68" t="s">
        <v>40</v>
      </c>
      <c r="F265" s="69" t="s">
        <v>42</v>
      </c>
      <c r="G265" s="70">
        <v>74820</v>
      </c>
      <c r="H265" s="71">
        <v>804</v>
      </c>
      <c r="I265" s="72">
        <v>5803322092</v>
      </c>
      <c r="J265" s="73">
        <v>7</v>
      </c>
      <c r="K265" s="74" t="s">
        <v>44</v>
      </c>
      <c r="L265" s="75" t="s">
        <v>44</v>
      </c>
      <c r="M265" s="76">
        <v>618.35</v>
      </c>
      <c r="N265" s="77" t="s">
        <v>43</v>
      </c>
      <c r="O265" s="78">
        <v>20.92555332</v>
      </c>
      <c r="P265" s="74" t="s">
        <v>44</v>
      </c>
      <c r="Q265" s="79">
        <v>28.360413589364846</v>
      </c>
      <c r="R265" s="80" t="s">
        <v>44</v>
      </c>
      <c r="S265" s="81" t="s">
        <v>44</v>
      </c>
      <c r="T265" s="82">
        <v>25927</v>
      </c>
      <c r="U265" s="83">
        <v>1740.16</v>
      </c>
      <c r="V265" s="83">
        <v>3429.49</v>
      </c>
      <c r="W265" s="84">
        <v>1878</v>
      </c>
      <c r="X265" s="85" t="s">
        <v>44</v>
      </c>
      <c r="Y265" s="86" t="s">
        <v>43</v>
      </c>
      <c r="Z265" s="87">
        <f t="shared" si="40"/>
        <v>1</v>
      </c>
      <c r="AA265" s="88">
        <f t="shared" si="41"/>
        <v>0</v>
      </c>
      <c r="AB265" s="88">
        <f t="shared" si="42"/>
        <v>0</v>
      </c>
      <c r="AC265" s="89">
        <f t="shared" si="43"/>
        <v>0</v>
      </c>
      <c r="AD265" s="90" t="str">
        <f t="shared" si="44"/>
        <v>-</v>
      </c>
      <c r="AE265" s="87">
        <f t="shared" si="45"/>
        <v>1</v>
      </c>
      <c r="AF265" s="88">
        <f t="shared" si="46"/>
        <v>1</v>
      </c>
      <c r="AG265" s="89" t="str">
        <f t="shared" si="47"/>
        <v>Initial</v>
      </c>
      <c r="AH265" s="90" t="str">
        <f t="shared" si="48"/>
        <v>RLIS</v>
      </c>
      <c r="AI265" s="87">
        <f t="shared" si="49"/>
        <v>0</v>
      </c>
    </row>
    <row r="266" spans="1:35" ht="12.75">
      <c r="A266" s="65">
        <v>4017220</v>
      </c>
      <c r="B266" s="66" t="s">
        <v>981</v>
      </c>
      <c r="C266" s="67" t="s">
        <v>982</v>
      </c>
      <c r="D266" s="68" t="s">
        <v>983</v>
      </c>
      <c r="E266" s="68" t="s">
        <v>982</v>
      </c>
      <c r="F266" s="69" t="s">
        <v>42</v>
      </c>
      <c r="G266" s="70">
        <v>73848</v>
      </c>
      <c r="H266" s="71">
        <v>40</v>
      </c>
      <c r="I266" s="72">
        <v>5809213362</v>
      </c>
      <c r="J266" s="73">
        <v>7</v>
      </c>
      <c r="K266" s="74" t="s">
        <v>44</v>
      </c>
      <c r="L266" s="75" t="s">
        <v>44</v>
      </c>
      <c r="M266" s="76">
        <v>394.36</v>
      </c>
      <c r="N266" s="91" t="s">
        <v>44</v>
      </c>
      <c r="O266" s="78">
        <v>17.44186047</v>
      </c>
      <c r="P266" s="74" t="s">
        <v>43</v>
      </c>
      <c r="Q266" s="79">
        <v>34.69879518072289</v>
      </c>
      <c r="R266" s="80" t="s">
        <v>44</v>
      </c>
      <c r="S266" s="81" t="s">
        <v>44</v>
      </c>
      <c r="T266" s="82">
        <v>19303</v>
      </c>
      <c r="U266" s="83">
        <v>903.01</v>
      </c>
      <c r="V266" s="83">
        <v>2025.83</v>
      </c>
      <c r="W266" s="84">
        <v>1553</v>
      </c>
      <c r="X266" s="85" t="s">
        <v>44</v>
      </c>
      <c r="Y266" s="86" t="s">
        <v>44</v>
      </c>
      <c r="Z266" s="87">
        <f t="shared" si="40"/>
        <v>1</v>
      </c>
      <c r="AA266" s="88">
        <f t="shared" si="41"/>
        <v>1</v>
      </c>
      <c r="AB266" s="88">
        <f t="shared" si="42"/>
        <v>0</v>
      </c>
      <c r="AC266" s="89">
        <f t="shared" si="43"/>
        <v>0</v>
      </c>
      <c r="AD266" s="90" t="str">
        <f t="shared" si="44"/>
        <v>SRSA</v>
      </c>
      <c r="AE266" s="87">
        <f t="shared" si="45"/>
        <v>1</v>
      </c>
      <c r="AF266" s="88">
        <f t="shared" si="46"/>
        <v>1</v>
      </c>
      <c r="AG266" s="89" t="str">
        <f t="shared" si="47"/>
        <v>Initial</v>
      </c>
      <c r="AH266" s="90" t="str">
        <f t="shared" si="48"/>
        <v>-</v>
      </c>
      <c r="AI266" s="87" t="str">
        <f t="shared" si="49"/>
        <v>SRSA</v>
      </c>
    </row>
    <row r="267" spans="1:35" ht="12.75">
      <c r="A267" s="65">
        <v>4017250</v>
      </c>
      <c r="B267" s="66" t="s">
        <v>984</v>
      </c>
      <c r="C267" s="67" t="s">
        <v>507</v>
      </c>
      <c r="D267" s="68" t="s">
        <v>985</v>
      </c>
      <c r="E267" s="68" t="s">
        <v>507</v>
      </c>
      <c r="F267" s="69" t="s">
        <v>42</v>
      </c>
      <c r="G267" s="70">
        <v>73502</v>
      </c>
      <c r="H267" s="71">
        <v>1009</v>
      </c>
      <c r="I267" s="72">
        <v>5803576900</v>
      </c>
      <c r="J267" s="73" t="s">
        <v>986</v>
      </c>
      <c r="K267" s="74" t="s">
        <v>43</v>
      </c>
      <c r="L267" s="75" t="s">
        <v>43</v>
      </c>
      <c r="M267" s="76">
        <v>15274.47</v>
      </c>
      <c r="N267" s="77" t="s">
        <v>43</v>
      </c>
      <c r="O267" s="78">
        <v>22.55404371</v>
      </c>
      <c r="P267" s="74" t="s">
        <v>44</v>
      </c>
      <c r="Q267" s="79">
        <v>40.00129015610889</v>
      </c>
      <c r="R267" s="80" t="s">
        <v>44</v>
      </c>
      <c r="S267" s="81" t="s">
        <v>43</v>
      </c>
      <c r="T267" s="82">
        <v>937667</v>
      </c>
      <c r="U267" s="83">
        <v>73585.76</v>
      </c>
      <c r="V267" s="83">
        <v>113536.26</v>
      </c>
      <c r="W267" s="84">
        <v>46171</v>
      </c>
      <c r="X267" s="85" t="s">
        <v>44</v>
      </c>
      <c r="Y267" s="86" t="s">
        <v>43</v>
      </c>
      <c r="Z267" s="87">
        <f t="shared" si="40"/>
        <v>0</v>
      </c>
      <c r="AA267" s="88">
        <f t="shared" si="41"/>
        <v>0</v>
      </c>
      <c r="AB267" s="88">
        <f t="shared" si="42"/>
        <v>0</v>
      </c>
      <c r="AC267" s="89">
        <f t="shared" si="43"/>
        <v>0</v>
      </c>
      <c r="AD267" s="90" t="str">
        <f t="shared" si="44"/>
        <v>-</v>
      </c>
      <c r="AE267" s="87">
        <f t="shared" si="45"/>
        <v>0</v>
      </c>
      <c r="AF267" s="88">
        <f t="shared" si="46"/>
        <v>1</v>
      </c>
      <c r="AG267" s="89">
        <f t="shared" si="47"/>
        <v>0</v>
      </c>
      <c r="AH267" s="90" t="str">
        <f t="shared" si="48"/>
        <v>-</v>
      </c>
      <c r="AI267" s="87">
        <f t="shared" si="49"/>
        <v>0</v>
      </c>
    </row>
    <row r="268" spans="1:35" ht="12.75">
      <c r="A268" s="65">
        <v>4017280</v>
      </c>
      <c r="B268" s="66" t="s">
        <v>987</v>
      </c>
      <c r="C268" s="67" t="s">
        <v>988</v>
      </c>
      <c r="D268" s="68" t="s">
        <v>989</v>
      </c>
      <c r="E268" s="68" t="s">
        <v>990</v>
      </c>
      <c r="F268" s="69" t="s">
        <v>42</v>
      </c>
      <c r="G268" s="70">
        <v>74942</v>
      </c>
      <c r="H268" s="71">
        <v>147</v>
      </c>
      <c r="I268" s="72">
        <v>9187532345</v>
      </c>
      <c r="J268" s="73">
        <v>8</v>
      </c>
      <c r="K268" s="74" t="s">
        <v>44</v>
      </c>
      <c r="L268" s="75" t="s">
        <v>44</v>
      </c>
      <c r="M268" s="76">
        <v>202.11</v>
      </c>
      <c r="N268" s="77" t="s">
        <v>43</v>
      </c>
      <c r="O268" s="78">
        <v>27.7992278</v>
      </c>
      <c r="P268" s="74" t="s">
        <v>44</v>
      </c>
      <c r="Q268" s="79">
        <v>68.33333333333333</v>
      </c>
      <c r="R268" s="80" t="s">
        <v>44</v>
      </c>
      <c r="S268" s="81" t="s">
        <v>44</v>
      </c>
      <c r="T268" s="82">
        <v>18119</v>
      </c>
      <c r="U268" s="83">
        <v>1749.76</v>
      </c>
      <c r="V268" s="83">
        <v>2354.24</v>
      </c>
      <c r="W268" s="84">
        <v>883</v>
      </c>
      <c r="X268" s="85" t="s">
        <v>43</v>
      </c>
      <c r="Y268" s="86" t="s">
        <v>44</v>
      </c>
      <c r="Z268" s="87">
        <f t="shared" si="40"/>
        <v>1</v>
      </c>
      <c r="AA268" s="88">
        <f t="shared" si="41"/>
        <v>1</v>
      </c>
      <c r="AB268" s="88">
        <f t="shared" si="42"/>
        <v>0</v>
      </c>
      <c r="AC268" s="89">
        <f t="shared" si="43"/>
        <v>0</v>
      </c>
      <c r="AD268" s="90" t="str">
        <f t="shared" si="44"/>
        <v>SRSA</v>
      </c>
      <c r="AE268" s="87">
        <f t="shared" si="45"/>
        <v>1</v>
      </c>
      <c r="AF268" s="88">
        <f t="shared" si="46"/>
        <v>1</v>
      </c>
      <c r="AG268" s="89" t="str">
        <f t="shared" si="47"/>
        <v>Initial</v>
      </c>
      <c r="AH268" s="90" t="str">
        <f t="shared" si="48"/>
        <v>-</v>
      </c>
      <c r="AI268" s="87" t="str">
        <f t="shared" si="49"/>
        <v>SRSA</v>
      </c>
    </row>
    <row r="269" spans="1:35" ht="12.75">
      <c r="A269" s="65">
        <v>4017310</v>
      </c>
      <c r="B269" s="66" t="s">
        <v>991</v>
      </c>
      <c r="C269" s="67" t="s">
        <v>992</v>
      </c>
      <c r="D269" s="68" t="s">
        <v>993</v>
      </c>
      <c r="E269" s="68" t="s">
        <v>994</v>
      </c>
      <c r="F269" s="69" t="s">
        <v>42</v>
      </c>
      <c r="G269" s="70">
        <v>74368</v>
      </c>
      <c r="H269" s="71">
        <v>211</v>
      </c>
      <c r="I269" s="72">
        <v>9188682277</v>
      </c>
      <c r="J269" s="73">
        <v>7</v>
      </c>
      <c r="K269" s="74" t="s">
        <v>44</v>
      </c>
      <c r="L269" s="75" t="s">
        <v>44</v>
      </c>
      <c r="M269" s="76">
        <v>129.25</v>
      </c>
      <c r="N269" s="77" t="s">
        <v>43</v>
      </c>
      <c r="O269" s="78">
        <v>24.30939227</v>
      </c>
      <c r="P269" s="74" t="s">
        <v>44</v>
      </c>
      <c r="Q269" s="79">
        <v>50.38167938931297</v>
      </c>
      <c r="R269" s="80" t="s">
        <v>44</v>
      </c>
      <c r="S269" s="81" t="s">
        <v>44</v>
      </c>
      <c r="T269" s="82">
        <v>10107</v>
      </c>
      <c r="U269" s="83">
        <v>940.75</v>
      </c>
      <c r="V269" s="83">
        <v>1361.05</v>
      </c>
      <c r="W269" s="84">
        <v>590</v>
      </c>
      <c r="X269" s="85" t="s">
        <v>44</v>
      </c>
      <c r="Y269" s="86" t="s">
        <v>44</v>
      </c>
      <c r="Z269" s="87">
        <f t="shared" si="40"/>
        <v>1</v>
      </c>
      <c r="AA269" s="88">
        <f t="shared" si="41"/>
        <v>1</v>
      </c>
      <c r="AB269" s="88">
        <f t="shared" si="42"/>
        <v>0</v>
      </c>
      <c r="AC269" s="89">
        <f t="shared" si="43"/>
        <v>0</v>
      </c>
      <c r="AD269" s="90" t="str">
        <f t="shared" si="44"/>
        <v>SRSA</v>
      </c>
      <c r="AE269" s="87">
        <f t="shared" si="45"/>
        <v>1</v>
      </c>
      <c r="AF269" s="88">
        <f t="shared" si="46"/>
        <v>1</v>
      </c>
      <c r="AG269" s="89" t="str">
        <f t="shared" si="47"/>
        <v>Initial</v>
      </c>
      <c r="AH269" s="90" t="str">
        <f t="shared" si="48"/>
        <v>-</v>
      </c>
      <c r="AI269" s="87" t="str">
        <f t="shared" si="49"/>
        <v>SRSA</v>
      </c>
    </row>
    <row r="270" spans="1:35" ht="12.75">
      <c r="A270" s="65">
        <v>4017370</v>
      </c>
      <c r="B270" s="66" t="s">
        <v>995</v>
      </c>
      <c r="C270" s="67" t="s">
        <v>996</v>
      </c>
      <c r="D270" s="68" t="s">
        <v>974</v>
      </c>
      <c r="E270" s="68" t="s">
        <v>996</v>
      </c>
      <c r="F270" s="69" t="s">
        <v>42</v>
      </c>
      <c r="G270" s="70">
        <v>73654</v>
      </c>
      <c r="H270" s="71">
        <v>67</v>
      </c>
      <c r="I270" s="72">
        <v>5804883424</v>
      </c>
      <c r="J270" s="73">
        <v>7</v>
      </c>
      <c r="K270" s="74" t="s">
        <v>44</v>
      </c>
      <c r="L270" s="75" t="s">
        <v>44</v>
      </c>
      <c r="M270" s="76">
        <v>176.02</v>
      </c>
      <c r="N270" s="91" t="s">
        <v>44</v>
      </c>
      <c r="O270" s="78">
        <v>8.695652174</v>
      </c>
      <c r="P270" s="74" t="s">
        <v>43</v>
      </c>
      <c r="Q270" s="79">
        <v>25.96685082872928</v>
      </c>
      <c r="R270" s="80" t="s">
        <v>44</v>
      </c>
      <c r="S270" s="81" t="s">
        <v>44</v>
      </c>
      <c r="T270" s="82">
        <v>7445</v>
      </c>
      <c r="U270" s="83">
        <v>313.78</v>
      </c>
      <c r="V270" s="83">
        <v>705.86</v>
      </c>
      <c r="W270" s="84">
        <v>647</v>
      </c>
      <c r="X270" s="85" t="s">
        <v>44</v>
      </c>
      <c r="Y270" s="86" t="s">
        <v>44</v>
      </c>
      <c r="Z270" s="87">
        <f t="shared" si="40"/>
        <v>1</v>
      </c>
      <c r="AA270" s="88">
        <f t="shared" si="41"/>
        <v>1</v>
      </c>
      <c r="AB270" s="88">
        <f t="shared" si="42"/>
        <v>0</v>
      </c>
      <c r="AC270" s="89">
        <f t="shared" si="43"/>
        <v>0</v>
      </c>
      <c r="AD270" s="90" t="str">
        <f t="shared" si="44"/>
        <v>SRSA</v>
      </c>
      <c r="AE270" s="87">
        <f t="shared" si="45"/>
        <v>1</v>
      </c>
      <c r="AF270" s="88">
        <f t="shared" si="46"/>
        <v>1</v>
      </c>
      <c r="AG270" s="89" t="str">
        <f t="shared" si="47"/>
        <v>Initial</v>
      </c>
      <c r="AH270" s="90" t="str">
        <f t="shared" si="48"/>
        <v>-</v>
      </c>
      <c r="AI270" s="87" t="str">
        <f t="shared" si="49"/>
        <v>SRSA</v>
      </c>
    </row>
    <row r="271" spans="1:35" ht="12.75">
      <c r="A271" s="65">
        <v>4017520</v>
      </c>
      <c r="B271" s="66" t="s">
        <v>997</v>
      </c>
      <c r="C271" s="67" t="s">
        <v>998</v>
      </c>
      <c r="D271" s="68" t="s">
        <v>999</v>
      </c>
      <c r="E271" s="68" t="s">
        <v>998</v>
      </c>
      <c r="F271" s="69" t="s">
        <v>42</v>
      </c>
      <c r="G271" s="70">
        <v>74043</v>
      </c>
      <c r="H271" s="71">
        <v>37</v>
      </c>
      <c r="I271" s="72">
        <v>9183663240</v>
      </c>
      <c r="J271" s="73">
        <v>8</v>
      </c>
      <c r="K271" s="74" t="s">
        <v>44</v>
      </c>
      <c r="L271" s="75" t="s">
        <v>44</v>
      </c>
      <c r="M271" s="76">
        <v>58.88</v>
      </c>
      <c r="N271" s="77" t="s">
        <v>43</v>
      </c>
      <c r="O271" s="78">
        <v>9.202453988</v>
      </c>
      <c r="P271" s="74" t="s">
        <v>43</v>
      </c>
      <c r="Q271" s="79">
        <v>50.79365079365079</v>
      </c>
      <c r="R271" s="80" t="s">
        <v>44</v>
      </c>
      <c r="S271" s="81" t="s">
        <v>44</v>
      </c>
      <c r="T271" s="82">
        <v>3679</v>
      </c>
      <c r="U271" s="83">
        <v>365.49</v>
      </c>
      <c r="V271" s="83">
        <v>548.47</v>
      </c>
      <c r="W271" s="84">
        <v>245</v>
      </c>
      <c r="X271" s="85" t="s">
        <v>44</v>
      </c>
      <c r="Y271" s="86" t="s">
        <v>44</v>
      </c>
      <c r="Z271" s="87">
        <f t="shared" si="40"/>
        <v>1</v>
      </c>
      <c r="AA271" s="88">
        <f t="shared" si="41"/>
        <v>1</v>
      </c>
      <c r="AB271" s="88">
        <f t="shared" si="42"/>
        <v>0</v>
      </c>
      <c r="AC271" s="89">
        <f t="shared" si="43"/>
        <v>0</v>
      </c>
      <c r="AD271" s="90" t="str">
        <f t="shared" si="44"/>
        <v>SRSA</v>
      </c>
      <c r="AE271" s="87">
        <f t="shared" si="45"/>
        <v>1</v>
      </c>
      <c r="AF271" s="88">
        <f t="shared" si="46"/>
        <v>1</v>
      </c>
      <c r="AG271" s="89" t="str">
        <f t="shared" si="47"/>
        <v>Initial</v>
      </c>
      <c r="AH271" s="90" t="str">
        <f t="shared" si="48"/>
        <v>-</v>
      </c>
      <c r="AI271" s="87" t="str">
        <f t="shared" si="49"/>
        <v>SRSA</v>
      </c>
    </row>
    <row r="272" spans="1:35" ht="12.75">
      <c r="A272" s="65">
        <v>4017580</v>
      </c>
      <c r="B272" s="66" t="s">
        <v>1000</v>
      </c>
      <c r="C272" s="67" t="s">
        <v>1001</v>
      </c>
      <c r="D272" s="68" t="s">
        <v>1002</v>
      </c>
      <c r="E272" s="68" t="s">
        <v>1001</v>
      </c>
      <c r="F272" s="69" t="s">
        <v>42</v>
      </c>
      <c r="G272" s="70">
        <v>73051</v>
      </c>
      <c r="H272" s="71">
        <v>9023</v>
      </c>
      <c r="I272" s="72">
        <v>4055277236</v>
      </c>
      <c r="J272" s="73" t="s">
        <v>558</v>
      </c>
      <c r="K272" s="74" t="s">
        <v>43</v>
      </c>
      <c r="L272" s="75" t="s">
        <v>44</v>
      </c>
      <c r="M272" s="76">
        <v>934.73</v>
      </c>
      <c r="N272" s="77" t="s">
        <v>43</v>
      </c>
      <c r="O272" s="78">
        <v>24.29805616</v>
      </c>
      <c r="P272" s="74" t="s">
        <v>44</v>
      </c>
      <c r="Q272" s="79">
        <v>39.87667009249743</v>
      </c>
      <c r="R272" s="80" t="s">
        <v>44</v>
      </c>
      <c r="S272" s="81" t="s">
        <v>43</v>
      </c>
      <c r="T272" s="82">
        <v>53967</v>
      </c>
      <c r="U272" s="83">
        <v>3200.75</v>
      </c>
      <c r="V272" s="83">
        <v>5919.82</v>
      </c>
      <c r="W272" s="84">
        <v>3250</v>
      </c>
      <c r="X272" s="85" t="s">
        <v>44</v>
      </c>
      <c r="Y272" s="86" t="s">
        <v>43</v>
      </c>
      <c r="Z272" s="87">
        <f t="shared" si="40"/>
        <v>1</v>
      </c>
      <c r="AA272" s="88">
        <f t="shared" si="41"/>
        <v>0</v>
      </c>
      <c r="AB272" s="88">
        <f t="shared" si="42"/>
        <v>0</v>
      </c>
      <c r="AC272" s="89">
        <f t="shared" si="43"/>
        <v>0</v>
      </c>
      <c r="AD272" s="90" t="str">
        <f t="shared" si="44"/>
        <v>-</v>
      </c>
      <c r="AE272" s="87">
        <f t="shared" si="45"/>
        <v>0</v>
      </c>
      <c r="AF272" s="88">
        <f t="shared" si="46"/>
        <v>1</v>
      </c>
      <c r="AG272" s="89">
        <f t="shared" si="47"/>
        <v>0</v>
      </c>
      <c r="AH272" s="90" t="str">
        <f t="shared" si="48"/>
        <v>-</v>
      </c>
      <c r="AI272" s="87">
        <f t="shared" si="49"/>
        <v>0</v>
      </c>
    </row>
    <row r="273" spans="1:35" ht="12.75">
      <c r="A273" s="65">
        <v>4017760</v>
      </c>
      <c r="B273" s="66" t="s">
        <v>1003</v>
      </c>
      <c r="C273" s="67" t="s">
        <v>1004</v>
      </c>
      <c r="D273" s="68" t="s">
        <v>1005</v>
      </c>
      <c r="E273" s="68" t="s">
        <v>284</v>
      </c>
      <c r="F273" s="69" t="s">
        <v>42</v>
      </c>
      <c r="G273" s="70">
        <v>74047</v>
      </c>
      <c r="H273" s="71">
        <v>5001</v>
      </c>
      <c r="I273" s="72">
        <v>9183668496</v>
      </c>
      <c r="J273" s="73">
        <v>8</v>
      </c>
      <c r="K273" s="74" t="s">
        <v>44</v>
      </c>
      <c r="L273" s="75" t="s">
        <v>44</v>
      </c>
      <c r="M273" s="76">
        <v>556.87</v>
      </c>
      <c r="N273" s="77" t="s">
        <v>43</v>
      </c>
      <c r="O273" s="78">
        <v>14.97659906</v>
      </c>
      <c r="P273" s="74" t="s">
        <v>43</v>
      </c>
      <c r="Q273" s="79">
        <v>35.83061889250814</v>
      </c>
      <c r="R273" s="80" t="s">
        <v>44</v>
      </c>
      <c r="S273" s="81" t="s">
        <v>44</v>
      </c>
      <c r="T273" s="82">
        <v>25986</v>
      </c>
      <c r="U273" s="83">
        <v>1366.06</v>
      </c>
      <c r="V273" s="83">
        <v>2781.43</v>
      </c>
      <c r="W273" s="84">
        <v>1741</v>
      </c>
      <c r="X273" s="85" t="s">
        <v>43</v>
      </c>
      <c r="Y273" s="86" t="s">
        <v>44</v>
      </c>
      <c r="Z273" s="87">
        <f t="shared" si="40"/>
        <v>1</v>
      </c>
      <c r="AA273" s="88">
        <f t="shared" si="41"/>
        <v>1</v>
      </c>
      <c r="AB273" s="88">
        <f t="shared" si="42"/>
        <v>0</v>
      </c>
      <c r="AC273" s="89">
        <f t="shared" si="43"/>
        <v>0</v>
      </c>
      <c r="AD273" s="90" t="str">
        <f t="shared" si="44"/>
        <v>SRSA</v>
      </c>
      <c r="AE273" s="87">
        <f t="shared" si="45"/>
        <v>1</v>
      </c>
      <c r="AF273" s="88">
        <f t="shared" si="46"/>
        <v>1</v>
      </c>
      <c r="AG273" s="89" t="str">
        <f t="shared" si="47"/>
        <v>Initial</v>
      </c>
      <c r="AH273" s="90" t="str">
        <f t="shared" si="48"/>
        <v>-</v>
      </c>
      <c r="AI273" s="87" t="str">
        <f t="shared" si="49"/>
        <v>SRSA</v>
      </c>
    </row>
    <row r="274" spans="1:35" ht="12.75">
      <c r="A274" s="65">
        <v>4017700</v>
      </c>
      <c r="B274" s="66" t="s">
        <v>1006</v>
      </c>
      <c r="C274" s="67" t="s">
        <v>1004</v>
      </c>
      <c r="D274" s="68" t="s">
        <v>817</v>
      </c>
      <c r="E274" s="68" t="s">
        <v>329</v>
      </c>
      <c r="F274" s="69" t="s">
        <v>42</v>
      </c>
      <c r="G274" s="70">
        <v>74954</v>
      </c>
      <c r="H274" s="71">
        <v>70</v>
      </c>
      <c r="I274" s="72">
        <v>9184273808</v>
      </c>
      <c r="J274" s="73">
        <v>8</v>
      </c>
      <c r="K274" s="74" t="s">
        <v>44</v>
      </c>
      <c r="L274" s="75" t="s">
        <v>44</v>
      </c>
      <c r="M274" s="76">
        <v>234.11</v>
      </c>
      <c r="N274" s="77" t="s">
        <v>43</v>
      </c>
      <c r="O274" s="78">
        <v>21.3963964</v>
      </c>
      <c r="P274" s="74" t="s">
        <v>44</v>
      </c>
      <c r="Q274" s="79">
        <v>47.93388429752066</v>
      </c>
      <c r="R274" s="80" t="s">
        <v>44</v>
      </c>
      <c r="S274" s="81" t="s">
        <v>44</v>
      </c>
      <c r="T274" s="82">
        <v>18265</v>
      </c>
      <c r="U274" s="83">
        <v>1322.89</v>
      </c>
      <c r="V274" s="83">
        <v>2021.15</v>
      </c>
      <c r="W274" s="84">
        <v>847</v>
      </c>
      <c r="X274" s="85" t="s">
        <v>44</v>
      </c>
      <c r="Y274" s="86" t="s">
        <v>44</v>
      </c>
      <c r="Z274" s="87">
        <f t="shared" si="40"/>
        <v>1</v>
      </c>
      <c r="AA274" s="88">
        <f t="shared" si="41"/>
        <v>1</v>
      </c>
      <c r="AB274" s="88">
        <f t="shared" si="42"/>
        <v>0</v>
      </c>
      <c r="AC274" s="89">
        <f t="shared" si="43"/>
        <v>0</v>
      </c>
      <c r="AD274" s="90" t="str">
        <f t="shared" si="44"/>
        <v>SRSA</v>
      </c>
      <c r="AE274" s="87">
        <f t="shared" si="45"/>
        <v>1</v>
      </c>
      <c r="AF274" s="88">
        <f t="shared" si="46"/>
        <v>1</v>
      </c>
      <c r="AG274" s="89" t="str">
        <f t="shared" si="47"/>
        <v>Initial</v>
      </c>
      <c r="AH274" s="90" t="str">
        <f t="shared" si="48"/>
        <v>-</v>
      </c>
      <c r="AI274" s="87" t="str">
        <f t="shared" si="49"/>
        <v>SRSA</v>
      </c>
    </row>
    <row r="275" spans="1:35" ht="12.75">
      <c r="A275" s="65">
        <v>4017610</v>
      </c>
      <c r="B275" s="66" t="s">
        <v>1007</v>
      </c>
      <c r="C275" s="67" t="s">
        <v>1004</v>
      </c>
      <c r="D275" s="68" t="s">
        <v>1008</v>
      </c>
      <c r="E275" s="68" t="s">
        <v>281</v>
      </c>
      <c r="F275" s="69" t="s">
        <v>42</v>
      </c>
      <c r="G275" s="70">
        <v>74445</v>
      </c>
      <c r="H275" s="71">
        <v>2426</v>
      </c>
      <c r="I275" s="72">
        <v>9187334433</v>
      </c>
      <c r="J275" s="73">
        <v>8</v>
      </c>
      <c r="K275" s="74" t="s">
        <v>44</v>
      </c>
      <c r="L275" s="75" t="s">
        <v>44</v>
      </c>
      <c r="M275" s="76">
        <v>45.74</v>
      </c>
      <c r="N275" s="77" t="s">
        <v>43</v>
      </c>
      <c r="O275" s="78">
        <v>16.32653061</v>
      </c>
      <c r="P275" s="74" t="s">
        <v>43</v>
      </c>
      <c r="Q275" s="79">
        <v>38</v>
      </c>
      <c r="R275" s="80" t="s">
        <v>44</v>
      </c>
      <c r="S275" s="81" t="s">
        <v>44</v>
      </c>
      <c r="T275" s="82">
        <v>3221</v>
      </c>
      <c r="U275" s="83">
        <v>240.25</v>
      </c>
      <c r="V275" s="83">
        <v>376.94</v>
      </c>
      <c r="W275" s="84">
        <v>186</v>
      </c>
      <c r="X275" s="85" t="s">
        <v>44</v>
      </c>
      <c r="Y275" s="86" t="s">
        <v>44</v>
      </c>
      <c r="Z275" s="87">
        <f t="shared" si="40"/>
        <v>1</v>
      </c>
      <c r="AA275" s="88">
        <f t="shared" si="41"/>
        <v>1</v>
      </c>
      <c r="AB275" s="88">
        <f t="shared" si="42"/>
        <v>0</v>
      </c>
      <c r="AC275" s="89">
        <f t="shared" si="43"/>
        <v>0</v>
      </c>
      <c r="AD275" s="90" t="str">
        <f t="shared" si="44"/>
        <v>SRSA</v>
      </c>
      <c r="AE275" s="87">
        <f t="shared" si="45"/>
        <v>1</v>
      </c>
      <c r="AF275" s="88">
        <f t="shared" si="46"/>
        <v>1</v>
      </c>
      <c r="AG275" s="89" t="str">
        <f t="shared" si="47"/>
        <v>Initial</v>
      </c>
      <c r="AH275" s="90" t="str">
        <f t="shared" si="48"/>
        <v>-</v>
      </c>
      <c r="AI275" s="87" t="str">
        <f t="shared" si="49"/>
        <v>SRSA</v>
      </c>
    </row>
    <row r="276" spans="1:35" ht="12.75">
      <c r="A276" s="65">
        <v>4017850</v>
      </c>
      <c r="B276" s="66" t="s">
        <v>234</v>
      </c>
      <c r="C276" s="67" t="s">
        <v>235</v>
      </c>
      <c r="D276" s="68" t="s">
        <v>236</v>
      </c>
      <c r="E276" s="68" t="s">
        <v>235</v>
      </c>
      <c r="F276" s="69" t="s">
        <v>42</v>
      </c>
      <c r="G276" s="70">
        <v>73052</v>
      </c>
      <c r="H276" s="71">
        <v>6028</v>
      </c>
      <c r="I276" s="72">
        <v>4057563131</v>
      </c>
      <c r="J276" s="73">
        <v>6</v>
      </c>
      <c r="K276" s="74" t="s">
        <v>43</v>
      </c>
      <c r="L276" s="75" t="s">
        <v>43</v>
      </c>
      <c r="M276" s="76">
        <v>1010.12</v>
      </c>
      <c r="N276" s="77" t="s">
        <v>43</v>
      </c>
      <c r="O276" s="78">
        <v>17.80821918</v>
      </c>
      <c r="P276" s="74" t="s">
        <v>43</v>
      </c>
      <c r="Q276" s="79">
        <v>37.43937924345296</v>
      </c>
      <c r="R276" s="80" t="s">
        <v>44</v>
      </c>
      <c r="S276" s="81" t="s">
        <v>44</v>
      </c>
      <c r="T276" s="82">
        <v>50376</v>
      </c>
      <c r="U276" s="83">
        <v>2723.29</v>
      </c>
      <c r="V276" s="83">
        <v>5483.08</v>
      </c>
      <c r="W276" s="84">
        <v>3457</v>
      </c>
      <c r="X276" s="85" t="s">
        <v>43</v>
      </c>
      <c r="Y276" s="86" t="s">
        <v>43</v>
      </c>
      <c r="Z276" s="87">
        <f t="shared" si="40"/>
        <v>0</v>
      </c>
      <c r="AA276" s="88">
        <f t="shared" si="41"/>
        <v>0</v>
      </c>
      <c r="AB276" s="88">
        <f t="shared" si="42"/>
        <v>0</v>
      </c>
      <c r="AC276" s="89">
        <f t="shared" si="43"/>
        <v>0</v>
      </c>
      <c r="AD276" s="90" t="str">
        <f t="shared" si="44"/>
        <v>-</v>
      </c>
      <c r="AE276" s="87">
        <f t="shared" si="45"/>
        <v>1</v>
      </c>
      <c r="AF276" s="88">
        <f t="shared" si="46"/>
        <v>1</v>
      </c>
      <c r="AG276" s="89" t="str">
        <f t="shared" si="47"/>
        <v>Initial</v>
      </c>
      <c r="AH276" s="90" t="str">
        <f t="shared" si="48"/>
        <v>RLIS</v>
      </c>
      <c r="AI276" s="87">
        <f t="shared" si="49"/>
        <v>0</v>
      </c>
    </row>
    <row r="277" spans="1:35" ht="12.75">
      <c r="A277" s="65">
        <v>4017880</v>
      </c>
      <c r="B277" s="66" t="s">
        <v>237</v>
      </c>
      <c r="C277" s="67" t="s">
        <v>238</v>
      </c>
      <c r="D277" s="68" t="s">
        <v>239</v>
      </c>
      <c r="E277" s="68" t="s">
        <v>240</v>
      </c>
      <c r="F277" s="69" t="s">
        <v>42</v>
      </c>
      <c r="G277" s="70">
        <v>73026</v>
      </c>
      <c r="H277" s="71">
        <v>9010</v>
      </c>
      <c r="I277" s="72">
        <v>4053297691</v>
      </c>
      <c r="J277" s="73">
        <v>8</v>
      </c>
      <c r="K277" s="74" t="s">
        <v>44</v>
      </c>
      <c r="L277" s="75" t="s">
        <v>43</v>
      </c>
      <c r="M277" s="76">
        <v>1142.53</v>
      </c>
      <c r="N277" s="77" t="s">
        <v>43</v>
      </c>
      <c r="O277" s="78">
        <v>17.85995279</v>
      </c>
      <c r="P277" s="74" t="s">
        <v>43</v>
      </c>
      <c r="Q277" s="79">
        <v>58.77796901893287</v>
      </c>
      <c r="R277" s="80" t="s">
        <v>44</v>
      </c>
      <c r="S277" s="81" t="s">
        <v>44</v>
      </c>
      <c r="T277" s="82">
        <v>68569</v>
      </c>
      <c r="U277" s="83">
        <v>4643.1</v>
      </c>
      <c r="V277" s="83">
        <v>7529.68</v>
      </c>
      <c r="W277" s="84">
        <v>3451</v>
      </c>
      <c r="X277" s="85" t="s">
        <v>44</v>
      </c>
      <c r="Y277" s="86" t="s">
        <v>43</v>
      </c>
      <c r="Z277" s="87">
        <f t="shared" si="40"/>
        <v>1</v>
      </c>
      <c r="AA277" s="88">
        <f t="shared" si="41"/>
        <v>0</v>
      </c>
      <c r="AB277" s="88">
        <f t="shared" si="42"/>
        <v>0</v>
      </c>
      <c r="AC277" s="89">
        <f t="shared" si="43"/>
        <v>0</v>
      </c>
      <c r="AD277" s="90" t="str">
        <f t="shared" si="44"/>
        <v>-</v>
      </c>
      <c r="AE277" s="87">
        <f t="shared" si="45"/>
        <v>1</v>
      </c>
      <c r="AF277" s="88">
        <f t="shared" si="46"/>
        <v>1</v>
      </c>
      <c r="AG277" s="89" t="str">
        <f t="shared" si="47"/>
        <v>Initial</v>
      </c>
      <c r="AH277" s="90" t="str">
        <f t="shared" si="48"/>
        <v>RLIS</v>
      </c>
      <c r="AI277" s="87">
        <f t="shared" si="49"/>
        <v>0</v>
      </c>
    </row>
    <row r="278" spans="1:35" ht="12.75">
      <c r="A278" s="65">
        <v>4018000</v>
      </c>
      <c r="B278" s="66" t="s">
        <v>241</v>
      </c>
      <c r="C278" s="67" t="s">
        <v>242</v>
      </c>
      <c r="D278" s="68" t="s">
        <v>243</v>
      </c>
      <c r="E278" s="68" t="s">
        <v>242</v>
      </c>
      <c r="F278" s="69" t="s">
        <v>42</v>
      </c>
      <c r="G278" s="70">
        <v>74352</v>
      </c>
      <c r="H278" s="71">
        <v>399</v>
      </c>
      <c r="I278" s="72">
        <v>9184795243</v>
      </c>
      <c r="J278" s="73">
        <v>7</v>
      </c>
      <c r="K278" s="74" t="s">
        <v>44</v>
      </c>
      <c r="L278" s="75" t="s">
        <v>44</v>
      </c>
      <c r="M278" s="76">
        <v>1423.74</v>
      </c>
      <c r="N278" s="77" t="s">
        <v>43</v>
      </c>
      <c r="O278" s="78">
        <v>17.74425287</v>
      </c>
      <c r="P278" s="74" t="s">
        <v>43</v>
      </c>
      <c r="Q278" s="79">
        <v>53.13117996044825</v>
      </c>
      <c r="R278" s="80" t="s">
        <v>44</v>
      </c>
      <c r="S278" s="81" t="s">
        <v>44</v>
      </c>
      <c r="T278" s="82">
        <v>71677</v>
      </c>
      <c r="U278" s="83">
        <v>6887.09</v>
      </c>
      <c r="V278" s="83">
        <v>10573.33</v>
      </c>
      <c r="W278" s="84">
        <v>4940</v>
      </c>
      <c r="X278" s="85" t="s">
        <v>44</v>
      </c>
      <c r="Y278" s="86" t="s">
        <v>43</v>
      </c>
      <c r="Z278" s="87">
        <f t="shared" si="40"/>
        <v>1</v>
      </c>
      <c r="AA278" s="88">
        <f t="shared" si="41"/>
        <v>0</v>
      </c>
      <c r="AB278" s="88">
        <f t="shared" si="42"/>
        <v>0</v>
      </c>
      <c r="AC278" s="89">
        <f t="shared" si="43"/>
        <v>0</v>
      </c>
      <c r="AD278" s="90" t="str">
        <f t="shared" si="44"/>
        <v>-</v>
      </c>
      <c r="AE278" s="87">
        <f t="shared" si="45"/>
        <v>1</v>
      </c>
      <c r="AF278" s="88">
        <f t="shared" si="46"/>
        <v>1</v>
      </c>
      <c r="AG278" s="89" t="str">
        <f t="shared" si="47"/>
        <v>Initial</v>
      </c>
      <c r="AH278" s="90" t="str">
        <f t="shared" si="48"/>
        <v>RLIS</v>
      </c>
      <c r="AI278" s="87">
        <f t="shared" si="49"/>
        <v>0</v>
      </c>
    </row>
    <row r="279" spans="1:35" ht="12.75">
      <c r="A279" s="65">
        <v>4022950</v>
      </c>
      <c r="B279" s="66" t="s">
        <v>1009</v>
      </c>
      <c r="C279" s="67" t="s">
        <v>1010</v>
      </c>
      <c r="D279" s="68" t="s">
        <v>1011</v>
      </c>
      <c r="E279" s="68" t="s">
        <v>1012</v>
      </c>
      <c r="F279" s="69" t="s">
        <v>42</v>
      </c>
      <c r="G279" s="70">
        <v>73764</v>
      </c>
      <c r="H279" s="71">
        <v>9721</v>
      </c>
      <c r="I279" s="72">
        <v>4057294215</v>
      </c>
      <c r="J279" s="73">
        <v>7</v>
      </c>
      <c r="K279" s="74" t="s">
        <v>44</v>
      </c>
      <c r="L279" s="75" t="s">
        <v>44</v>
      </c>
      <c r="M279" s="76">
        <v>156.7</v>
      </c>
      <c r="N279" s="77" t="s">
        <v>43</v>
      </c>
      <c r="O279" s="78">
        <v>10.67961165</v>
      </c>
      <c r="P279" s="74" t="s">
        <v>43</v>
      </c>
      <c r="Q279" s="79">
        <v>43.558282208588956</v>
      </c>
      <c r="R279" s="80" t="s">
        <v>44</v>
      </c>
      <c r="S279" s="81" t="s">
        <v>44</v>
      </c>
      <c r="T279" s="82">
        <v>6157</v>
      </c>
      <c r="U279" s="83">
        <v>644.69</v>
      </c>
      <c r="V279" s="83">
        <v>1148.56</v>
      </c>
      <c r="W279" s="84">
        <v>733</v>
      </c>
      <c r="X279" s="85" t="s">
        <v>44</v>
      </c>
      <c r="Y279" s="86" t="s">
        <v>44</v>
      </c>
      <c r="Z279" s="87">
        <f t="shared" si="40"/>
        <v>1</v>
      </c>
      <c r="AA279" s="88">
        <f t="shared" si="41"/>
        <v>1</v>
      </c>
      <c r="AB279" s="88">
        <f t="shared" si="42"/>
        <v>0</v>
      </c>
      <c r="AC279" s="89">
        <f t="shared" si="43"/>
        <v>0</v>
      </c>
      <c r="AD279" s="90" t="str">
        <f t="shared" si="44"/>
        <v>SRSA</v>
      </c>
      <c r="AE279" s="87">
        <f t="shared" si="45"/>
        <v>1</v>
      </c>
      <c r="AF279" s="88">
        <f t="shared" si="46"/>
        <v>1</v>
      </c>
      <c r="AG279" s="89" t="str">
        <f t="shared" si="47"/>
        <v>Initial</v>
      </c>
      <c r="AH279" s="90" t="str">
        <f t="shared" si="48"/>
        <v>-</v>
      </c>
      <c r="AI279" s="87" t="str">
        <f t="shared" si="49"/>
        <v>SRSA</v>
      </c>
    </row>
    <row r="280" spans="1:35" ht="12.75">
      <c r="A280" s="65">
        <v>4018090</v>
      </c>
      <c r="B280" s="66" t="s">
        <v>244</v>
      </c>
      <c r="C280" s="67" t="s">
        <v>245</v>
      </c>
      <c r="D280" s="68" t="s">
        <v>246</v>
      </c>
      <c r="E280" s="68" t="s">
        <v>245</v>
      </c>
      <c r="F280" s="69" t="s">
        <v>42</v>
      </c>
      <c r="G280" s="70">
        <v>73443</v>
      </c>
      <c r="H280" s="71">
        <v>1330</v>
      </c>
      <c r="I280" s="72">
        <v>5806573131</v>
      </c>
      <c r="J280" s="73">
        <v>7</v>
      </c>
      <c r="K280" s="74" t="s">
        <v>44</v>
      </c>
      <c r="L280" s="75" t="s">
        <v>43</v>
      </c>
      <c r="M280" s="76">
        <v>1380.27</v>
      </c>
      <c r="N280" s="77" t="s">
        <v>43</v>
      </c>
      <c r="O280" s="78">
        <v>19.18699187</v>
      </c>
      <c r="P280" s="74" t="s">
        <v>43</v>
      </c>
      <c r="Q280" s="79">
        <v>37.12871287128713</v>
      </c>
      <c r="R280" s="80" t="s">
        <v>44</v>
      </c>
      <c r="S280" s="81" t="s">
        <v>44</v>
      </c>
      <c r="T280" s="82">
        <v>64981</v>
      </c>
      <c r="U280" s="83">
        <v>3967.71</v>
      </c>
      <c r="V280" s="83">
        <v>7624.1</v>
      </c>
      <c r="W280" s="84">
        <v>4427</v>
      </c>
      <c r="X280" s="85" t="s">
        <v>44</v>
      </c>
      <c r="Y280" s="86" t="s">
        <v>43</v>
      </c>
      <c r="Z280" s="87">
        <f t="shared" si="40"/>
        <v>1</v>
      </c>
      <c r="AA280" s="88">
        <f t="shared" si="41"/>
        <v>0</v>
      </c>
      <c r="AB280" s="88">
        <f t="shared" si="42"/>
        <v>0</v>
      </c>
      <c r="AC280" s="89">
        <f t="shared" si="43"/>
        <v>0</v>
      </c>
      <c r="AD280" s="90" t="str">
        <f t="shared" si="44"/>
        <v>-</v>
      </c>
      <c r="AE280" s="87">
        <f t="shared" si="45"/>
        <v>1</v>
      </c>
      <c r="AF280" s="88">
        <f t="shared" si="46"/>
        <v>1</v>
      </c>
      <c r="AG280" s="89" t="str">
        <f t="shared" si="47"/>
        <v>Initial</v>
      </c>
      <c r="AH280" s="90" t="str">
        <f t="shared" si="48"/>
        <v>RLIS</v>
      </c>
      <c r="AI280" s="87">
        <f t="shared" si="49"/>
        <v>0</v>
      </c>
    </row>
    <row r="281" spans="1:35" ht="12.75">
      <c r="A281" s="65">
        <v>4018240</v>
      </c>
      <c r="B281" s="66" t="s">
        <v>1013</v>
      </c>
      <c r="C281" s="67" t="s">
        <v>1014</v>
      </c>
      <c r="D281" s="68" t="s">
        <v>1015</v>
      </c>
      <c r="E281" s="68" t="s">
        <v>1016</v>
      </c>
      <c r="F281" s="69" t="s">
        <v>42</v>
      </c>
      <c r="G281" s="70">
        <v>74067</v>
      </c>
      <c r="H281" s="71">
        <v>1170</v>
      </c>
      <c r="I281" s="72">
        <v>9182240201</v>
      </c>
      <c r="J281" s="73">
        <v>3</v>
      </c>
      <c r="K281" s="74" t="s">
        <v>43</v>
      </c>
      <c r="L281" s="75" t="s">
        <v>43</v>
      </c>
      <c r="M281" s="76">
        <v>609.93</v>
      </c>
      <c r="N281" s="77" t="s">
        <v>43</v>
      </c>
      <c r="O281" s="78">
        <v>19.28864569</v>
      </c>
      <c r="P281" s="74" t="s">
        <v>43</v>
      </c>
      <c r="Q281" s="79">
        <v>30.182926829268293</v>
      </c>
      <c r="R281" s="80" t="s">
        <v>44</v>
      </c>
      <c r="S281" s="81" t="s">
        <v>43</v>
      </c>
      <c r="T281" s="82">
        <v>31748</v>
      </c>
      <c r="U281" s="83">
        <v>2083.38</v>
      </c>
      <c r="V281" s="83">
        <v>3933.54</v>
      </c>
      <c r="W281" s="84">
        <v>2012</v>
      </c>
      <c r="X281" s="85" t="s">
        <v>44</v>
      </c>
      <c r="Y281" s="86" t="s">
        <v>43</v>
      </c>
      <c r="Z281" s="87">
        <f t="shared" si="40"/>
        <v>0</v>
      </c>
      <c r="AA281" s="88">
        <f t="shared" si="41"/>
        <v>0</v>
      </c>
      <c r="AB281" s="88">
        <f t="shared" si="42"/>
        <v>0</v>
      </c>
      <c r="AC281" s="89">
        <f t="shared" si="43"/>
        <v>0</v>
      </c>
      <c r="AD281" s="90" t="str">
        <f t="shared" si="44"/>
        <v>-</v>
      </c>
      <c r="AE281" s="87">
        <f t="shared" si="45"/>
        <v>0</v>
      </c>
      <c r="AF281" s="88">
        <f t="shared" si="46"/>
        <v>1</v>
      </c>
      <c r="AG281" s="89">
        <f t="shared" si="47"/>
        <v>0</v>
      </c>
      <c r="AH281" s="90" t="str">
        <f t="shared" si="48"/>
        <v>-</v>
      </c>
      <c r="AI281" s="87">
        <f t="shared" si="49"/>
        <v>0</v>
      </c>
    </row>
    <row r="282" spans="1:35" ht="12.75">
      <c r="A282" s="65">
        <v>4018270</v>
      </c>
      <c r="B282" s="66" t="s">
        <v>1017</v>
      </c>
      <c r="C282" s="67" t="s">
        <v>1018</v>
      </c>
      <c r="D282" s="68" t="s">
        <v>521</v>
      </c>
      <c r="E282" s="68" t="s">
        <v>1018</v>
      </c>
      <c r="F282" s="69" t="s">
        <v>42</v>
      </c>
      <c r="G282" s="70">
        <v>73655</v>
      </c>
      <c r="H282" s="71">
        <v>158</v>
      </c>
      <c r="I282" s="72">
        <v>5808469091</v>
      </c>
      <c r="J282" s="73">
        <v>7</v>
      </c>
      <c r="K282" s="74" t="s">
        <v>44</v>
      </c>
      <c r="L282" s="75" t="s">
        <v>44</v>
      </c>
      <c r="M282" s="76">
        <v>112.24</v>
      </c>
      <c r="N282" s="77" t="s">
        <v>43</v>
      </c>
      <c r="O282" s="78">
        <v>20.52980132</v>
      </c>
      <c r="P282" s="74" t="s">
        <v>44</v>
      </c>
      <c r="Q282" s="79">
        <v>49.166666666666664</v>
      </c>
      <c r="R282" s="80" t="s">
        <v>44</v>
      </c>
      <c r="S282" s="81" t="s">
        <v>44</v>
      </c>
      <c r="T282" s="82">
        <v>11881</v>
      </c>
      <c r="U282" s="83">
        <v>956.78</v>
      </c>
      <c r="V282" s="83">
        <v>1327.72</v>
      </c>
      <c r="W282" s="84">
        <v>527</v>
      </c>
      <c r="X282" s="85" t="s">
        <v>44</v>
      </c>
      <c r="Y282" s="86" t="s">
        <v>44</v>
      </c>
      <c r="Z282" s="87">
        <f t="shared" si="40"/>
        <v>1</v>
      </c>
      <c r="AA282" s="88">
        <f t="shared" si="41"/>
        <v>1</v>
      </c>
      <c r="AB282" s="88">
        <f t="shared" si="42"/>
        <v>0</v>
      </c>
      <c r="AC282" s="89">
        <f t="shared" si="43"/>
        <v>0</v>
      </c>
      <c r="AD282" s="90" t="str">
        <f t="shared" si="44"/>
        <v>SRSA</v>
      </c>
      <c r="AE282" s="87">
        <f t="shared" si="45"/>
        <v>1</v>
      </c>
      <c r="AF282" s="88">
        <f t="shared" si="46"/>
        <v>1</v>
      </c>
      <c r="AG282" s="89" t="str">
        <f t="shared" si="47"/>
        <v>Initial</v>
      </c>
      <c r="AH282" s="90" t="str">
        <f t="shared" si="48"/>
        <v>-</v>
      </c>
      <c r="AI282" s="87" t="str">
        <f t="shared" si="49"/>
        <v>SRSA</v>
      </c>
    </row>
    <row r="283" spans="1:35" ht="12.75">
      <c r="A283" s="65">
        <v>4018390</v>
      </c>
      <c r="B283" s="66" t="s">
        <v>1019</v>
      </c>
      <c r="C283" s="67" t="s">
        <v>1020</v>
      </c>
      <c r="D283" s="68" t="s">
        <v>1021</v>
      </c>
      <c r="E283" s="68" t="s">
        <v>1022</v>
      </c>
      <c r="F283" s="69" t="s">
        <v>42</v>
      </c>
      <c r="G283" s="70">
        <v>73053</v>
      </c>
      <c r="H283" s="71">
        <v>9710</v>
      </c>
      <c r="I283" s="72">
        <v>4054576623</v>
      </c>
      <c r="J283" s="73">
        <v>7</v>
      </c>
      <c r="K283" s="74" t="s">
        <v>44</v>
      </c>
      <c r="L283" s="75" t="s">
        <v>44</v>
      </c>
      <c r="M283" s="76">
        <v>219.69</v>
      </c>
      <c r="N283" s="77" t="s">
        <v>43</v>
      </c>
      <c r="O283" s="78">
        <v>31.44654088</v>
      </c>
      <c r="P283" s="74" t="s">
        <v>44</v>
      </c>
      <c r="Q283" s="79">
        <v>51.33928571428571</v>
      </c>
      <c r="R283" s="80" t="s">
        <v>44</v>
      </c>
      <c r="S283" s="81" t="s">
        <v>44</v>
      </c>
      <c r="T283" s="82">
        <v>20344</v>
      </c>
      <c r="U283" s="83">
        <v>1159.63</v>
      </c>
      <c r="V283" s="83">
        <v>1756.39</v>
      </c>
      <c r="W283" s="84">
        <v>815</v>
      </c>
      <c r="X283" s="85" t="s">
        <v>44</v>
      </c>
      <c r="Y283" s="86" t="s">
        <v>44</v>
      </c>
      <c r="Z283" s="87">
        <f t="shared" si="40"/>
        <v>1</v>
      </c>
      <c r="AA283" s="88">
        <f t="shared" si="41"/>
        <v>1</v>
      </c>
      <c r="AB283" s="88">
        <f t="shared" si="42"/>
        <v>0</v>
      </c>
      <c r="AC283" s="89">
        <f t="shared" si="43"/>
        <v>0</v>
      </c>
      <c r="AD283" s="90" t="str">
        <f t="shared" si="44"/>
        <v>SRSA</v>
      </c>
      <c r="AE283" s="87">
        <f t="shared" si="45"/>
        <v>1</v>
      </c>
      <c r="AF283" s="88">
        <f t="shared" si="46"/>
        <v>1</v>
      </c>
      <c r="AG283" s="89" t="str">
        <f t="shared" si="47"/>
        <v>Initial</v>
      </c>
      <c r="AH283" s="90" t="str">
        <f t="shared" si="48"/>
        <v>-</v>
      </c>
      <c r="AI283" s="87" t="str">
        <f t="shared" si="49"/>
        <v>SRSA</v>
      </c>
    </row>
    <row r="284" spans="1:35" ht="12.75">
      <c r="A284" s="65">
        <v>4018420</v>
      </c>
      <c r="B284" s="66" t="s">
        <v>1023</v>
      </c>
      <c r="C284" s="67" t="s">
        <v>1024</v>
      </c>
      <c r="D284" s="68" t="s">
        <v>1025</v>
      </c>
      <c r="E284" s="68" t="s">
        <v>923</v>
      </c>
      <c r="F284" s="69" t="s">
        <v>42</v>
      </c>
      <c r="G284" s="70">
        <v>74441</v>
      </c>
      <c r="H284" s="71">
        <v>9570</v>
      </c>
      <c r="I284" s="72">
        <v>9187722538</v>
      </c>
      <c r="J284" s="73">
        <v>7</v>
      </c>
      <c r="K284" s="74" t="s">
        <v>44</v>
      </c>
      <c r="L284" s="75" t="s">
        <v>44</v>
      </c>
      <c r="M284" s="76">
        <v>51.67</v>
      </c>
      <c r="N284" s="77" t="s">
        <v>43</v>
      </c>
      <c r="O284" s="78">
        <v>22.06896552</v>
      </c>
      <c r="P284" s="74" t="s">
        <v>44</v>
      </c>
      <c r="Q284" s="79">
        <v>13.114754098360656</v>
      </c>
      <c r="R284" s="80" t="s">
        <v>43</v>
      </c>
      <c r="S284" s="81" t="s">
        <v>44</v>
      </c>
      <c r="T284" s="82">
        <v>7875</v>
      </c>
      <c r="U284" s="83">
        <v>828.75</v>
      </c>
      <c r="V284" s="83">
        <v>1049.65</v>
      </c>
      <c r="W284" s="84">
        <v>293</v>
      </c>
      <c r="X284" s="85" t="s">
        <v>44</v>
      </c>
      <c r="Y284" s="86" t="s">
        <v>43</v>
      </c>
      <c r="Z284" s="87">
        <f t="shared" si="40"/>
        <v>1</v>
      </c>
      <c r="AA284" s="88">
        <f t="shared" si="41"/>
        <v>1</v>
      </c>
      <c r="AB284" s="88">
        <f t="shared" si="42"/>
        <v>0</v>
      </c>
      <c r="AC284" s="89">
        <f t="shared" si="43"/>
        <v>0</v>
      </c>
      <c r="AD284" s="90" t="str">
        <f t="shared" si="44"/>
        <v>SRSA</v>
      </c>
      <c r="AE284" s="87">
        <f t="shared" si="45"/>
        <v>1</v>
      </c>
      <c r="AF284" s="88">
        <f t="shared" si="46"/>
        <v>0</v>
      </c>
      <c r="AG284" s="89">
        <f t="shared" si="47"/>
        <v>0</v>
      </c>
      <c r="AH284" s="90" t="str">
        <f t="shared" si="48"/>
        <v>-</v>
      </c>
      <c r="AI284" s="87">
        <f t="shared" si="49"/>
        <v>0</v>
      </c>
    </row>
    <row r="285" spans="1:35" ht="12.75">
      <c r="A285" s="65">
        <v>4018480</v>
      </c>
      <c r="B285" s="66" t="s">
        <v>1026</v>
      </c>
      <c r="C285" s="67" t="s">
        <v>1027</v>
      </c>
      <c r="D285" s="68" t="s">
        <v>1028</v>
      </c>
      <c r="E285" s="68" t="s">
        <v>357</v>
      </c>
      <c r="F285" s="69" t="s">
        <v>42</v>
      </c>
      <c r="G285" s="70">
        <v>74464</v>
      </c>
      <c r="H285" s="71">
        <v>8775</v>
      </c>
      <c r="I285" s="72">
        <v>9184564053</v>
      </c>
      <c r="J285" s="73">
        <v>7</v>
      </c>
      <c r="K285" s="74" t="s">
        <v>44</v>
      </c>
      <c r="L285" s="75" t="s">
        <v>44</v>
      </c>
      <c r="M285" s="76">
        <v>127.51</v>
      </c>
      <c r="N285" s="77" t="s">
        <v>43</v>
      </c>
      <c r="O285" s="78">
        <v>23.58490566</v>
      </c>
      <c r="P285" s="74" t="s">
        <v>44</v>
      </c>
      <c r="Q285" s="79">
        <v>49.629629629629626</v>
      </c>
      <c r="R285" s="80" t="s">
        <v>44</v>
      </c>
      <c r="S285" s="81" t="s">
        <v>44</v>
      </c>
      <c r="T285" s="82">
        <v>18440</v>
      </c>
      <c r="U285" s="83">
        <v>790.22</v>
      </c>
      <c r="V285" s="83">
        <v>1140.04</v>
      </c>
      <c r="W285" s="84">
        <v>468</v>
      </c>
      <c r="X285" s="85" t="s">
        <v>44</v>
      </c>
      <c r="Y285" s="86" t="s">
        <v>43</v>
      </c>
      <c r="Z285" s="87">
        <f t="shared" si="40"/>
        <v>1</v>
      </c>
      <c r="AA285" s="88">
        <f t="shared" si="41"/>
        <v>1</v>
      </c>
      <c r="AB285" s="88">
        <f t="shared" si="42"/>
        <v>0</v>
      </c>
      <c r="AC285" s="89">
        <f t="shared" si="43"/>
        <v>0</v>
      </c>
      <c r="AD285" s="90" t="str">
        <f t="shared" si="44"/>
        <v>SRSA</v>
      </c>
      <c r="AE285" s="87">
        <f t="shared" si="45"/>
        <v>1</v>
      </c>
      <c r="AF285" s="88">
        <f t="shared" si="46"/>
        <v>1</v>
      </c>
      <c r="AG285" s="89" t="str">
        <f t="shared" si="47"/>
        <v>Initial</v>
      </c>
      <c r="AH285" s="90" t="str">
        <f t="shared" si="48"/>
        <v>-</v>
      </c>
      <c r="AI285" s="87" t="str">
        <f t="shared" si="49"/>
        <v>SRSA</v>
      </c>
    </row>
    <row r="286" spans="1:35" ht="12.75">
      <c r="A286" s="65">
        <v>4018570</v>
      </c>
      <c r="B286" s="66" t="s">
        <v>1029</v>
      </c>
      <c r="C286" s="67" t="s">
        <v>1030</v>
      </c>
      <c r="D286" s="68" t="s">
        <v>1031</v>
      </c>
      <c r="E286" s="68" t="s">
        <v>81</v>
      </c>
      <c r="F286" s="69" t="s">
        <v>42</v>
      </c>
      <c r="G286" s="70">
        <v>74728</v>
      </c>
      <c r="H286" s="71">
        <v>9637</v>
      </c>
      <c r="I286" s="72">
        <v>5805846834</v>
      </c>
      <c r="J286" s="73">
        <v>7</v>
      </c>
      <c r="K286" s="74" t="s">
        <v>44</v>
      </c>
      <c r="L286" s="75" t="s">
        <v>44</v>
      </c>
      <c r="M286" s="76">
        <v>292.95</v>
      </c>
      <c r="N286" s="77" t="s">
        <v>43</v>
      </c>
      <c r="O286" s="78">
        <v>24.07407407</v>
      </c>
      <c r="P286" s="74" t="s">
        <v>44</v>
      </c>
      <c r="Q286" s="79">
        <v>49.532710280373834</v>
      </c>
      <c r="R286" s="80" t="s">
        <v>44</v>
      </c>
      <c r="S286" s="81" t="s">
        <v>44</v>
      </c>
      <c r="T286" s="82">
        <v>10057</v>
      </c>
      <c r="U286" s="83">
        <v>1251.5</v>
      </c>
      <c r="V286" s="83">
        <v>1986.97</v>
      </c>
      <c r="W286" s="84">
        <v>883</v>
      </c>
      <c r="X286" s="85" t="s">
        <v>44</v>
      </c>
      <c r="Y286" s="86" t="s">
        <v>43</v>
      </c>
      <c r="Z286" s="87">
        <f t="shared" si="40"/>
        <v>1</v>
      </c>
      <c r="AA286" s="88">
        <f t="shared" si="41"/>
        <v>1</v>
      </c>
      <c r="AB286" s="88">
        <f t="shared" si="42"/>
        <v>0</v>
      </c>
      <c r="AC286" s="89">
        <f t="shared" si="43"/>
        <v>0</v>
      </c>
      <c r="AD286" s="90" t="str">
        <f t="shared" si="44"/>
        <v>SRSA</v>
      </c>
      <c r="AE286" s="87">
        <f t="shared" si="45"/>
        <v>1</v>
      </c>
      <c r="AF286" s="88">
        <f t="shared" si="46"/>
        <v>1</v>
      </c>
      <c r="AG286" s="89" t="str">
        <f t="shared" si="47"/>
        <v>Initial</v>
      </c>
      <c r="AH286" s="90" t="str">
        <f t="shared" si="48"/>
        <v>-</v>
      </c>
      <c r="AI286" s="87" t="str">
        <f t="shared" si="49"/>
        <v>SRSA</v>
      </c>
    </row>
    <row r="287" spans="1:35" ht="12.75">
      <c r="A287" s="65">
        <v>4018630</v>
      </c>
      <c r="B287" s="66" t="s">
        <v>247</v>
      </c>
      <c r="C287" s="67" t="s">
        <v>248</v>
      </c>
      <c r="D287" s="68" t="s">
        <v>249</v>
      </c>
      <c r="E287" s="68" t="s">
        <v>248</v>
      </c>
      <c r="F287" s="69" t="s">
        <v>42</v>
      </c>
      <c r="G287" s="70">
        <v>73054</v>
      </c>
      <c r="H287" s="71">
        <v>430</v>
      </c>
      <c r="I287" s="72">
        <v>4052773233</v>
      </c>
      <c r="J287" s="73">
        <v>8</v>
      </c>
      <c r="K287" s="74" t="s">
        <v>44</v>
      </c>
      <c r="L287" s="75" t="s">
        <v>44</v>
      </c>
      <c r="M287" s="76">
        <v>759.6</v>
      </c>
      <c r="N287" s="77" t="s">
        <v>43</v>
      </c>
      <c r="O287" s="78">
        <v>11.55943293</v>
      </c>
      <c r="P287" s="74" t="s">
        <v>43</v>
      </c>
      <c r="Q287" s="79">
        <v>41.857659831121836</v>
      </c>
      <c r="R287" s="80" t="s">
        <v>44</v>
      </c>
      <c r="S287" s="81" t="s">
        <v>44</v>
      </c>
      <c r="T287" s="82">
        <v>37584</v>
      </c>
      <c r="U287" s="83">
        <v>2301.45</v>
      </c>
      <c r="V287" s="83">
        <v>4097.02</v>
      </c>
      <c r="W287" s="84">
        <v>2455</v>
      </c>
      <c r="X287" s="85" t="s">
        <v>44</v>
      </c>
      <c r="Y287" s="86" t="s">
        <v>43</v>
      </c>
      <c r="Z287" s="87">
        <f t="shared" si="40"/>
        <v>1</v>
      </c>
      <c r="AA287" s="88">
        <f t="shared" si="41"/>
        <v>0</v>
      </c>
      <c r="AB287" s="88">
        <f t="shared" si="42"/>
        <v>0</v>
      </c>
      <c r="AC287" s="89">
        <f t="shared" si="43"/>
        <v>0</v>
      </c>
      <c r="AD287" s="90" t="str">
        <f t="shared" si="44"/>
        <v>-</v>
      </c>
      <c r="AE287" s="87">
        <f t="shared" si="45"/>
        <v>1</v>
      </c>
      <c r="AF287" s="88">
        <f t="shared" si="46"/>
        <v>1</v>
      </c>
      <c r="AG287" s="89" t="str">
        <f t="shared" si="47"/>
        <v>Initial</v>
      </c>
      <c r="AH287" s="90" t="str">
        <f t="shared" si="48"/>
        <v>RLIS</v>
      </c>
      <c r="AI287" s="87">
        <f t="shared" si="49"/>
        <v>0</v>
      </c>
    </row>
    <row r="288" spans="1:35" ht="12.75">
      <c r="A288" s="65">
        <v>4018660</v>
      </c>
      <c r="B288" s="66" t="s">
        <v>1032</v>
      </c>
      <c r="C288" s="67" t="s">
        <v>1033</v>
      </c>
      <c r="D288" s="68" t="s">
        <v>1034</v>
      </c>
      <c r="E288" s="68" t="s">
        <v>1033</v>
      </c>
      <c r="F288" s="69" t="s">
        <v>42</v>
      </c>
      <c r="G288" s="70">
        <v>74852</v>
      </c>
      <c r="H288" s="71">
        <v>8098</v>
      </c>
      <c r="I288" s="72">
        <v>4055983892</v>
      </c>
      <c r="J288" s="73">
        <v>7</v>
      </c>
      <c r="K288" s="74" t="s">
        <v>44</v>
      </c>
      <c r="L288" s="75" t="s">
        <v>44</v>
      </c>
      <c r="M288" s="76">
        <v>322.57</v>
      </c>
      <c r="N288" s="77" t="s">
        <v>43</v>
      </c>
      <c r="O288" s="78">
        <v>23.42105263</v>
      </c>
      <c r="P288" s="74" t="s">
        <v>44</v>
      </c>
      <c r="Q288" s="79">
        <v>60.06006006006006</v>
      </c>
      <c r="R288" s="80" t="s">
        <v>44</v>
      </c>
      <c r="S288" s="81" t="s">
        <v>44</v>
      </c>
      <c r="T288" s="82">
        <v>23999</v>
      </c>
      <c r="U288" s="83">
        <v>1715.25</v>
      </c>
      <c r="V288" s="83">
        <v>2674.99</v>
      </c>
      <c r="W288" s="84">
        <v>1231</v>
      </c>
      <c r="X288" s="85" t="s">
        <v>44</v>
      </c>
      <c r="Y288" s="86" t="s">
        <v>44</v>
      </c>
      <c r="Z288" s="87">
        <f t="shared" si="40"/>
        <v>1</v>
      </c>
      <c r="AA288" s="88">
        <f t="shared" si="41"/>
        <v>1</v>
      </c>
      <c r="AB288" s="88">
        <f t="shared" si="42"/>
        <v>0</v>
      </c>
      <c r="AC288" s="89">
        <f t="shared" si="43"/>
        <v>0</v>
      </c>
      <c r="AD288" s="90" t="str">
        <f t="shared" si="44"/>
        <v>SRSA</v>
      </c>
      <c r="AE288" s="87">
        <f t="shared" si="45"/>
        <v>1</v>
      </c>
      <c r="AF288" s="88">
        <f t="shared" si="46"/>
        <v>1</v>
      </c>
      <c r="AG288" s="89" t="str">
        <f t="shared" si="47"/>
        <v>Initial</v>
      </c>
      <c r="AH288" s="90" t="str">
        <f t="shared" si="48"/>
        <v>-</v>
      </c>
      <c r="AI288" s="87" t="str">
        <f t="shared" si="49"/>
        <v>SRSA</v>
      </c>
    </row>
    <row r="289" spans="1:35" ht="12.75">
      <c r="A289" s="65">
        <v>4018700</v>
      </c>
      <c r="B289" s="66" t="s">
        <v>250</v>
      </c>
      <c r="C289" s="67" t="s">
        <v>251</v>
      </c>
      <c r="D289" s="68" t="s">
        <v>252</v>
      </c>
      <c r="E289" s="68" t="s">
        <v>251</v>
      </c>
      <c r="F289" s="69" t="s">
        <v>42</v>
      </c>
      <c r="G289" s="70">
        <v>73446</v>
      </c>
      <c r="H289" s="71">
        <v>2846</v>
      </c>
      <c r="I289" s="72">
        <v>5807953303</v>
      </c>
      <c r="J289" s="73" t="s">
        <v>51</v>
      </c>
      <c r="K289" s="74" t="s">
        <v>43</v>
      </c>
      <c r="L289" s="75" t="s">
        <v>43</v>
      </c>
      <c r="M289" s="76">
        <v>1515.41</v>
      </c>
      <c r="N289" s="77" t="s">
        <v>43</v>
      </c>
      <c r="O289" s="78">
        <v>22.74096386</v>
      </c>
      <c r="P289" s="74" t="s">
        <v>44</v>
      </c>
      <c r="Q289" s="79">
        <v>54.33270082226439</v>
      </c>
      <c r="R289" s="80" t="s">
        <v>44</v>
      </c>
      <c r="S289" s="81" t="s">
        <v>44</v>
      </c>
      <c r="T289" s="82">
        <v>77131</v>
      </c>
      <c r="U289" s="83">
        <v>7363.24</v>
      </c>
      <c r="V289" s="83">
        <v>11544.34</v>
      </c>
      <c r="W289" s="84">
        <v>5276</v>
      </c>
      <c r="X289" s="85" t="s">
        <v>43</v>
      </c>
      <c r="Y289" s="86" t="s">
        <v>43</v>
      </c>
      <c r="Z289" s="87">
        <f t="shared" si="40"/>
        <v>0</v>
      </c>
      <c r="AA289" s="88">
        <f t="shared" si="41"/>
        <v>0</v>
      </c>
      <c r="AB289" s="88">
        <f t="shared" si="42"/>
        <v>0</v>
      </c>
      <c r="AC289" s="89">
        <f t="shared" si="43"/>
        <v>0</v>
      </c>
      <c r="AD289" s="90" t="str">
        <f t="shared" si="44"/>
        <v>-</v>
      </c>
      <c r="AE289" s="87">
        <f t="shared" si="45"/>
        <v>1</v>
      </c>
      <c r="AF289" s="88">
        <f t="shared" si="46"/>
        <v>1</v>
      </c>
      <c r="AG289" s="89" t="str">
        <f t="shared" si="47"/>
        <v>Initial</v>
      </c>
      <c r="AH289" s="90" t="str">
        <f t="shared" si="48"/>
        <v>RLIS</v>
      </c>
      <c r="AI289" s="87">
        <f t="shared" si="49"/>
        <v>0</v>
      </c>
    </row>
    <row r="290" spans="1:35" ht="12.75">
      <c r="A290" s="65">
        <v>4018780</v>
      </c>
      <c r="B290" s="66" t="s">
        <v>253</v>
      </c>
      <c r="C290" s="67" t="s">
        <v>254</v>
      </c>
      <c r="D290" s="68" t="s">
        <v>255</v>
      </c>
      <c r="E290" s="68" t="s">
        <v>254</v>
      </c>
      <c r="F290" s="69" t="s">
        <v>42</v>
      </c>
      <c r="G290" s="70">
        <v>73554</v>
      </c>
      <c r="H290" s="71">
        <v>3034</v>
      </c>
      <c r="I290" s="72">
        <v>5807823371</v>
      </c>
      <c r="J290" s="73">
        <v>6</v>
      </c>
      <c r="K290" s="74" t="s">
        <v>43</v>
      </c>
      <c r="L290" s="75" t="s">
        <v>43</v>
      </c>
      <c r="M290" s="76">
        <v>616.03</v>
      </c>
      <c r="N290" s="91" t="s">
        <v>44</v>
      </c>
      <c r="O290" s="78">
        <v>33.67768595</v>
      </c>
      <c r="P290" s="74" t="s">
        <v>44</v>
      </c>
      <c r="Q290" s="79">
        <v>46.83734939759036</v>
      </c>
      <c r="R290" s="80" t="s">
        <v>44</v>
      </c>
      <c r="S290" s="81" t="s">
        <v>44</v>
      </c>
      <c r="T290" s="82">
        <v>48608</v>
      </c>
      <c r="U290" s="83">
        <v>3540.07</v>
      </c>
      <c r="V290" s="83">
        <v>5292.59</v>
      </c>
      <c r="W290" s="84">
        <v>2434</v>
      </c>
      <c r="X290" s="85" t="s">
        <v>44</v>
      </c>
      <c r="Y290" s="86" t="s">
        <v>43</v>
      </c>
      <c r="Z290" s="87">
        <f t="shared" si="40"/>
        <v>0</v>
      </c>
      <c r="AA290" s="88">
        <f t="shared" si="41"/>
        <v>1</v>
      </c>
      <c r="AB290" s="88">
        <f t="shared" si="42"/>
        <v>0</v>
      </c>
      <c r="AC290" s="89">
        <f t="shared" si="43"/>
        <v>0</v>
      </c>
      <c r="AD290" s="90" t="str">
        <f t="shared" si="44"/>
        <v>-</v>
      </c>
      <c r="AE290" s="87">
        <f t="shared" si="45"/>
        <v>1</v>
      </c>
      <c r="AF290" s="88">
        <f t="shared" si="46"/>
        <v>1</v>
      </c>
      <c r="AG290" s="89" t="str">
        <f t="shared" si="47"/>
        <v>Initial</v>
      </c>
      <c r="AH290" s="90" t="str">
        <f t="shared" si="48"/>
        <v>RLIS</v>
      </c>
      <c r="AI290" s="87">
        <f t="shared" si="49"/>
        <v>0</v>
      </c>
    </row>
    <row r="291" spans="1:35" ht="12.75">
      <c r="A291" s="65">
        <v>4018840</v>
      </c>
      <c r="B291" s="66" t="s">
        <v>1035</v>
      </c>
      <c r="C291" s="67" t="s">
        <v>1036</v>
      </c>
      <c r="D291" s="68" t="s">
        <v>413</v>
      </c>
      <c r="E291" s="68" t="s">
        <v>1036</v>
      </c>
      <c r="F291" s="69" t="s">
        <v>42</v>
      </c>
      <c r="G291" s="70">
        <v>74044</v>
      </c>
      <c r="H291" s="71">
        <v>100</v>
      </c>
      <c r="I291" s="72">
        <v>9188654062</v>
      </c>
      <c r="J291" s="73">
        <v>3</v>
      </c>
      <c r="K291" s="74" t="s">
        <v>43</v>
      </c>
      <c r="L291" s="75" t="s">
        <v>44</v>
      </c>
      <c r="M291" s="76">
        <v>1454.91</v>
      </c>
      <c r="N291" s="77" t="s">
        <v>43</v>
      </c>
      <c r="O291" s="78">
        <v>14.25422483</v>
      </c>
      <c r="P291" s="74" t="s">
        <v>43</v>
      </c>
      <c r="Q291" s="79">
        <v>31.4375</v>
      </c>
      <c r="R291" s="80" t="s">
        <v>44</v>
      </c>
      <c r="S291" s="81" t="s">
        <v>43</v>
      </c>
      <c r="T291" s="82">
        <v>52651</v>
      </c>
      <c r="U291" s="83">
        <v>4408.35</v>
      </c>
      <c r="V291" s="83">
        <v>8443.89</v>
      </c>
      <c r="W291" s="84">
        <v>4563</v>
      </c>
      <c r="X291" s="85" t="s">
        <v>44</v>
      </c>
      <c r="Y291" s="86" t="s">
        <v>43</v>
      </c>
      <c r="Z291" s="87">
        <f t="shared" si="40"/>
        <v>1</v>
      </c>
      <c r="AA291" s="88">
        <f t="shared" si="41"/>
        <v>0</v>
      </c>
      <c r="AB291" s="88">
        <f t="shared" si="42"/>
        <v>0</v>
      </c>
      <c r="AC291" s="89">
        <f t="shared" si="43"/>
        <v>0</v>
      </c>
      <c r="AD291" s="90" t="str">
        <f t="shared" si="44"/>
        <v>-</v>
      </c>
      <c r="AE291" s="87">
        <f t="shared" si="45"/>
        <v>0</v>
      </c>
      <c r="AF291" s="88">
        <f t="shared" si="46"/>
        <v>1</v>
      </c>
      <c r="AG291" s="89">
        <f t="shared" si="47"/>
        <v>0</v>
      </c>
      <c r="AH291" s="90" t="str">
        <f t="shared" si="48"/>
        <v>-</v>
      </c>
      <c r="AI291" s="87">
        <f t="shared" si="49"/>
        <v>0</v>
      </c>
    </row>
    <row r="292" spans="1:35" ht="12.75">
      <c r="A292" s="65">
        <v>4018870</v>
      </c>
      <c r="B292" s="66" t="s">
        <v>1037</v>
      </c>
      <c r="C292" s="67" t="s">
        <v>1038</v>
      </c>
      <c r="D292" s="68" t="s">
        <v>271</v>
      </c>
      <c r="E292" s="68" t="s">
        <v>1038</v>
      </c>
      <c r="F292" s="69" t="s">
        <v>42</v>
      </c>
      <c r="G292" s="70">
        <v>73447</v>
      </c>
      <c r="H292" s="71">
        <v>68</v>
      </c>
      <c r="I292" s="72">
        <v>5803712892</v>
      </c>
      <c r="J292" s="73">
        <v>7</v>
      </c>
      <c r="K292" s="74" t="s">
        <v>44</v>
      </c>
      <c r="L292" s="75" t="s">
        <v>44</v>
      </c>
      <c r="M292" s="76">
        <v>82.78</v>
      </c>
      <c r="N292" s="77" t="s">
        <v>43</v>
      </c>
      <c r="O292" s="78">
        <v>21.93877551</v>
      </c>
      <c r="P292" s="74" t="s">
        <v>44</v>
      </c>
      <c r="Q292" s="79">
        <v>59.59595959595959</v>
      </c>
      <c r="R292" s="80" t="s">
        <v>44</v>
      </c>
      <c r="S292" s="81" t="s">
        <v>44</v>
      </c>
      <c r="T292" s="82">
        <v>7728</v>
      </c>
      <c r="U292" s="83">
        <v>652.06</v>
      </c>
      <c r="V292" s="83">
        <v>873.77</v>
      </c>
      <c r="W292" s="84">
        <v>352</v>
      </c>
      <c r="X292" s="85" t="s">
        <v>44</v>
      </c>
      <c r="Y292" s="86" t="s">
        <v>44</v>
      </c>
      <c r="Z292" s="87">
        <f t="shared" si="40"/>
        <v>1</v>
      </c>
      <c r="AA292" s="88">
        <f t="shared" si="41"/>
        <v>1</v>
      </c>
      <c r="AB292" s="88">
        <f t="shared" si="42"/>
        <v>0</v>
      </c>
      <c r="AC292" s="89">
        <f t="shared" si="43"/>
        <v>0</v>
      </c>
      <c r="AD292" s="90" t="str">
        <f t="shared" si="44"/>
        <v>SRSA</v>
      </c>
      <c r="AE292" s="87">
        <f t="shared" si="45"/>
        <v>1</v>
      </c>
      <c r="AF292" s="88">
        <f t="shared" si="46"/>
        <v>1</v>
      </c>
      <c r="AG292" s="89" t="str">
        <f t="shared" si="47"/>
        <v>Initial</v>
      </c>
      <c r="AH292" s="90" t="str">
        <f t="shared" si="48"/>
        <v>-</v>
      </c>
      <c r="AI292" s="87" t="str">
        <f t="shared" si="49"/>
        <v>SRSA</v>
      </c>
    </row>
    <row r="293" spans="1:35" ht="12.75">
      <c r="A293" s="65">
        <v>4018900</v>
      </c>
      <c r="B293" s="66" t="s">
        <v>1039</v>
      </c>
      <c r="C293" s="67" t="s">
        <v>1040</v>
      </c>
      <c r="D293" s="68" t="s">
        <v>1041</v>
      </c>
      <c r="E293" s="68" t="s">
        <v>596</v>
      </c>
      <c r="F293" s="69" t="s">
        <v>42</v>
      </c>
      <c r="G293" s="70">
        <v>73014</v>
      </c>
      <c r="H293" s="71">
        <v>8429</v>
      </c>
      <c r="I293" s="72">
        <v>4052625647</v>
      </c>
      <c r="J293" s="73">
        <v>8</v>
      </c>
      <c r="K293" s="74" t="s">
        <v>44</v>
      </c>
      <c r="L293" s="75" t="s">
        <v>44</v>
      </c>
      <c r="M293" s="76">
        <v>117.87</v>
      </c>
      <c r="N293" s="77" t="s">
        <v>43</v>
      </c>
      <c r="O293" s="78">
        <v>5.839416058</v>
      </c>
      <c r="P293" s="74" t="s">
        <v>43</v>
      </c>
      <c r="Q293" s="79">
        <v>14.634146341463413</v>
      </c>
      <c r="R293" s="80" t="s">
        <v>43</v>
      </c>
      <c r="S293" s="81" t="s">
        <v>44</v>
      </c>
      <c r="T293" s="82">
        <v>2925</v>
      </c>
      <c r="U293" s="83">
        <v>200.17</v>
      </c>
      <c r="V293" s="83">
        <v>519.13</v>
      </c>
      <c r="W293" s="84">
        <v>418</v>
      </c>
      <c r="X293" s="85" t="s">
        <v>44</v>
      </c>
      <c r="Y293" s="86" t="s">
        <v>44</v>
      </c>
      <c r="Z293" s="87">
        <f t="shared" si="40"/>
        <v>1</v>
      </c>
      <c r="AA293" s="88">
        <f t="shared" si="41"/>
        <v>1</v>
      </c>
      <c r="AB293" s="88">
        <f t="shared" si="42"/>
        <v>0</v>
      </c>
      <c r="AC293" s="89">
        <f t="shared" si="43"/>
        <v>0</v>
      </c>
      <c r="AD293" s="90" t="str">
        <f t="shared" si="44"/>
        <v>SRSA</v>
      </c>
      <c r="AE293" s="87">
        <f t="shared" si="45"/>
        <v>1</v>
      </c>
      <c r="AF293" s="88">
        <f t="shared" si="46"/>
        <v>0</v>
      </c>
      <c r="AG293" s="89">
        <f t="shared" si="47"/>
        <v>0</v>
      </c>
      <c r="AH293" s="90" t="str">
        <f t="shared" si="48"/>
        <v>-</v>
      </c>
      <c r="AI293" s="87">
        <f t="shared" si="49"/>
        <v>0</v>
      </c>
    </row>
    <row r="294" spans="1:35" ht="12.75">
      <c r="A294" s="65">
        <v>4018960</v>
      </c>
      <c r="B294" s="66" t="s">
        <v>1042</v>
      </c>
      <c r="C294" s="67" t="s">
        <v>1043</v>
      </c>
      <c r="D294" s="68" t="s">
        <v>487</v>
      </c>
      <c r="E294" s="68" t="s">
        <v>1043</v>
      </c>
      <c r="F294" s="69" t="s">
        <v>42</v>
      </c>
      <c r="G294" s="70">
        <v>74945</v>
      </c>
      <c r="H294" s="71">
        <v>10</v>
      </c>
      <c r="I294" s="72">
        <v>9187752135</v>
      </c>
      <c r="J294" s="73">
        <v>8</v>
      </c>
      <c r="K294" s="74" t="s">
        <v>44</v>
      </c>
      <c r="L294" s="75" t="s">
        <v>44</v>
      </c>
      <c r="M294" s="76">
        <v>129.45</v>
      </c>
      <c r="N294" s="77" t="s">
        <v>43</v>
      </c>
      <c r="O294" s="78">
        <v>31.17647059</v>
      </c>
      <c r="P294" s="74" t="s">
        <v>44</v>
      </c>
      <c r="Q294" s="79">
        <v>59.88023952095808</v>
      </c>
      <c r="R294" s="80" t="s">
        <v>44</v>
      </c>
      <c r="S294" s="81" t="s">
        <v>44</v>
      </c>
      <c r="T294" s="82">
        <v>11514</v>
      </c>
      <c r="U294" s="83">
        <v>1150.03</v>
      </c>
      <c r="V294" s="83">
        <v>1549.6</v>
      </c>
      <c r="W294" s="84">
        <v>547</v>
      </c>
      <c r="X294" s="85" t="s">
        <v>44</v>
      </c>
      <c r="Y294" s="86" t="s">
        <v>43</v>
      </c>
      <c r="Z294" s="87">
        <f t="shared" si="40"/>
        <v>1</v>
      </c>
      <c r="AA294" s="88">
        <f t="shared" si="41"/>
        <v>1</v>
      </c>
      <c r="AB294" s="88">
        <f t="shared" si="42"/>
        <v>0</v>
      </c>
      <c r="AC294" s="89">
        <f t="shared" si="43"/>
        <v>0</v>
      </c>
      <c r="AD294" s="90" t="str">
        <f t="shared" si="44"/>
        <v>SRSA</v>
      </c>
      <c r="AE294" s="87">
        <f t="shared" si="45"/>
        <v>1</v>
      </c>
      <c r="AF294" s="88">
        <f t="shared" si="46"/>
        <v>1</v>
      </c>
      <c r="AG294" s="89" t="str">
        <f t="shared" si="47"/>
        <v>Initial</v>
      </c>
      <c r="AH294" s="90" t="str">
        <f t="shared" si="48"/>
        <v>-</v>
      </c>
      <c r="AI294" s="87" t="str">
        <f t="shared" si="49"/>
        <v>SRSA</v>
      </c>
    </row>
    <row r="295" spans="1:35" ht="12.75">
      <c r="A295" s="65">
        <v>4018990</v>
      </c>
      <c r="B295" s="66" t="s">
        <v>256</v>
      </c>
      <c r="C295" s="67" t="s">
        <v>257</v>
      </c>
      <c r="D295" s="68" t="s">
        <v>95</v>
      </c>
      <c r="E295" s="68" t="s">
        <v>257</v>
      </c>
      <c r="F295" s="69" t="s">
        <v>42</v>
      </c>
      <c r="G295" s="70">
        <v>73448</v>
      </c>
      <c r="H295" s="71">
        <v>289</v>
      </c>
      <c r="I295" s="72">
        <v>5802769444</v>
      </c>
      <c r="J295" s="73">
        <v>7</v>
      </c>
      <c r="K295" s="74" t="s">
        <v>44</v>
      </c>
      <c r="L295" s="75" t="s">
        <v>44</v>
      </c>
      <c r="M295" s="76">
        <v>830.88</v>
      </c>
      <c r="N295" s="77" t="s">
        <v>43</v>
      </c>
      <c r="O295" s="78">
        <v>23.45191041</v>
      </c>
      <c r="P295" s="74" t="s">
        <v>44</v>
      </c>
      <c r="Q295" s="79">
        <v>52.370203160270876</v>
      </c>
      <c r="R295" s="80" t="s">
        <v>44</v>
      </c>
      <c r="S295" s="81" t="s">
        <v>44</v>
      </c>
      <c r="T295" s="82">
        <v>45795</v>
      </c>
      <c r="U295" s="83">
        <v>4032.68</v>
      </c>
      <c r="V295" s="83">
        <v>6471.58</v>
      </c>
      <c r="W295" s="84">
        <v>3021</v>
      </c>
      <c r="X295" s="85" t="s">
        <v>44</v>
      </c>
      <c r="Y295" s="86" t="s">
        <v>43</v>
      </c>
      <c r="Z295" s="87">
        <f t="shared" si="40"/>
        <v>1</v>
      </c>
      <c r="AA295" s="88">
        <f t="shared" si="41"/>
        <v>0</v>
      </c>
      <c r="AB295" s="88">
        <f t="shared" si="42"/>
        <v>0</v>
      </c>
      <c r="AC295" s="89">
        <f t="shared" si="43"/>
        <v>0</v>
      </c>
      <c r="AD295" s="90" t="str">
        <f t="shared" si="44"/>
        <v>-</v>
      </c>
      <c r="AE295" s="87">
        <f t="shared" si="45"/>
        <v>1</v>
      </c>
      <c r="AF295" s="88">
        <f t="shared" si="46"/>
        <v>1</v>
      </c>
      <c r="AG295" s="89" t="str">
        <f t="shared" si="47"/>
        <v>Initial</v>
      </c>
      <c r="AH295" s="90" t="str">
        <f t="shared" si="48"/>
        <v>RLIS</v>
      </c>
      <c r="AI295" s="87">
        <f t="shared" si="49"/>
        <v>0</v>
      </c>
    </row>
    <row r="296" spans="1:35" ht="12.75">
      <c r="A296" s="65">
        <v>4019080</v>
      </c>
      <c r="B296" s="66" t="s">
        <v>258</v>
      </c>
      <c r="C296" s="67" t="s">
        <v>259</v>
      </c>
      <c r="D296" s="68" t="s">
        <v>260</v>
      </c>
      <c r="E296" s="68" t="s">
        <v>259</v>
      </c>
      <c r="F296" s="69" t="s">
        <v>42</v>
      </c>
      <c r="G296" s="70">
        <v>73055</v>
      </c>
      <c r="H296" s="71">
        <v>73</v>
      </c>
      <c r="I296" s="72">
        <v>5806582719</v>
      </c>
      <c r="J296" s="73" t="s">
        <v>51</v>
      </c>
      <c r="K296" s="74" t="s">
        <v>43</v>
      </c>
      <c r="L296" s="75" t="s">
        <v>43</v>
      </c>
      <c r="M296" s="76">
        <v>1201.09</v>
      </c>
      <c r="N296" s="77" t="s">
        <v>43</v>
      </c>
      <c r="O296" s="78">
        <v>14.27364865</v>
      </c>
      <c r="P296" s="74" t="s">
        <v>43</v>
      </c>
      <c r="Q296" s="79">
        <v>30.42168674698795</v>
      </c>
      <c r="R296" s="80" t="s">
        <v>44</v>
      </c>
      <c r="S296" s="81" t="s">
        <v>44</v>
      </c>
      <c r="T296" s="82">
        <v>61199</v>
      </c>
      <c r="U296" s="83">
        <v>3920.3</v>
      </c>
      <c r="V296" s="83">
        <v>7405.57</v>
      </c>
      <c r="W296" s="84">
        <v>3774</v>
      </c>
      <c r="X296" s="85" t="s">
        <v>44</v>
      </c>
      <c r="Y296" s="86" t="s">
        <v>43</v>
      </c>
      <c r="Z296" s="87">
        <f t="shared" si="40"/>
        <v>0</v>
      </c>
      <c r="AA296" s="88">
        <f t="shared" si="41"/>
        <v>0</v>
      </c>
      <c r="AB296" s="88">
        <f t="shared" si="42"/>
        <v>0</v>
      </c>
      <c r="AC296" s="89">
        <f t="shared" si="43"/>
        <v>0</v>
      </c>
      <c r="AD296" s="90" t="str">
        <f t="shared" si="44"/>
        <v>-</v>
      </c>
      <c r="AE296" s="87">
        <f t="shared" si="45"/>
        <v>1</v>
      </c>
      <c r="AF296" s="88">
        <f t="shared" si="46"/>
        <v>1</v>
      </c>
      <c r="AG296" s="89" t="str">
        <f t="shared" si="47"/>
        <v>Initial</v>
      </c>
      <c r="AH296" s="90" t="str">
        <f t="shared" si="48"/>
        <v>RLIS</v>
      </c>
      <c r="AI296" s="87">
        <f t="shared" si="49"/>
        <v>0</v>
      </c>
    </row>
    <row r="297" spans="1:35" ht="12.75">
      <c r="A297" s="65">
        <v>4019200</v>
      </c>
      <c r="B297" s="66" t="s">
        <v>1044</v>
      </c>
      <c r="C297" s="67" t="s">
        <v>1045</v>
      </c>
      <c r="D297" s="68" t="s">
        <v>1046</v>
      </c>
      <c r="E297" s="68" t="s">
        <v>348</v>
      </c>
      <c r="F297" s="69" t="s">
        <v>42</v>
      </c>
      <c r="G297" s="70">
        <v>74960</v>
      </c>
      <c r="H297" s="71">
        <v>9452</v>
      </c>
      <c r="I297" s="72">
        <v>9186962285</v>
      </c>
      <c r="J297" s="73" t="s">
        <v>474</v>
      </c>
      <c r="K297" s="74" t="s">
        <v>43</v>
      </c>
      <c r="L297" s="75" t="s">
        <v>44</v>
      </c>
      <c r="M297" s="76">
        <v>477.27</v>
      </c>
      <c r="N297" s="77" t="s">
        <v>43</v>
      </c>
      <c r="O297" s="78">
        <v>29.65779468</v>
      </c>
      <c r="P297" s="74" t="s">
        <v>44</v>
      </c>
      <c r="Q297" s="79">
        <v>52.58126195028681</v>
      </c>
      <c r="R297" s="80" t="s">
        <v>44</v>
      </c>
      <c r="S297" s="81" t="s">
        <v>44</v>
      </c>
      <c r="T297" s="82">
        <v>23956</v>
      </c>
      <c r="U297" s="83">
        <v>2349.03</v>
      </c>
      <c r="V297" s="83">
        <v>3783.63</v>
      </c>
      <c r="W297" s="84">
        <v>1625</v>
      </c>
      <c r="X297" s="85" t="s">
        <v>44</v>
      </c>
      <c r="Y297" s="86" t="s">
        <v>44</v>
      </c>
      <c r="Z297" s="87">
        <f t="shared" si="40"/>
        <v>1</v>
      </c>
      <c r="AA297" s="88">
        <f t="shared" si="41"/>
        <v>1</v>
      </c>
      <c r="AB297" s="88">
        <f t="shared" si="42"/>
        <v>0</v>
      </c>
      <c r="AC297" s="89">
        <f t="shared" si="43"/>
        <v>0</v>
      </c>
      <c r="AD297" s="90" t="str">
        <f t="shared" si="44"/>
        <v>SRSA</v>
      </c>
      <c r="AE297" s="87">
        <f t="shared" si="45"/>
        <v>1</v>
      </c>
      <c r="AF297" s="88">
        <f t="shared" si="46"/>
        <v>1</v>
      </c>
      <c r="AG297" s="89" t="str">
        <f t="shared" si="47"/>
        <v>Initial</v>
      </c>
      <c r="AH297" s="90" t="str">
        <f t="shared" si="48"/>
        <v>-</v>
      </c>
      <c r="AI297" s="87" t="str">
        <f t="shared" si="49"/>
        <v>SRSA</v>
      </c>
    </row>
    <row r="298" spans="1:35" ht="12.75">
      <c r="A298" s="65">
        <v>4019260</v>
      </c>
      <c r="B298" s="66" t="s">
        <v>1047</v>
      </c>
      <c r="C298" s="67" t="s">
        <v>1048</v>
      </c>
      <c r="D298" s="68" t="s">
        <v>1049</v>
      </c>
      <c r="E298" s="68" t="s">
        <v>1048</v>
      </c>
      <c r="F298" s="69" t="s">
        <v>42</v>
      </c>
      <c r="G298" s="70">
        <v>74859</v>
      </c>
      <c r="H298" s="71">
        <v>9799</v>
      </c>
      <c r="I298" s="72">
        <v>9186230231</v>
      </c>
      <c r="J298" s="73">
        <v>7</v>
      </c>
      <c r="K298" s="74" t="s">
        <v>44</v>
      </c>
      <c r="L298" s="75" t="s">
        <v>44</v>
      </c>
      <c r="M298" s="76">
        <v>221.33</v>
      </c>
      <c r="N298" s="77" t="s">
        <v>43</v>
      </c>
      <c r="O298" s="78">
        <v>11.76470588</v>
      </c>
      <c r="P298" s="74" t="s">
        <v>43</v>
      </c>
      <c r="Q298" s="79">
        <v>52.78969957081545</v>
      </c>
      <c r="R298" s="80" t="s">
        <v>44</v>
      </c>
      <c r="S298" s="81" t="s">
        <v>44</v>
      </c>
      <c r="T298" s="82">
        <v>11247</v>
      </c>
      <c r="U298" s="83">
        <v>1292.7</v>
      </c>
      <c r="V298" s="83">
        <v>1953.92</v>
      </c>
      <c r="W298" s="84">
        <v>982</v>
      </c>
      <c r="X298" s="85" t="s">
        <v>44</v>
      </c>
      <c r="Y298" s="86" t="s">
        <v>44</v>
      </c>
      <c r="Z298" s="87">
        <f t="shared" si="40"/>
        <v>1</v>
      </c>
      <c r="AA298" s="88">
        <f t="shared" si="41"/>
        <v>1</v>
      </c>
      <c r="AB298" s="88">
        <f t="shared" si="42"/>
        <v>0</v>
      </c>
      <c r="AC298" s="89">
        <f t="shared" si="43"/>
        <v>0</v>
      </c>
      <c r="AD298" s="90" t="str">
        <f t="shared" si="44"/>
        <v>SRSA</v>
      </c>
      <c r="AE298" s="87">
        <f t="shared" si="45"/>
        <v>1</v>
      </c>
      <c r="AF298" s="88">
        <f t="shared" si="46"/>
        <v>1</v>
      </c>
      <c r="AG298" s="89" t="str">
        <f t="shared" si="47"/>
        <v>Initial</v>
      </c>
      <c r="AH298" s="90" t="str">
        <f t="shared" si="48"/>
        <v>-</v>
      </c>
      <c r="AI298" s="87" t="str">
        <f t="shared" si="49"/>
        <v>SRSA</v>
      </c>
    </row>
    <row r="299" spans="1:35" ht="12.75">
      <c r="A299" s="65">
        <v>4019290</v>
      </c>
      <c r="B299" s="66" t="s">
        <v>1050</v>
      </c>
      <c r="C299" s="67" t="s">
        <v>1051</v>
      </c>
      <c r="D299" s="68" t="s">
        <v>548</v>
      </c>
      <c r="E299" s="68" t="s">
        <v>1051</v>
      </c>
      <c r="F299" s="69" t="s">
        <v>42</v>
      </c>
      <c r="G299" s="70">
        <v>74854</v>
      </c>
      <c r="H299" s="71">
        <v>130</v>
      </c>
      <c r="I299" s="72">
        <v>4053742416</v>
      </c>
      <c r="J299" s="73" t="s">
        <v>1052</v>
      </c>
      <c r="K299" s="74" t="s">
        <v>44</v>
      </c>
      <c r="L299" s="75" t="s">
        <v>44</v>
      </c>
      <c r="M299" s="76">
        <v>295.56</v>
      </c>
      <c r="N299" s="77" t="s">
        <v>43</v>
      </c>
      <c r="O299" s="78">
        <v>18.18181818</v>
      </c>
      <c r="P299" s="74" t="s">
        <v>43</v>
      </c>
      <c r="Q299" s="79">
        <v>62.14511041009464</v>
      </c>
      <c r="R299" s="80" t="s">
        <v>44</v>
      </c>
      <c r="S299" s="81" t="s">
        <v>44</v>
      </c>
      <c r="T299" s="82">
        <v>22723</v>
      </c>
      <c r="U299" s="83">
        <v>2119.42</v>
      </c>
      <c r="V299" s="83">
        <v>2987.03</v>
      </c>
      <c r="W299" s="84">
        <v>1166</v>
      </c>
      <c r="X299" s="85" t="s">
        <v>44</v>
      </c>
      <c r="Y299" s="86" t="s">
        <v>44</v>
      </c>
      <c r="Z299" s="87">
        <f t="shared" si="40"/>
        <v>1</v>
      </c>
      <c r="AA299" s="88">
        <f t="shared" si="41"/>
        <v>1</v>
      </c>
      <c r="AB299" s="88">
        <f t="shared" si="42"/>
        <v>0</v>
      </c>
      <c r="AC299" s="89">
        <f t="shared" si="43"/>
        <v>0</v>
      </c>
      <c r="AD299" s="90" t="str">
        <f t="shared" si="44"/>
        <v>SRSA</v>
      </c>
      <c r="AE299" s="87">
        <f t="shared" si="45"/>
        <v>1</v>
      </c>
      <c r="AF299" s="88">
        <f t="shared" si="46"/>
        <v>1</v>
      </c>
      <c r="AG299" s="89" t="str">
        <f t="shared" si="47"/>
        <v>Initial</v>
      </c>
      <c r="AH299" s="90" t="str">
        <f t="shared" si="48"/>
        <v>-</v>
      </c>
      <c r="AI299" s="87" t="str">
        <f t="shared" si="49"/>
        <v>SRSA</v>
      </c>
    </row>
    <row r="300" spans="1:35" ht="12.75">
      <c r="A300" s="65">
        <v>4019380</v>
      </c>
      <c r="B300" s="66" t="s">
        <v>1053</v>
      </c>
      <c r="C300" s="67" t="s">
        <v>1054</v>
      </c>
      <c r="D300" s="68" t="s">
        <v>1055</v>
      </c>
      <c r="E300" s="68" t="s">
        <v>1054</v>
      </c>
      <c r="F300" s="69" t="s">
        <v>42</v>
      </c>
      <c r="G300" s="70">
        <v>73057</v>
      </c>
      <c r="H300" s="71">
        <v>9551</v>
      </c>
      <c r="I300" s="72">
        <v>8888065220</v>
      </c>
      <c r="J300" s="73">
        <v>7</v>
      </c>
      <c r="K300" s="74" t="s">
        <v>44</v>
      </c>
      <c r="L300" s="75" t="s">
        <v>44</v>
      </c>
      <c r="M300" s="76">
        <v>406.44</v>
      </c>
      <c r="N300" s="77" t="s">
        <v>43</v>
      </c>
      <c r="O300" s="78">
        <v>16.85144124</v>
      </c>
      <c r="P300" s="74" t="s">
        <v>43</v>
      </c>
      <c r="Q300" s="79">
        <v>48.94117647058824</v>
      </c>
      <c r="R300" s="80" t="s">
        <v>44</v>
      </c>
      <c r="S300" s="81" t="s">
        <v>44</v>
      </c>
      <c r="T300" s="82">
        <v>25423</v>
      </c>
      <c r="U300" s="83">
        <v>1963.92</v>
      </c>
      <c r="V300" s="83">
        <v>2840.17</v>
      </c>
      <c r="W300" s="84">
        <v>1538</v>
      </c>
      <c r="X300" s="85" t="s">
        <v>44</v>
      </c>
      <c r="Y300" s="86" t="s">
        <v>44</v>
      </c>
      <c r="Z300" s="87">
        <f t="shared" si="40"/>
        <v>1</v>
      </c>
      <c r="AA300" s="88">
        <f t="shared" si="41"/>
        <v>1</v>
      </c>
      <c r="AB300" s="88">
        <f t="shared" si="42"/>
        <v>0</v>
      </c>
      <c r="AC300" s="89">
        <f t="shared" si="43"/>
        <v>0</v>
      </c>
      <c r="AD300" s="90" t="str">
        <f t="shared" si="44"/>
        <v>SRSA</v>
      </c>
      <c r="AE300" s="87">
        <f t="shared" si="45"/>
        <v>1</v>
      </c>
      <c r="AF300" s="88">
        <f t="shared" si="46"/>
        <v>1</v>
      </c>
      <c r="AG300" s="89" t="str">
        <f t="shared" si="47"/>
        <v>Initial</v>
      </c>
      <c r="AH300" s="90" t="str">
        <f t="shared" si="48"/>
        <v>-</v>
      </c>
      <c r="AI300" s="87" t="str">
        <f t="shared" si="49"/>
        <v>SRSA</v>
      </c>
    </row>
    <row r="301" spans="1:35" ht="12.75">
      <c r="A301" s="65">
        <v>4019440</v>
      </c>
      <c r="B301" s="66" t="s">
        <v>261</v>
      </c>
      <c r="C301" s="67" t="s">
        <v>262</v>
      </c>
      <c r="D301" s="68" t="s">
        <v>263</v>
      </c>
      <c r="E301" s="68" t="s">
        <v>264</v>
      </c>
      <c r="F301" s="69" t="s">
        <v>42</v>
      </c>
      <c r="G301" s="70">
        <v>74502</v>
      </c>
      <c r="H301" s="71">
        <v>1027</v>
      </c>
      <c r="I301" s="72">
        <v>9184234771</v>
      </c>
      <c r="J301" s="73" t="s">
        <v>51</v>
      </c>
      <c r="K301" s="74" t="s">
        <v>43</v>
      </c>
      <c r="L301" s="75" t="s">
        <v>43</v>
      </c>
      <c r="M301" s="76">
        <v>2572.48</v>
      </c>
      <c r="N301" s="77" t="s">
        <v>43</v>
      </c>
      <c r="O301" s="78">
        <v>25.38520801</v>
      </c>
      <c r="P301" s="74" t="s">
        <v>44</v>
      </c>
      <c r="Q301" s="79">
        <v>49.46466809421842</v>
      </c>
      <c r="R301" s="80" t="s">
        <v>44</v>
      </c>
      <c r="S301" s="81" t="s">
        <v>44</v>
      </c>
      <c r="T301" s="82">
        <v>178447</v>
      </c>
      <c r="U301" s="83">
        <v>10951.9</v>
      </c>
      <c r="V301" s="83">
        <v>17647.27</v>
      </c>
      <c r="W301" s="84">
        <v>8006</v>
      </c>
      <c r="X301" s="85" t="s">
        <v>44</v>
      </c>
      <c r="Y301" s="86" t="s">
        <v>43</v>
      </c>
      <c r="Z301" s="87">
        <f t="shared" si="40"/>
        <v>0</v>
      </c>
      <c r="AA301" s="88">
        <f t="shared" si="41"/>
        <v>0</v>
      </c>
      <c r="AB301" s="88">
        <f t="shared" si="42"/>
        <v>0</v>
      </c>
      <c r="AC301" s="89">
        <f t="shared" si="43"/>
        <v>0</v>
      </c>
      <c r="AD301" s="90" t="str">
        <f t="shared" si="44"/>
        <v>-</v>
      </c>
      <c r="AE301" s="87">
        <f t="shared" si="45"/>
        <v>1</v>
      </c>
      <c r="AF301" s="88">
        <f t="shared" si="46"/>
        <v>1</v>
      </c>
      <c r="AG301" s="89" t="str">
        <f t="shared" si="47"/>
        <v>Initial</v>
      </c>
      <c r="AH301" s="90" t="str">
        <f t="shared" si="48"/>
        <v>RLIS</v>
      </c>
      <c r="AI301" s="87">
        <f t="shared" si="49"/>
        <v>0</v>
      </c>
    </row>
    <row r="302" spans="1:35" ht="12.75">
      <c r="A302" s="65">
        <v>4019500</v>
      </c>
      <c r="B302" s="66" t="s">
        <v>1056</v>
      </c>
      <c r="C302" s="67" t="s">
        <v>1057</v>
      </c>
      <c r="D302" s="68" t="s">
        <v>1058</v>
      </c>
      <c r="E302" s="68" t="s">
        <v>965</v>
      </c>
      <c r="F302" s="69" t="s">
        <v>42</v>
      </c>
      <c r="G302" s="70">
        <v>74604</v>
      </c>
      <c r="H302" s="71">
        <v>5671</v>
      </c>
      <c r="I302" s="72">
        <v>5807658806</v>
      </c>
      <c r="J302" s="73">
        <v>3</v>
      </c>
      <c r="K302" s="74" t="s">
        <v>43</v>
      </c>
      <c r="L302" s="75" t="s">
        <v>44</v>
      </c>
      <c r="M302" s="76">
        <v>227.17</v>
      </c>
      <c r="N302" s="77" t="s">
        <v>43</v>
      </c>
      <c r="O302" s="78">
        <v>12.1761658</v>
      </c>
      <c r="P302" s="74" t="s">
        <v>43</v>
      </c>
      <c r="Q302" s="79">
        <v>47.89915966386555</v>
      </c>
      <c r="R302" s="80" t="s">
        <v>44</v>
      </c>
      <c r="S302" s="81" t="s">
        <v>43</v>
      </c>
      <c r="T302" s="82">
        <v>11670</v>
      </c>
      <c r="U302" s="83">
        <v>720.47</v>
      </c>
      <c r="V302" s="83">
        <v>1299.36</v>
      </c>
      <c r="W302" s="84">
        <v>666</v>
      </c>
      <c r="X302" s="85" t="s">
        <v>44</v>
      </c>
      <c r="Y302" s="86" t="s">
        <v>43</v>
      </c>
      <c r="Z302" s="87">
        <f t="shared" si="40"/>
        <v>1</v>
      </c>
      <c r="AA302" s="88">
        <f t="shared" si="41"/>
        <v>1</v>
      </c>
      <c r="AB302" s="88">
        <f t="shared" si="42"/>
        <v>0</v>
      </c>
      <c r="AC302" s="89">
        <f t="shared" si="43"/>
        <v>0</v>
      </c>
      <c r="AD302" s="90" t="str">
        <f t="shared" si="44"/>
        <v>SRSA</v>
      </c>
      <c r="AE302" s="87">
        <f t="shared" si="45"/>
        <v>0</v>
      </c>
      <c r="AF302" s="88">
        <f t="shared" si="46"/>
        <v>1</v>
      </c>
      <c r="AG302" s="89">
        <f t="shared" si="47"/>
        <v>0</v>
      </c>
      <c r="AH302" s="90" t="str">
        <f t="shared" si="48"/>
        <v>-</v>
      </c>
      <c r="AI302" s="87">
        <f t="shared" si="49"/>
        <v>0</v>
      </c>
    </row>
    <row r="303" spans="1:35" ht="12.75">
      <c r="A303" s="65">
        <v>4019410</v>
      </c>
      <c r="B303" s="66" t="s">
        <v>1059</v>
      </c>
      <c r="C303" s="67" t="s">
        <v>1060</v>
      </c>
      <c r="D303" s="68" t="s">
        <v>285</v>
      </c>
      <c r="E303" s="68" t="s">
        <v>1061</v>
      </c>
      <c r="F303" s="69" t="s">
        <v>42</v>
      </c>
      <c r="G303" s="70">
        <v>74944</v>
      </c>
      <c r="H303" s="71">
        <v>189</v>
      </c>
      <c r="I303" s="72">
        <v>9189457237</v>
      </c>
      <c r="J303" s="73">
        <v>7</v>
      </c>
      <c r="K303" s="74" t="s">
        <v>44</v>
      </c>
      <c r="L303" s="75" t="s">
        <v>44</v>
      </c>
      <c r="M303" s="76">
        <v>246.89</v>
      </c>
      <c r="N303" s="77" t="s">
        <v>43</v>
      </c>
      <c r="O303" s="78">
        <v>27.92792793</v>
      </c>
      <c r="P303" s="74" t="s">
        <v>44</v>
      </c>
      <c r="Q303" s="79">
        <v>75.71428571428571</v>
      </c>
      <c r="R303" s="80" t="s">
        <v>44</v>
      </c>
      <c r="S303" s="81" t="s">
        <v>44</v>
      </c>
      <c r="T303" s="82">
        <v>14624</v>
      </c>
      <c r="U303" s="83">
        <v>2033.47</v>
      </c>
      <c r="V303" s="83">
        <v>2688.71</v>
      </c>
      <c r="W303" s="84">
        <v>1032</v>
      </c>
      <c r="X303" s="85" t="s">
        <v>44</v>
      </c>
      <c r="Y303" s="86" t="s">
        <v>44</v>
      </c>
      <c r="Z303" s="87">
        <f t="shared" si="40"/>
        <v>1</v>
      </c>
      <c r="AA303" s="88">
        <f t="shared" si="41"/>
        <v>1</v>
      </c>
      <c r="AB303" s="88">
        <f t="shared" si="42"/>
        <v>0</v>
      </c>
      <c r="AC303" s="89">
        <f t="shared" si="43"/>
        <v>0</v>
      </c>
      <c r="AD303" s="90" t="str">
        <f t="shared" si="44"/>
        <v>SRSA</v>
      </c>
      <c r="AE303" s="87">
        <f t="shared" si="45"/>
        <v>1</v>
      </c>
      <c r="AF303" s="88">
        <f t="shared" si="46"/>
        <v>1</v>
      </c>
      <c r="AG303" s="89" t="str">
        <f t="shared" si="47"/>
        <v>Initial</v>
      </c>
      <c r="AH303" s="90" t="str">
        <f t="shared" si="48"/>
        <v>-</v>
      </c>
      <c r="AI303" s="87" t="str">
        <f t="shared" si="49"/>
        <v>SRSA</v>
      </c>
    </row>
    <row r="304" spans="1:35" ht="12.75">
      <c r="A304" s="65">
        <v>4019560</v>
      </c>
      <c r="B304" s="66" t="s">
        <v>265</v>
      </c>
      <c r="C304" s="67" t="s">
        <v>266</v>
      </c>
      <c r="D304" s="68" t="s">
        <v>267</v>
      </c>
      <c r="E304" s="68" t="s">
        <v>268</v>
      </c>
      <c r="F304" s="69" t="s">
        <v>42</v>
      </c>
      <c r="G304" s="70">
        <v>74851</v>
      </c>
      <c r="H304" s="71">
        <v>240</v>
      </c>
      <c r="I304" s="72">
        <v>4059643314</v>
      </c>
      <c r="J304" s="73">
        <v>7</v>
      </c>
      <c r="K304" s="74" t="s">
        <v>44</v>
      </c>
      <c r="L304" s="75" t="s">
        <v>44</v>
      </c>
      <c r="M304" s="76">
        <v>1634.7</v>
      </c>
      <c r="N304" s="77" t="s">
        <v>43</v>
      </c>
      <c r="O304" s="78">
        <v>17.05202312</v>
      </c>
      <c r="P304" s="74" t="s">
        <v>43</v>
      </c>
      <c r="Q304" s="79">
        <v>40.66193853427896</v>
      </c>
      <c r="R304" s="80" t="s">
        <v>44</v>
      </c>
      <c r="S304" s="81" t="s">
        <v>44</v>
      </c>
      <c r="T304" s="82">
        <v>72704</v>
      </c>
      <c r="U304" s="83">
        <v>5741.67</v>
      </c>
      <c r="V304" s="83">
        <v>9970.42</v>
      </c>
      <c r="W304" s="84">
        <v>4934</v>
      </c>
      <c r="X304" s="85" t="s">
        <v>44</v>
      </c>
      <c r="Y304" s="86" t="s">
        <v>43</v>
      </c>
      <c r="Z304" s="87">
        <f t="shared" si="40"/>
        <v>1</v>
      </c>
      <c r="AA304" s="88">
        <f t="shared" si="41"/>
        <v>0</v>
      </c>
      <c r="AB304" s="88">
        <f t="shared" si="42"/>
        <v>0</v>
      </c>
      <c r="AC304" s="89">
        <f t="shared" si="43"/>
        <v>0</v>
      </c>
      <c r="AD304" s="90" t="str">
        <f t="shared" si="44"/>
        <v>-</v>
      </c>
      <c r="AE304" s="87">
        <f t="shared" si="45"/>
        <v>1</v>
      </c>
      <c r="AF304" s="88">
        <f t="shared" si="46"/>
        <v>1</v>
      </c>
      <c r="AG304" s="89" t="str">
        <f t="shared" si="47"/>
        <v>Initial</v>
      </c>
      <c r="AH304" s="90" t="str">
        <f t="shared" si="48"/>
        <v>RLIS</v>
      </c>
      <c r="AI304" s="87">
        <f t="shared" si="49"/>
        <v>0</v>
      </c>
    </row>
    <row r="305" spans="1:35" ht="12.75">
      <c r="A305" s="65">
        <v>4019620</v>
      </c>
      <c r="B305" s="66" t="s">
        <v>1062</v>
      </c>
      <c r="C305" s="67" t="s">
        <v>1063</v>
      </c>
      <c r="D305" s="68" t="s">
        <v>1064</v>
      </c>
      <c r="E305" s="68" t="s">
        <v>1063</v>
      </c>
      <c r="F305" s="69" t="s">
        <v>42</v>
      </c>
      <c r="G305" s="70">
        <v>73759</v>
      </c>
      <c r="H305" s="71">
        <v>1234</v>
      </c>
      <c r="I305" s="72">
        <v>5803952392</v>
      </c>
      <c r="J305" s="73">
        <v>7</v>
      </c>
      <c r="K305" s="74" t="s">
        <v>44</v>
      </c>
      <c r="L305" s="75" t="s">
        <v>44</v>
      </c>
      <c r="M305" s="76">
        <v>232.24</v>
      </c>
      <c r="N305" s="91" t="s">
        <v>44</v>
      </c>
      <c r="O305" s="78">
        <v>19.18367347</v>
      </c>
      <c r="P305" s="74" t="s">
        <v>43</v>
      </c>
      <c r="Q305" s="79">
        <v>37.45019920318725</v>
      </c>
      <c r="R305" s="80" t="s">
        <v>44</v>
      </c>
      <c r="S305" s="81" t="s">
        <v>44</v>
      </c>
      <c r="T305" s="82">
        <v>14064</v>
      </c>
      <c r="U305" s="83">
        <v>759.64</v>
      </c>
      <c r="V305" s="83">
        <v>1419.59</v>
      </c>
      <c r="W305" s="84">
        <v>990</v>
      </c>
      <c r="X305" s="85" t="s">
        <v>44</v>
      </c>
      <c r="Y305" s="86" t="s">
        <v>44</v>
      </c>
      <c r="Z305" s="87">
        <f t="shared" si="40"/>
        <v>1</v>
      </c>
      <c r="AA305" s="88">
        <f t="shared" si="41"/>
        <v>1</v>
      </c>
      <c r="AB305" s="88">
        <f t="shared" si="42"/>
        <v>0</v>
      </c>
      <c r="AC305" s="89">
        <f t="shared" si="43"/>
        <v>0</v>
      </c>
      <c r="AD305" s="90" t="str">
        <f t="shared" si="44"/>
        <v>SRSA</v>
      </c>
      <c r="AE305" s="87">
        <f t="shared" si="45"/>
        <v>1</v>
      </c>
      <c r="AF305" s="88">
        <f t="shared" si="46"/>
        <v>1</v>
      </c>
      <c r="AG305" s="89" t="str">
        <f t="shared" si="47"/>
        <v>Initial</v>
      </c>
      <c r="AH305" s="90" t="str">
        <f t="shared" si="48"/>
        <v>-</v>
      </c>
      <c r="AI305" s="87" t="str">
        <f t="shared" si="49"/>
        <v>SRSA</v>
      </c>
    </row>
    <row r="306" spans="1:35" ht="12.75">
      <c r="A306" s="65">
        <v>4019680</v>
      </c>
      <c r="B306" s="66" t="s">
        <v>269</v>
      </c>
      <c r="C306" s="67" t="s">
        <v>270</v>
      </c>
      <c r="D306" s="68" t="s">
        <v>271</v>
      </c>
      <c r="E306" s="68" t="s">
        <v>270</v>
      </c>
      <c r="F306" s="69" t="s">
        <v>42</v>
      </c>
      <c r="G306" s="70">
        <v>74855</v>
      </c>
      <c r="H306" s="71">
        <v>68</v>
      </c>
      <c r="I306" s="72">
        <v>4052793511</v>
      </c>
      <c r="J306" s="73">
        <v>8</v>
      </c>
      <c r="K306" s="74" t="s">
        <v>44</v>
      </c>
      <c r="L306" s="75" t="s">
        <v>44</v>
      </c>
      <c r="M306" s="76">
        <v>828.67</v>
      </c>
      <c r="N306" s="77" t="s">
        <v>43</v>
      </c>
      <c r="O306" s="78">
        <v>15.76971214</v>
      </c>
      <c r="P306" s="74" t="s">
        <v>43</v>
      </c>
      <c r="Q306" s="79">
        <v>35.8974358974359</v>
      </c>
      <c r="R306" s="80" t="s">
        <v>44</v>
      </c>
      <c r="S306" s="81" t="s">
        <v>44</v>
      </c>
      <c r="T306" s="82">
        <v>36841</v>
      </c>
      <c r="U306" s="83">
        <v>2334.04</v>
      </c>
      <c r="V306" s="83">
        <v>4335.76</v>
      </c>
      <c r="W306" s="84">
        <v>2745</v>
      </c>
      <c r="X306" s="85" t="s">
        <v>44</v>
      </c>
      <c r="Y306" s="86" t="s">
        <v>43</v>
      </c>
      <c r="Z306" s="87">
        <f t="shared" si="40"/>
        <v>1</v>
      </c>
      <c r="AA306" s="88">
        <f t="shared" si="41"/>
        <v>0</v>
      </c>
      <c r="AB306" s="88">
        <f t="shared" si="42"/>
        <v>0</v>
      </c>
      <c r="AC306" s="89">
        <f t="shared" si="43"/>
        <v>0</v>
      </c>
      <c r="AD306" s="90" t="str">
        <f t="shared" si="44"/>
        <v>-</v>
      </c>
      <c r="AE306" s="87">
        <f t="shared" si="45"/>
        <v>1</v>
      </c>
      <c r="AF306" s="88">
        <f t="shared" si="46"/>
        <v>1</v>
      </c>
      <c r="AG306" s="89" t="str">
        <f t="shared" si="47"/>
        <v>Initial</v>
      </c>
      <c r="AH306" s="90" t="str">
        <f t="shared" si="48"/>
        <v>RLIS</v>
      </c>
      <c r="AI306" s="87">
        <f t="shared" si="49"/>
        <v>0</v>
      </c>
    </row>
    <row r="307" spans="1:35" ht="12.75">
      <c r="A307" s="65">
        <v>4019800</v>
      </c>
      <c r="B307" s="66" t="s">
        <v>1065</v>
      </c>
      <c r="C307" s="67" t="s">
        <v>1066</v>
      </c>
      <c r="D307" s="68" t="s">
        <v>1067</v>
      </c>
      <c r="E307" s="68" t="s">
        <v>156</v>
      </c>
      <c r="F307" s="69" t="s">
        <v>42</v>
      </c>
      <c r="G307" s="70">
        <v>73644</v>
      </c>
      <c r="H307" s="71">
        <v>9344</v>
      </c>
      <c r="I307" s="72">
        <v>5802255460</v>
      </c>
      <c r="J307" s="73">
        <v>7</v>
      </c>
      <c r="K307" s="74" t="s">
        <v>44</v>
      </c>
      <c r="L307" s="75" t="s">
        <v>44</v>
      </c>
      <c r="M307" s="76">
        <v>464.89</v>
      </c>
      <c r="N307" s="77" t="s">
        <v>43</v>
      </c>
      <c r="O307" s="78">
        <v>9.247311828</v>
      </c>
      <c r="P307" s="74" t="s">
        <v>43</v>
      </c>
      <c r="Q307" s="79">
        <v>33.46613545816733</v>
      </c>
      <c r="R307" s="80" t="s">
        <v>44</v>
      </c>
      <c r="S307" s="81" t="s">
        <v>44</v>
      </c>
      <c r="T307" s="82">
        <v>11902</v>
      </c>
      <c r="U307" s="83">
        <v>1238.96</v>
      </c>
      <c r="V307" s="83">
        <v>2470.27</v>
      </c>
      <c r="W307" s="84">
        <v>1810</v>
      </c>
      <c r="X307" s="85" t="s">
        <v>44</v>
      </c>
      <c r="Y307" s="86" t="s">
        <v>44</v>
      </c>
      <c r="Z307" s="87">
        <f t="shared" si="40"/>
        <v>1</v>
      </c>
      <c r="AA307" s="88">
        <f t="shared" si="41"/>
        <v>1</v>
      </c>
      <c r="AB307" s="88">
        <f t="shared" si="42"/>
        <v>0</v>
      </c>
      <c r="AC307" s="89">
        <f t="shared" si="43"/>
        <v>0</v>
      </c>
      <c r="AD307" s="90" t="str">
        <f t="shared" si="44"/>
        <v>SRSA</v>
      </c>
      <c r="AE307" s="87">
        <f t="shared" si="45"/>
        <v>1</v>
      </c>
      <c r="AF307" s="88">
        <f t="shared" si="46"/>
        <v>1</v>
      </c>
      <c r="AG307" s="89" t="str">
        <f t="shared" si="47"/>
        <v>Initial</v>
      </c>
      <c r="AH307" s="90" t="str">
        <f t="shared" si="48"/>
        <v>-</v>
      </c>
      <c r="AI307" s="87" t="str">
        <f t="shared" si="49"/>
        <v>SRSA</v>
      </c>
    </row>
    <row r="308" spans="1:35" ht="12.75">
      <c r="A308" s="65">
        <v>4019860</v>
      </c>
      <c r="B308" s="66" t="s">
        <v>272</v>
      </c>
      <c r="C308" s="67" t="s">
        <v>273</v>
      </c>
      <c r="D308" s="68" t="s">
        <v>274</v>
      </c>
      <c r="E308" s="68" t="s">
        <v>273</v>
      </c>
      <c r="F308" s="69" t="s">
        <v>42</v>
      </c>
      <c r="G308" s="70">
        <v>74354</v>
      </c>
      <c r="H308" s="71">
        <v>8218</v>
      </c>
      <c r="I308" s="72">
        <v>9185428455</v>
      </c>
      <c r="J308" s="73" t="s">
        <v>51</v>
      </c>
      <c r="K308" s="74" t="s">
        <v>43</v>
      </c>
      <c r="L308" s="75" t="s">
        <v>43</v>
      </c>
      <c r="M308" s="76">
        <v>2265.92</v>
      </c>
      <c r="N308" s="77" t="s">
        <v>43</v>
      </c>
      <c r="O308" s="78">
        <v>23.78144654</v>
      </c>
      <c r="P308" s="74" t="s">
        <v>44</v>
      </c>
      <c r="Q308" s="79">
        <v>50.502402795980785</v>
      </c>
      <c r="R308" s="80" t="s">
        <v>44</v>
      </c>
      <c r="S308" s="81" t="s">
        <v>44</v>
      </c>
      <c r="T308" s="82">
        <v>146411</v>
      </c>
      <c r="U308" s="83">
        <v>10212.93</v>
      </c>
      <c r="V308" s="83">
        <v>16321.23</v>
      </c>
      <c r="W308" s="84">
        <v>7056</v>
      </c>
      <c r="X308" s="85" t="s">
        <v>44</v>
      </c>
      <c r="Y308" s="86" t="s">
        <v>43</v>
      </c>
      <c r="Z308" s="87">
        <f t="shared" si="40"/>
        <v>0</v>
      </c>
      <c r="AA308" s="88">
        <f t="shared" si="41"/>
        <v>0</v>
      </c>
      <c r="AB308" s="88">
        <f t="shared" si="42"/>
        <v>0</v>
      </c>
      <c r="AC308" s="89">
        <f t="shared" si="43"/>
        <v>0</v>
      </c>
      <c r="AD308" s="90" t="str">
        <f t="shared" si="44"/>
        <v>-</v>
      </c>
      <c r="AE308" s="87">
        <f t="shared" si="45"/>
        <v>1</v>
      </c>
      <c r="AF308" s="88">
        <f t="shared" si="46"/>
        <v>1</v>
      </c>
      <c r="AG308" s="89" t="str">
        <f t="shared" si="47"/>
        <v>Initial</v>
      </c>
      <c r="AH308" s="90" t="str">
        <f t="shared" si="48"/>
        <v>RLIS</v>
      </c>
      <c r="AI308" s="87">
        <f t="shared" si="49"/>
        <v>0</v>
      </c>
    </row>
    <row r="309" spans="1:35" ht="12.75">
      <c r="A309" s="65">
        <v>4019890</v>
      </c>
      <c r="B309" s="66" t="s">
        <v>1068</v>
      </c>
      <c r="C309" s="67" t="s">
        <v>1069</v>
      </c>
      <c r="D309" s="68" t="s">
        <v>1070</v>
      </c>
      <c r="E309" s="68" t="s">
        <v>75</v>
      </c>
      <c r="F309" s="69" t="s">
        <v>42</v>
      </c>
      <c r="G309" s="70">
        <v>73010</v>
      </c>
      <c r="H309" s="71">
        <v>9513</v>
      </c>
      <c r="I309" s="72">
        <v>4054853612</v>
      </c>
      <c r="J309" s="73">
        <v>8</v>
      </c>
      <c r="K309" s="74" t="s">
        <v>44</v>
      </c>
      <c r="L309" s="75" t="s">
        <v>44</v>
      </c>
      <c r="M309" s="76">
        <v>163.76</v>
      </c>
      <c r="N309" s="77" t="s">
        <v>43</v>
      </c>
      <c r="O309" s="78">
        <v>8.597285068</v>
      </c>
      <c r="P309" s="74" t="s">
        <v>43</v>
      </c>
      <c r="Q309" s="79">
        <v>36.54822335025381</v>
      </c>
      <c r="R309" s="80" t="s">
        <v>44</v>
      </c>
      <c r="S309" s="81" t="s">
        <v>44</v>
      </c>
      <c r="T309" s="82">
        <v>7437</v>
      </c>
      <c r="U309" s="83">
        <v>643.55</v>
      </c>
      <c r="V309" s="83">
        <v>1146.79</v>
      </c>
      <c r="W309" s="84">
        <v>645</v>
      </c>
      <c r="X309" s="85" t="s">
        <v>44</v>
      </c>
      <c r="Y309" s="86" t="s">
        <v>44</v>
      </c>
      <c r="Z309" s="87">
        <f t="shared" si="40"/>
        <v>1</v>
      </c>
      <c r="AA309" s="88">
        <f t="shared" si="41"/>
        <v>1</v>
      </c>
      <c r="AB309" s="88">
        <f t="shared" si="42"/>
        <v>0</v>
      </c>
      <c r="AC309" s="89">
        <f t="shared" si="43"/>
        <v>0</v>
      </c>
      <c r="AD309" s="90" t="str">
        <f t="shared" si="44"/>
        <v>SRSA</v>
      </c>
      <c r="AE309" s="87">
        <f t="shared" si="45"/>
        <v>1</v>
      </c>
      <c r="AF309" s="88">
        <f t="shared" si="46"/>
        <v>1</v>
      </c>
      <c r="AG309" s="89" t="str">
        <f t="shared" si="47"/>
        <v>Initial</v>
      </c>
      <c r="AH309" s="90" t="str">
        <f t="shared" si="48"/>
        <v>-</v>
      </c>
      <c r="AI309" s="87" t="str">
        <f t="shared" si="49"/>
        <v>SRSA</v>
      </c>
    </row>
    <row r="310" spans="1:35" ht="12.75">
      <c r="A310" s="65">
        <v>4014670</v>
      </c>
      <c r="B310" s="66" t="s">
        <v>1071</v>
      </c>
      <c r="C310" s="67" t="s">
        <v>1072</v>
      </c>
      <c r="D310" s="68" t="s">
        <v>581</v>
      </c>
      <c r="E310" s="68" t="s">
        <v>1073</v>
      </c>
      <c r="F310" s="69" t="s">
        <v>42</v>
      </c>
      <c r="G310" s="70">
        <v>74428</v>
      </c>
      <c r="H310" s="71">
        <v>127</v>
      </c>
      <c r="I310" s="72">
        <v>9184743434</v>
      </c>
      <c r="J310" s="73">
        <v>7</v>
      </c>
      <c r="K310" s="74" t="s">
        <v>44</v>
      </c>
      <c r="L310" s="75" t="s">
        <v>44</v>
      </c>
      <c r="M310" s="76">
        <v>213.45</v>
      </c>
      <c r="N310" s="77" t="s">
        <v>43</v>
      </c>
      <c r="O310" s="78">
        <v>25.53191489</v>
      </c>
      <c r="P310" s="74" t="s">
        <v>44</v>
      </c>
      <c r="Q310" s="79">
        <v>58.94308943089431</v>
      </c>
      <c r="R310" s="80" t="s">
        <v>44</v>
      </c>
      <c r="S310" s="81" t="s">
        <v>44</v>
      </c>
      <c r="T310" s="82">
        <v>12055</v>
      </c>
      <c r="U310" s="83">
        <v>1315.91</v>
      </c>
      <c r="V310" s="83">
        <v>1939.11</v>
      </c>
      <c r="W310" s="84">
        <v>858</v>
      </c>
      <c r="X310" s="85" t="s">
        <v>44</v>
      </c>
      <c r="Y310" s="86" t="s">
        <v>44</v>
      </c>
      <c r="Z310" s="87">
        <f t="shared" si="40"/>
        <v>1</v>
      </c>
      <c r="AA310" s="88">
        <f t="shared" si="41"/>
        <v>1</v>
      </c>
      <c r="AB310" s="88">
        <f t="shared" si="42"/>
        <v>0</v>
      </c>
      <c r="AC310" s="89">
        <f t="shared" si="43"/>
        <v>0</v>
      </c>
      <c r="AD310" s="90" t="str">
        <f t="shared" si="44"/>
        <v>SRSA</v>
      </c>
      <c r="AE310" s="87">
        <f t="shared" si="45"/>
        <v>1</v>
      </c>
      <c r="AF310" s="88">
        <f t="shared" si="46"/>
        <v>1</v>
      </c>
      <c r="AG310" s="89" t="str">
        <f t="shared" si="47"/>
        <v>Initial</v>
      </c>
      <c r="AH310" s="90" t="str">
        <f t="shared" si="48"/>
        <v>-</v>
      </c>
      <c r="AI310" s="87" t="str">
        <f t="shared" si="49"/>
        <v>SRSA</v>
      </c>
    </row>
    <row r="311" spans="1:35" ht="12.75">
      <c r="A311" s="65">
        <v>4019950</v>
      </c>
      <c r="B311" s="66" t="s">
        <v>1074</v>
      </c>
      <c r="C311" s="67" t="s">
        <v>1075</v>
      </c>
      <c r="D311" s="68" t="s">
        <v>1076</v>
      </c>
      <c r="E311" s="68" t="s">
        <v>1077</v>
      </c>
      <c r="F311" s="69" t="s">
        <v>42</v>
      </c>
      <c r="G311" s="70">
        <v>73140</v>
      </c>
      <c r="H311" s="71">
        <v>1630</v>
      </c>
      <c r="I311" s="72">
        <v>4057374461</v>
      </c>
      <c r="J311" s="73" t="s">
        <v>1078</v>
      </c>
      <c r="K311" s="74" t="s">
        <v>43</v>
      </c>
      <c r="L311" s="75" t="s">
        <v>43</v>
      </c>
      <c r="M311" s="76">
        <v>13217.45</v>
      </c>
      <c r="N311" s="77" t="s">
        <v>43</v>
      </c>
      <c r="O311" s="78">
        <v>16.83070169</v>
      </c>
      <c r="P311" s="74" t="s">
        <v>43</v>
      </c>
      <c r="Q311" s="79">
        <v>42.447597781459336</v>
      </c>
      <c r="R311" s="80" t="s">
        <v>44</v>
      </c>
      <c r="S311" s="81" t="s">
        <v>43</v>
      </c>
      <c r="T311" s="82">
        <v>656267</v>
      </c>
      <c r="U311" s="83">
        <v>43319.7</v>
      </c>
      <c r="V311" s="83">
        <v>73754.6</v>
      </c>
      <c r="W311" s="84">
        <v>41870</v>
      </c>
      <c r="X311" s="85" t="s">
        <v>44</v>
      </c>
      <c r="Y311" s="86" t="s">
        <v>43</v>
      </c>
      <c r="Z311" s="87">
        <f t="shared" si="40"/>
        <v>0</v>
      </c>
      <c r="AA311" s="88">
        <f t="shared" si="41"/>
        <v>0</v>
      </c>
      <c r="AB311" s="88">
        <f t="shared" si="42"/>
        <v>0</v>
      </c>
      <c r="AC311" s="89">
        <f t="shared" si="43"/>
        <v>0</v>
      </c>
      <c r="AD311" s="90" t="str">
        <f t="shared" si="44"/>
        <v>-</v>
      </c>
      <c r="AE311" s="87">
        <f t="shared" si="45"/>
        <v>0</v>
      </c>
      <c r="AF311" s="88">
        <f t="shared" si="46"/>
        <v>1</v>
      </c>
      <c r="AG311" s="89">
        <f t="shared" si="47"/>
        <v>0</v>
      </c>
      <c r="AH311" s="90" t="str">
        <f t="shared" si="48"/>
        <v>-</v>
      </c>
      <c r="AI311" s="87">
        <f t="shared" si="49"/>
        <v>0</v>
      </c>
    </row>
    <row r="312" spans="1:35" ht="12.75">
      <c r="A312" s="65">
        <v>4019980</v>
      </c>
      <c r="B312" s="66" t="s">
        <v>1079</v>
      </c>
      <c r="C312" s="67" t="s">
        <v>1080</v>
      </c>
      <c r="D312" s="68" t="s">
        <v>673</v>
      </c>
      <c r="E312" s="68" t="s">
        <v>1080</v>
      </c>
      <c r="F312" s="69" t="s">
        <v>42</v>
      </c>
      <c r="G312" s="70">
        <v>73450</v>
      </c>
      <c r="H312" s="71">
        <v>429</v>
      </c>
      <c r="I312" s="72">
        <v>5804435522</v>
      </c>
      <c r="J312" s="73">
        <v>7</v>
      </c>
      <c r="K312" s="74" t="s">
        <v>44</v>
      </c>
      <c r="L312" s="75" t="s">
        <v>44</v>
      </c>
      <c r="M312" s="76">
        <v>198.47</v>
      </c>
      <c r="N312" s="77" t="s">
        <v>43</v>
      </c>
      <c r="O312" s="78">
        <v>21.39737991</v>
      </c>
      <c r="P312" s="74" t="s">
        <v>44</v>
      </c>
      <c r="Q312" s="79">
        <v>67.41071428571429</v>
      </c>
      <c r="R312" s="80" t="s">
        <v>44</v>
      </c>
      <c r="S312" s="81" t="s">
        <v>44</v>
      </c>
      <c r="T312" s="82">
        <v>13348</v>
      </c>
      <c r="U312" s="83">
        <v>1453.39</v>
      </c>
      <c r="V312" s="83">
        <v>2023.8</v>
      </c>
      <c r="W312" s="84">
        <v>845</v>
      </c>
      <c r="X312" s="85" t="s">
        <v>43</v>
      </c>
      <c r="Y312" s="86" t="s">
        <v>43</v>
      </c>
      <c r="Z312" s="87">
        <f t="shared" si="40"/>
        <v>1</v>
      </c>
      <c r="AA312" s="88">
        <f t="shared" si="41"/>
        <v>1</v>
      </c>
      <c r="AB312" s="88">
        <f t="shared" si="42"/>
        <v>0</v>
      </c>
      <c r="AC312" s="89">
        <f t="shared" si="43"/>
        <v>0</v>
      </c>
      <c r="AD312" s="90" t="str">
        <f t="shared" si="44"/>
        <v>SRSA</v>
      </c>
      <c r="AE312" s="87">
        <f t="shared" si="45"/>
        <v>1</v>
      </c>
      <c r="AF312" s="88">
        <f t="shared" si="46"/>
        <v>1</v>
      </c>
      <c r="AG312" s="89" t="str">
        <f t="shared" si="47"/>
        <v>Initial</v>
      </c>
      <c r="AH312" s="90" t="str">
        <f t="shared" si="48"/>
        <v>-</v>
      </c>
      <c r="AI312" s="87" t="str">
        <f t="shared" si="49"/>
        <v>SRSA</v>
      </c>
    </row>
    <row r="313" spans="1:35" ht="12.75">
      <c r="A313" s="65">
        <v>4020010</v>
      </c>
      <c r="B313" s="66" t="s">
        <v>1081</v>
      </c>
      <c r="C313" s="67" t="s">
        <v>1082</v>
      </c>
      <c r="D313" s="68" t="s">
        <v>968</v>
      </c>
      <c r="E313" s="68" t="s">
        <v>1082</v>
      </c>
      <c r="F313" s="69" t="s">
        <v>42</v>
      </c>
      <c r="G313" s="70">
        <v>74046</v>
      </c>
      <c r="H313" s="71">
        <v>219</v>
      </c>
      <c r="I313" s="72">
        <v>9189682802</v>
      </c>
      <c r="J313" s="73">
        <v>8</v>
      </c>
      <c r="K313" s="74" t="s">
        <v>44</v>
      </c>
      <c r="L313" s="75" t="s">
        <v>44</v>
      </c>
      <c r="M313" s="76">
        <v>60.52</v>
      </c>
      <c r="N313" s="77" t="s">
        <v>43</v>
      </c>
      <c r="O313" s="78">
        <v>20.21276596</v>
      </c>
      <c r="P313" s="74" t="s">
        <v>44</v>
      </c>
      <c r="Q313" s="79">
        <v>52.77777777777778</v>
      </c>
      <c r="R313" s="80" t="s">
        <v>44</v>
      </c>
      <c r="S313" s="81" t="s">
        <v>44</v>
      </c>
      <c r="T313" s="82">
        <v>4483</v>
      </c>
      <c r="U313" s="83">
        <v>431.6</v>
      </c>
      <c r="V313" s="83">
        <v>623.79</v>
      </c>
      <c r="W313" s="84">
        <v>283</v>
      </c>
      <c r="X313" s="85" t="s">
        <v>44</v>
      </c>
      <c r="Y313" s="86" t="s">
        <v>44</v>
      </c>
      <c r="Z313" s="87">
        <f t="shared" si="40"/>
        <v>1</v>
      </c>
      <c r="AA313" s="88">
        <f t="shared" si="41"/>
        <v>1</v>
      </c>
      <c r="AB313" s="88">
        <f t="shared" si="42"/>
        <v>0</v>
      </c>
      <c r="AC313" s="89">
        <f t="shared" si="43"/>
        <v>0</v>
      </c>
      <c r="AD313" s="90" t="str">
        <f t="shared" si="44"/>
        <v>SRSA</v>
      </c>
      <c r="AE313" s="87">
        <f t="shared" si="45"/>
        <v>1</v>
      </c>
      <c r="AF313" s="88">
        <f t="shared" si="46"/>
        <v>1</v>
      </c>
      <c r="AG313" s="89" t="str">
        <f t="shared" si="47"/>
        <v>Initial</v>
      </c>
      <c r="AH313" s="90" t="str">
        <f t="shared" si="48"/>
        <v>-</v>
      </c>
      <c r="AI313" s="87" t="str">
        <f t="shared" si="49"/>
        <v>SRSA</v>
      </c>
    </row>
    <row r="314" spans="1:35" ht="12.75">
      <c r="A314" s="65">
        <v>4020040</v>
      </c>
      <c r="B314" s="66" t="s">
        <v>1083</v>
      </c>
      <c r="C314" s="67" t="s">
        <v>1084</v>
      </c>
      <c r="D314" s="68" t="s">
        <v>1085</v>
      </c>
      <c r="E314" s="68" t="s">
        <v>1084</v>
      </c>
      <c r="F314" s="69" t="s">
        <v>42</v>
      </c>
      <c r="G314" s="70">
        <v>74856</v>
      </c>
      <c r="H314" s="71">
        <v>118</v>
      </c>
      <c r="I314" s="72">
        <v>5803845514</v>
      </c>
      <c r="J314" s="73">
        <v>7</v>
      </c>
      <c r="K314" s="74" t="s">
        <v>44</v>
      </c>
      <c r="L314" s="75" t="s">
        <v>44</v>
      </c>
      <c r="M314" s="76">
        <v>133.32</v>
      </c>
      <c r="N314" s="77" t="s">
        <v>43</v>
      </c>
      <c r="O314" s="78">
        <v>24.3902439</v>
      </c>
      <c r="P314" s="74" t="s">
        <v>44</v>
      </c>
      <c r="Q314" s="79">
        <v>57.04225352112676</v>
      </c>
      <c r="R314" s="80" t="s">
        <v>44</v>
      </c>
      <c r="S314" s="81" t="s">
        <v>44</v>
      </c>
      <c r="T314" s="82">
        <v>12049</v>
      </c>
      <c r="U314" s="83">
        <v>1164.85</v>
      </c>
      <c r="V314" s="83">
        <v>1569.77</v>
      </c>
      <c r="W314" s="84">
        <v>574</v>
      </c>
      <c r="X314" s="85" t="s">
        <v>44</v>
      </c>
      <c r="Y314" s="86" t="s">
        <v>44</v>
      </c>
      <c r="Z314" s="87">
        <f t="shared" si="40"/>
        <v>1</v>
      </c>
      <c r="AA314" s="88">
        <f t="shared" si="41"/>
        <v>1</v>
      </c>
      <c r="AB314" s="88">
        <f t="shared" si="42"/>
        <v>0</v>
      </c>
      <c r="AC314" s="89">
        <f t="shared" si="43"/>
        <v>0</v>
      </c>
      <c r="AD314" s="90" t="str">
        <f t="shared" si="44"/>
        <v>SRSA</v>
      </c>
      <c r="AE314" s="87">
        <f t="shared" si="45"/>
        <v>1</v>
      </c>
      <c r="AF314" s="88">
        <f t="shared" si="46"/>
        <v>1</v>
      </c>
      <c r="AG314" s="89" t="str">
        <f t="shared" si="47"/>
        <v>Initial</v>
      </c>
      <c r="AH314" s="90" t="str">
        <f t="shared" si="48"/>
        <v>-</v>
      </c>
      <c r="AI314" s="87" t="str">
        <f t="shared" si="49"/>
        <v>SRSA</v>
      </c>
    </row>
    <row r="315" spans="1:35" ht="12.75">
      <c r="A315" s="65">
        <v>4020080</v>
      </c>
      <c r="B315" s="66" t="s">
        <v>275</v>
      </c>
      <c r="C315" s="67" t="s">
        <v>276</v>
      </c>
      <c r="D315" s="68" t="s">
        <v>277</v>
      </c>
      <c r="E315" s="68" t="s">
        <v>278</v>
      </c>
      <c r="F315" s="69" t="s">
        <v>42</v>
      </c>
      <c r="G315" s="70">
        <v>73111</v>
      </c>
      <c r="H315" s="71">
        <v>7995</v>
      </c>
      <c r="I315" s="72">
        <v>4054781336</v>
      </c>
      <c r="J315" s="73" t="s">
        <v>279</v>
      </c>
      <c r="K315" s="74" t="s">
        <v>44</v>
      </c>
      <c r="L315" s="75" t="s">
        <v>43</v>
      </c>
      <c r="M315" s="76">
        <v>1002.45</v>
      </c>
      <c r="N315" s="77" t="s">
        <v>43</v>
      </c>
      <c r="O315" s="78">
        <v>4.819277108</v>
      </c>
      <c r="P315" s="74" t="s">
        <v>43</v>
      </c>
      <c r="Q315" s="79">
        <v>74.52402538531278</v>
      </c>
      <c r="R315" s="80" t="s">
        <v>44</v>
      </c>
      <c r="S315" s="81" t="s">
        <v>44</v>
      </c>
      <c r="T315" s="82">
        <v>52784</v>
      </c>
      <c r="U315" s="83">
        <v>7929.55</v>
      </c>
      <c r="V315" s="83">
        <v>10851.51</v>
      </c>
      <c r="W315" s="84">
        <v>3317</v>
      </c>
      <c r="X315" s="85" t="s">
        <v>44</v>
      </c>
      <c r="Y315" s="86" t="s">
        <v>43</v>
      </c>
      <c r="Z315" s="87">
        <f t="shared" si="40"/>
        <v>1</v>
      </c>
      <c r="AA315" s="88">
        <f t="shared" si="41"/>
        <v>0</v>
      </c>
      <c r="AB315" s="88">
        <f t="shared" si="42"/>
        <v>0</v>
      </c>
      <c r="AC315" s="89">
        <f t="shared" si="43"/>
        <v>0</v>
      </c>
      <c r="AD315" s="90" t="str">
        <f t="shared" si="44"/>
        <v>-</v>
      </c>
      <c r="AE315" s="87">
        <f t="shared" si="45"/>
        <v>1</v>
      </c>
      <c r="AF315" s="88">
        <f t="shared" si="46"/>
        <v>1</v>
      </c>
      <c r="AG315" s="89" t="str">
        <f t="shared" si="47"/>
        <v>Initial</v>
      </c>
      <c r="AH315" s="90" t="str">
        <f t="shared" si="48"/>
        <v>RLIS</v>
      </c>
      <c r="AI315" s="87">
        <f t="shared" si="49"/>
        <v>0</v>
      </c>
    </row>
    <row r="316" spans="1:35" ht="12.75">
      <c r="A316" s="65">
        <v>4020100</v>
      </c>
      <c r="B316" s="66" t="s">
        <v>1086</v>
      </c>
      <c r="C316" s="67" t="s">
        <v>1087</v>
      </c>
      <c r="D316" s="68" t="s">
        <v>513</v>
      </c>
      <c r="E316" s="68" t="s">
        <v>1087</v>
      </c>
      <c r="F316" s="69" t="s">
        <v>42</v>
      </c>
      <c r="G316" s="70">
        <v>73059</v>
      </c>
      <c r="H316" s="71">
        <v>428</v>
      </c>
      <c r="I316" s="72">
        <v>4053524867</v>
      </c>
      <c r="J316" s="73">
        <v>8</v>
      </c>
      <c r="K316" s="74" t="s">
        <v>44</v>
      </c>
      <c r="L316" s="75" t="s">
        <v>44</v>
      </c>
      <c r="M316" s="76">
        <v>483.16</v>
      </c>
      <c r="N316" s="77" t="s">
        <v>43</v>
      </c>
      <c r="O316" s="78">
        <v>13.74045802</v>
      </c>
      <c r="P316" s="74" t="s">
        <v>43</v>
      </c>
      <c r="Q316" s="79">
        <v>31.901840490797547</v>
      </c>
      <c r="R316" s="80" t="s">
        <v>44</v>
      </c>
      <c r="S316" s="81" t="s">
        <v>44</v>
      </c>
      <c r="T316" s="82">
        <v>22050</v>
      </c>
      <c r="U316" s="83">
        <v>1283.56</v>
      </c>
      <c r="V316" s="83">
        <v>2576.1</v>
      </c>
      <c r="W316" s="84">
        <v>1701</v>
      </c>
      <c r="X316" s="85" t="s">
        <v>44</v>
      </c>
      <c r="Y316" s="86" t="s">
        <v>44</v>
      </c>
      <c r="Z316" s="87">
        <f t="shared" si="40"/>
        <v>1</v>
      </c>
      <c r="AA316" s="88">
        <f t="shared" si="41"/>
        <v>1</v>
      </c>
      <c r="AB316" s="88">
        <f t="shared" si="42"/>
        <v>0</v>
      </c>
      <c r="AC316" s="89">
        <f t="shared" si="43"/>
        <v>0</v>
      </c>
      <c r="AD316" s="90" t="str">
        <f t="shared" si="44"/>
        <v>SRSA</v>
      </c>
      <c r="AE316" s="87">
        <f t="shared" si="45"/>
        <v>1</v>
      </c>
      <c r="AF316" s="88">
        <f t="shared" si="46"/>
        <v>1</v>
      </c>
      <c r="AG316" s="89" t="str">
        <f t="shared" si="47"/>
        <v>Initial</v>
      </c>
      <c r="AH316" s="90" t="str">
        <f t="shared" si="48"/>
        <v>-</v>
      </c>
      <c r="AI316" s="87" t="str">
        <f t="shared" si="49"/>
        <v>SRSA</v>
      </c>
    </row>
    <row r="317" spans="1:35" ht="12.75">
      <c r="A317" s="65">
        <v>4020160</v>
      </c>
      <c r="B317" s="66" t="s">
        <v>1088</v>
      </c>
      <c r="C317" s="67" t="s">
        <v>1089</v>
      </c>
      <c r="D317" s="68" t="s">
        <v>1090</v>
      </c>
      <c r="E317" s="68" t="s">
        <v>1089</v>
      </c>
      <c r="F317" s="69" t="s">
        <v>42</v>
      </c>
      <c r="G317" s="70">
        <v>74946</v>
      </c>
      <c r="H317" s="71">
        <v>180</v>
      </c>
      <c r="I317" s="72">
        <v>9188753668</v>
      </c>
      <c r="J317" s="73">
        <v>7</v>
      </c>
      <c r="K317" s="74" t="s">
        <v>44</v>
      </c>
      <c r="L317" s="75" t="s">
        <v>44</v>
      </c>
      <c r="M317" s="76">
        <v>238.5</v>
      </c>
      <c r="N317" s="77" t="s">
        <v>43</v>
      </c>
      <c r="O317" s="78">
        <v>28.57142857</v>
      </c>
      <c r="P317" s="74" t="s">
        <v>44</v>
      </c>
      <c r="Q317" s="79">
        <v>86.93877551020408</v>
      </c>
      <c r="R317" s="80" t="s">
        <v>44</v>
      </c>
      <c r="S317" s="81" t="s">
        <v>44</v>
      </c>
      <c r="T317" s="82">
        <v>9157</v>
      </c>
      <c r="U317" s="83">
        <v>2305.64</v>
      </c>
      <c r="V317" s="83">
        <v>3178.33</v>
      </c>
      <c r="W317" s="84">
        <v>1035</v>
      </c>
      <c r="X317" s="85" t="s">
        <v>44</v>
      </c>
      <c r="Y317" s="86" t="s">
        <v>43</v>
      </c>
      <c r="Z317" s="87">
        <f t="shared" si="40"/>
        <v>1</v>
      </c>
      <c r="AA317" s="88">
        <f t="shared" si="41"/>
        <v>1</v>
      </c>
      <c r="AB317" s="88">
        <f t="shared" si="42"/>
        <v>0</v>
      </c>
      <c r="AC317" s="89">
        <f t="shared" si="43"/>
        <v>0</v>
      </c>
      <c r="AD317" s="90" t="str">
        <f t="shared" si="44"/>
        <v>SRSA</v>
      </c>
      <c r="AE317" s="87">
        <f t="shared" si="45"/>
        <v>1</v>
      </c>
      <c r="AF317" s="88">
        <f t="shared" si="46"/>
        <v>1</v>
      </c>
      <c r="AG317" s="89" t="str">
        <f t="shared" si="47"/>
        <v>Initial</v>
      </c>
      <c r="AH317" s="90" t="str">
        <f t="shared" si="48"/>
        <v>-</v>
      </c>
      <c r="AI317" s="87" t="str">
        <f t="shared" si="49"/>
        <v>SRSA</v>
      </c>
    </row>
    <row r="318" spans="1:35" ht="12.75">
      <c r="A318" s="65">
        <v>4020190</v>
      </c>
      <c r="B318" s="66" t="s">
        <v>1091</v>
      </c>
      <c r="C318" s="67" t="s">
        <v>1092</v>
      </c>
      <c r="D318" s="68" t="s">
        <v>487</v>
      </c>
      <c r="E318" s="68" t="s">
        <v>1092</v>
      </c>
      <c r="F318" s="69" t="s">
        <v>42</v>
      </c>
      <c r="G318" s="70">
        <v>74947</v>
      </c>
      <c r="H318" s="71">
        <v>10</v>
      </c>
      <c r="I318" s="72">
        <v>9186583516</v>
      </c>
      <c r="J318" s="73">
        <v>8</v>
      </c>
      <c r="K318" s="74" t="s">
        <v>44</v>
      </c>
      <c r="L318" s="75" t="s">
        <v>44</v>
      </c>
      <c r="M318" s="76">
        <v>88.79</v>
      </c>
      <c r="N318" s="77" t="s">
        <v>43</v>
      </c>
      <c r="O318" s="78">
        <v>12.23404255</v>
      </c>
      <c r="P318" s="74" t="s">
        <v>43</v>
      </c>
      <c r="Q318" s="79">
        <v>54.25531914893617</v>
      </c>
      <c r="R318" s="80" t="s">
        <v>44</v>
      </c>
      <c r="S318" s="81" t="s">
        <v>44</v>
      </c>
      <c r="T318" s="82">
        <v>15089</v>
      </c>
      <c r="U318" s="83">
        <v>705.49</v>
      </c>
      <c r="V318" s="83">
        <v>988.42</v>
      </c>
      <c r="W318" s="84">
        <v>480</v>
      </c>
      <c r="X318" s="85" t="s">
        <v>44</v>
      </c>
      <c r="Y318" s="86" t="s">
        <v>44</v>
      </c>
      <c r="Z318" s="87">
        <f t="shared" si="40"/>
        <v>1</v>
      </c>
      <c r="AA318" s="88">
        <f t="shared" si="41"/>
        <v>1</v>
      </c>
      <c r="AB318" s="88">
        <f t="shared" si="42"/>
        <v>0</v>
      </c>
      <c r="AC318" s="89">
        <f t="shared" si="43"/>
        <v>0</v>
      </c>
      <c r="AD318" s="90" t="str">
        <f t="shared" si="44"/>
        <v>SRSA</v>
      </c>
      <c r="AE318" s="87">
        <f t="shared" si="45"/>
        <v>1</v>
      </c>
      <c r="AF318" s="88">
        <f t="shared" si="46"/>
        <v>1</v>
      </c>
      <c r="AG318" s="89" t="str">
        <f t="shared" si="47"/>
        <v>Initial</v>
      </c>
      <c r="AH318" s="90" t="str">
        <f t="shared" si="48"/>
        <v>-</v>
      </c>
      <c r="AI318" s="87" t="str">
        <f t="shared" si="49"/>
        <v>SRSA</v>
      </c>
    </row>
    <row r="319" spans="1:35" ht="12.75">
      <c r="A319" s="65">
        <v>4020250</v>
      </c>
      <c r="B319" s="66" t="s">
        <v>1093</v>
      </c>
      <c r="C319" s="67" t="s">
        <v>1094</v>
      </c>
      <c r="D319" s="68" t="s">
        <v>1095</v>
      </c>
      <c r="E319" s="68" t="s">
        <v>1094</v>
      </c>
      <c r="F319" s="69" t="s">
        <v>42</v>
      </c>
      <c r="G319" s="70">
        <v>73160</v>
      </c>
      <c r="H319" s="71">
        <v>8232</v>
      </c>
      <c r="I319" s="72">
        <v>4057933188</v>
      </c>
      <c r="J319" s="73" t="s">
        <v>1078</v>
      </c>
      <c r="K319" s="74" t="s">
        <v>43</v>
      </c>
      <c r="L319" s="75" t="s">
        <v>43</v>
      </c>
      <c r="M319" s="76">
        <v>18366.5</v>
      </c>
      <c r="N319" s="77" t="s">
        <v>43</v>
      </c>
      <c r="O319" s="78">
        <v>9.684039968</v>
      </c>
      <c r="P319" s="74" t="s">
        <v>43</v>
      </c>
      <c r="Q319" s="79">
        <v>23.05362644248342</v>
      </c>
      <c r="R319" s="80" t="s">
        <v>44</v>
      </c>
      <c r="S319" s="81" t="s">
        <v>43</v>
      </c>
      <c r="T319" s="82">
        <v>556262</v>
      </c>
      <c r="U319" s="83">
        <v>29352.48</v>
      </c>
      <c r="V319" s="83">
        <v>76047.98</v>
      </c>
      <c r="W319" s="84">
        <v>51355</v>
      </c>
      <c r="X319" s="85" t="s">
        <v>44</v>
      </c>
      <c r="Y319" s="86" t="s">
        <v>43</v>
      </c>
      <c r="Z319" s="87">
        <f t="shared" si="40"/>
        <v>0</v>
      </c>
      <c r="AA319" s="88">
        <f t="shared" si="41"/>
        <v>0</v>
      </c>
      <c r="AB319" s="88">
        <f t="shared" si="42"/>
        <v>0</v>
      </c>
      <c r="AC319" s="89">
        <f t="shared" si="43"/>
        <v>0</v>
      </c>
      <c r="AD319" s="90" t="str">
        <f t="shared" si="44"/>
        <v>-</v>
      </c>
      <c r="AE319" s="87">
        <f t="shared" si="45"/>
        <v>0</v>
      </c>
      <c r="AF319" s="88">
        <f t="shared" si="46"/>
        <v>1</v>
      </c>
      <c r="AG319" s="89">
        <f t="shared" si="47"/>
        <v>0</v>
      </c>
      <c r="AH319" s="90" t="str">
        <f t="shared" si="48"/>
        <v>-</v>
      </c>
      <c r="AI319" s="87">
        <f t="shared" si="49"/>
        <v>0</v>
      </c>
    </row>
    <row r="320" spans="1:35" ht="12.75">
      <c r="A320" s="65">
        <v>4020280</v>
      </c>
      <c r="B320" s="66" t="s">
        <v>1096</v>
      </c>
      <c r="C320" s="67" t="s">
        <v>1097</v>
      </c>
      <c r="D320" s="68" t="s">
        <v>1098</v>
      </c>
      <c r="E320" s="68" t="s">
        <v>1097</v>
      </c>
      <c r="F320" s="69" t="s">
        <v>42</v>
      </c>
      <c r="G320" s="70">
        <v>73852</v>
      </c>
      <c r="H320" s="71">
        <v>75</v>
      </c>
      <c r="I320" s="72">
        <v>5809945388</v>
      </c>
      <c r="J320" s="73">
        <v>7</v>
      </c>
      <c r="K320" s="74" t="s">
        <v>44</v>
      </c>
      <c r="L320" s="75" t="s">
        <v>44</v>
      </c>
      <c r="M320" s="76">
        <v>425.16</v>
      </c>
      <c r="N320" s="77" t="s">
        <v>43</v>
      </c>
      <c r="O320" s="78">
        <v>14.97461929</v>
      </c>
      <c r="P320" s="74" t="s">
        <v>43</v>
      </c>
      <c r="Q320" s="79">
        <v>29.43722943722944</v>
      </c>
      <c r="R320" s="80" t="s">
        <v>44</v>
      </c>
      <c r="S320" s="81" t="s">
        <v>44</v>
      </c>
      <c r="T320" s="82">
        <v>21660</v>
      </c>
      <c r="U320" s="83">
        <v>1407.72</v>
      </c>
      <c r="V320" s="83">
        <v>2715.37</v>
      </c>
      <c r="W320" s="84">
        <v>1732</v>
      </c>
      <c r="X320" s="85" t="s">
        <v>44</v>
      </c>
      <c r="Y320" s="86" t="s">
        <v>44</v>
      </c>
      <c r="Z320" s="87">
        <f t="shared" si="40"/>
        <v>1</v>
      </c>
      <c r="AA320" s="88">
        <f t="shared" si="41"/>
        <v>1</v>
      </c>
      <c r="AB320" s="88">
        <f t="shared" si="42"/>
        <v>0</v>
      </c>
      <c r="AC320" s="89">
        <f t="shared" si="43"/>
        <v>0</v>
      </c>
      <c r="AD320" s="90" t="str">
        <f t="shared" si="44"/>
        <v>SRSA</v>
      </c>
      <c r="AE320" s="87">
        <f t="shared" si="45"/>
        <v>1</v>
      </c>
      <c r="AF320" s="88">
        <f t="shared" si="46"/>
        <v>1</v>
      </c>
      <c r="AG320" s="89" t="str">
        <f t="shared" si="47"/>
        <v>Initial</v>
      </c>
      <c r="AH320" s="90" t="str">
        <f t="shared" si="48"/>
        <v>-</v>
      </c>
      <c r="AI320" s="87" t="str">
        <f t="shared" si="49"/>
        <v>SRSA</v>
      </c>
    </row>
    <row r="321" spans="1:35" ht="12.75">
      <c r="A321" s="65">
        <v>4020310</v>
      </c>
      <c r="B321" s="66" t="s">
        <v>280</v>
      </c>
      <c r="C321" s="67" t="s">
        <v>281</v>
      </c>
      <c r="D321" s="68" t="s">
        <v>282</v>
      </c>
      <c r="E321" s="68" t="s">
        <v>281</v>
      </c>
      <c r="F321" s="69" t="s">
        <v>42</v>
      </c>
      <c r="G321" s="70">
        <v>74445</v>
      </c>
      <c r="H321" s="71">
        <v>80</v>
      </c>
      <c r="I321" s="72">
        <v>9187339072</v>
      </c>
      <c r="J321" s="73">
        <v>8</v>
      </c>
      <c r="K321" s="74" t="s">
        <v>44</v>
      </c>
      <c r="L321" s="75" t="s">
        <v>44</v>
      </c>
      <c r="M321" s="76">
        <v>916.24</v>
      </c>
      <c r="N321" s="77" t="s">
        <v>43</v>
      </c>
      <c r="O321" s="78">
        <v>16.44021739</v>
      </c>
      <c r="P321" s="74" t="s">
        <v>43</v>
      </c>
      <c r="Q321" s="79">
        <v>35.63714902807775</v>
      </c>
      <c r="R321" s="80" t="s">
        <v>44</v>
      </c>
      <c r="S321" s="81" t="s">
        <v>44</v>
      </c>
      <c r="T321" s="82">
        <v>31828</v>
      </c>
      <c r="U321" s="83">
        <v>2881.82</v>
      </c>
      <c r="V321" s="83">
        <v>5311.27</v>
      </c>
      <c r="W321" s="84">
        <v>3028</v>
      </c>
      <c r="X321" s="85" t="s">
        <v>44</v>
      </c>
      <c r="Y321" s="86" t="s">
        <v>43</v>
      </c>
      <c r="Z321" s="87">
        <f t="shared" si="40"/>
        <v>1</v>
      </c>
      <c r="AA321" s="88">
        <f t="shared" si="41"/>
        <v>0</v>
      </c>
      <c r="AB321" s="88">
        <f t="shared" si="42"/>
        <v>0</v>
      </c>
      <c r="AC321" s="89">
        <f t="shared" si="43"/>
        <v>0</v>
      </c>
      <c r="AD321" s="90" t="str">
        <f t="shared" si="44"/>
        <v>-</v>
      </c>
      <c r="AE321" s="87">
        <f t="shared" si="45"/>
        <v>1</v>
      </c>
      <c r="AF321" s="88">
        <f t="shared" si="46"/>
        <v>1</v>
      </c>
      <c r="AG321" s="89" t="str">
        <f t="shared" si="47"/>
        <v>Initial</v>
      </c>
      <c r="AH321" s="90" t="str">
        <f t="shared" si="48"/>
        <v>RLIS</v>
      </c>
      <c r="AI321" s="87">
        <f t="shared" si="49"/>
        <v>0</v>
      </c>
    </row>
    <row r="322" spans="1:35" ht="12.75">
      <c r="A322" s="65">
        <v>4020340</v>
      </c>
      <c r="B322" s="66" t="s">
        <v>1099</v>
      </c>
      <c r="C322" s="67" t="s">
        <v>1100</v>
      </c>
      <c r="D322" s="68" t="s">
        <v>1101</v>
      </c>
      <c r="E322" s="68" t="s">
        <v>1100</v>
      </c>
      <c r="F322" s="69" t="s">
        <v>42</v>
      </c>
      <c r="G322" s="70">
        <v>73061</v>
      </c>
      <c r="H322" s="71">
        <v>176</v>
      </c>
      <c r="I322" s="72">
        <v>5807243341</v>
      </c>
      <c r="J322" s="73">
        <v>7</v>
      </c>
      <c r="K322" s="74" t="s">
        <v>44</v>
      </c>
      <c r="L322" s="75" t="s">
        <v>44</v>
      </c>
      <c r="M322" s="76">
        <v>421.46</v>
      </c>
      <c r="N322" s="77" t="s">
        <v>43</v>
      </c>
      <c r="O322" s="78">
        <v>16.91542289</v>
      </c>
      <c r="P322" s="74" t="s">
        <v>43</v>
      </c>
      <c r="Q322" s="79">
        <v>37.06896551724138</v>
      </c>
      <c r="R322" s="80" t="s">
        <v>44</v>
      </c>
      <c r="S322" s="81" t="s">
        <v>44</v>
      </c>
      <c r="T322" s="82">
        <v>20728</v>
      </c>
      <c r="U322" s="83">
        <v>1974.54</v>
      </c>
      <c r="V322" s="83">
        <v>3229.69</v>
      </c>
      <c r="W322" s="84">
        <v>1666</v>
      </c>
      <c r="X322" s="85" t="s">
        <v>44</v>
      </c>
      <c r="Y322" s="86" t="s">
        <v>44</v>
      </c>
      <c r="Z322" s="87">
        <f t="shared" si="40"/>
        <v>1</v>
      </c>
      <c r="AA322" s="88">
        <f t="shared" si="41"/>
        <v>1</v>
      </c>
      <c r="AB322" s="88">
        <f t="shared" si="42"/>
        <v>0</v>
      </c>
      <c r="AC322" s="89">
        <f t="shared" si="43"/>
        <v>0</v>
      </c>
      <c r="AD322" s="90" t="str">
        <f t="shared" si="44"/>
        <v>SRSA</v>
      </c>
      <c r="AE322" s="87">
        <f t="shared" si="45"/>
        <v>1</v>
      </c>
      <c r="AF322" s="88">
        <f t="shared" si="46"/>
        <v>1</v>
      </c>
      <c r="AG322" s="89" t="str">
        <f t="shared" si="47"/>
        <v>Initial</v>
      </c>
      <c r="AH322" s="90" t="str">
        <f t="shared" si="48"/>
        <v>-</v>
      </c>
      <c r="AI322" s="87" t="str">
        <f t="shared" si="49"/>
        <v>SRSA</v>
      </c>
    </row>
    <row r="323" spans="1:35" ht="12.75">
      <c r="A323" s="65">
        <v>4020430</v>
      </c>
      <c r="B323" s="66" t="s">
        <v>1102</v>
      </c>
      <c r="C323" s="67" t="s">
        <v>1103</v>
      </c>
      <c r="D323" s="68" t="s">
        <v>1104</v>
      </c>
      <c r="E323" s="68" t="s">
        <v>117</v>
      </c>
      <c r="F323" s="69" t="s">
        <v>42</v>
      </c>
      <c r="G323" s="70">
        <v>74338</v>
      </c>
      <c r="H323" s="71">
        <v>9436</v>
      </c>
      <c r="I323" s="72">
        <v>9184225927</v>
      </c>
      <c r="J323" s="73">
        <v>7</v>
      </c>
      <c r="K323" s="74" t="s">
        <v>44</v>
      </c>
      <c r="L323" s="75" t="s">
        <v>44</v>
      </c>
      <c r="M323" s="76">
        <v>280.64</v>
      </c>
      <c r="N323" s="77" t="s">
        <v>43</v>
      </c>
      <c r="O323" s="78">
        <v>14.28571429</v>
      </c>
      <c r="P323" s="74" t="s">
        <v>43</v>
      </c>
      <c r="Q323" s="79">
        <v>48.25396825396825</v>
      </c>
      <c r="R323" s="80" t="s">
        <v>44</v>
      </c>
      <c r="S323" s="81" t="s">
        <v>44</v>
      </c>
      <c r="T323" s="82">
        <v>17072</v>
      </c>
      <c r="U323" s="83">
        <v>1447.52</v>
      </c>
      <c r="V323" s="83">
        <v>2169.12</v>
      </c>
      <c r="W323" s="84">
        <v>873</v>
      </c>
      <c r="X323" s="85" t="s">
        <v>44</v>
      </c>
      <c r="Y323" s="86" t="s">
        <v>44</v>
      </c>
      <c r="Z323" s="87">
        <f t="shared" si="40"/>
        <v>1</v>
      </c>
      <c r="AA323" s="88">
        <f t="shared" si="41"/>
        <v>1</v>
      </c>
      <c r="AB323" s="88">
        <f t="shared" si="42"/>
        <v>0</v>
      </c>
      <c r="AC323" s="89">
        <f t="shared" si="43"/>
        <v>0</v>
      </c>
      <c r="AD323" s="90" t="str">
        <f t="shared" si="44"/>
        <v>SRSA</v>
      </c>
      <c r="AE323" s="87">
        <f t="shared" si="45"/>
        <v>1</v>
      </c>
      <c r="AF323" s="88">
        <f t="shared" si="46"/>
        <v>1</v>
      </c>
      <c r="AG323" s="89" t="str">
        <f t="shared" si="47"/>
        <v>Initial</v>
      </c>
      <c r="AH323" s="90" t="str">
        <f t="shared" si="48"/>
        <v>-</v>
      </c>
      <c r="AI323" s="87" t="str">
        <f t="shared" si="49"/>
        <v>SRSA</v>
      </c>
    </row>
    <row r="324" spans="1:35" ht="12.75">
      <c r="A324" s="65">
        <v>4020460</v>
      </c>
      <c r="B324" s="66" t="s">
        <v>1105</v>
      </c>
      <c r="C324" s="67" t="s">
        <v>1106</v>
      </c>
      <c r="D324" s="68" t="s">
        <v>1107</v>
      </c>
      <c r="E324" s="68" t="s">
        <v>192</v>
      </c>
      <c r="F324" s="69" t="s">
        <v>42</v>
      </c>
      <c r="G324" s="70">
        <v>74848</v>
      </c>
      <c r="H324" s="71">
        <v>6237</v>
      </c>
      <c r="I324" s="72">
        <v>4053792273</v>
      </c>
      <c r="J324" s="73">
        <v>7</v>
      </c>
      <c r="K324" s="74" t="s">
        <v>44</v>
      </c>
      <c r="L324" s="75" t="s">
        <v>44</v>
      </c>
      <c r="M324" s="76">
        <v>231.25</v>
      </c>
      <c r="N324" s="77" t="s">
        <v>43</v>
      </c>
      <c r="O324" s="78">
        <v>14.49275362</v>
      </c>
      <c r="P324" s="74" t="s">
        <v>43</v>
      </c>
      <c r="Q324" s="79">
        <v>44.44444444444444</v>
      </c>
      <c r="R324" s="80" t="s">
        <v>44</v>
      </c>
      <c r="S324" s="81" t="s">
        <v>44</v>
      </c>
      <c r="T324" s="82">
        <v>13063</v>
      </c>
      <c r="U324" s="83">
        <v>1268.26</v>
      </c>
      <c r="V324" s="83">
        <v>1965.51</v>
      </c>
      <c r="W324" s="84">
        <v>961</v>
      </c>
      <c r="X324" s="85" t="s">
        <v>44</v>
      </c>
      <c r="Y324" s="86" t="s">
        <v>44</v>
      </c>
      <c r="Z324" s="87">
        <f t="shared" si="40"/>
        <v>1</v>
      </c>
      <c r="AA324" s="88">
        <f t="shared" si="41"/>
        <v>1</v>
      </c>
      <c r="AB324" s="88">
        <f t="shared" si="42"/>
        <v>0</v>
      </c>
      <c r="AC324" s="89">
        <f t="shared" si="43"/>
        <v>0</v>
      </c>
      <c r="AD324" s="90" t="str">
        <f t="shared" si="44"/>
        <v>SRSA</v>
      </c>
      <c r="AE324" s="87">
        <f t="shared" si="45"/>
        <v>1</v>
      </c>
      <c r="AF324" s="88">
        <f t="shared" si="46"/>
        <v>1</v>
      </c>
      <c r="AG324" s="89" t="str">
        <f t="shared" si="47"/>
        <v>Initial</v>
      </c>
      <c r="AH324" s="90" t="str">
        <f t="shared" si="48"/>
        <v>-</v>
      </c>
      <c r="AI324" s="87" t="str">
        <f t="shared" si="49"/>
        <v>SRSA</v>
      </c>
    </row>
    <row r="325" spans="1:35" ht="12.75">
      <c r="A325" s="65">
        <v>4020550</v>
      </c>
      <c r="B325" s="66" t="s">
        <v>283</v>
      </c>
      <c r="C325" s="67" t="s">
        <v>284</v>
      </c>
      <c r="D325" s="68" t="s">
        <v>285</v>
      </c>
      <c r="E325" s="68" t="s">
        <v>284</v>
      </c>
      <c r="F325" s="69" t="s">
        <v>42</v>
      </c>
      <c r="G325" s="70">
        <v>74047</v>
      </c>
      <c r="H325" s="71">
        <v>189</v>
      </c>
      <c r="I325" s="72">
        <v>9188276100</v>
      </c>
      <c r="J325" s="73">
        <v>8</v>
      </c>
      <c r="K325" s="74" t="s">
        <v>44</v>
      </c>
      <c r="L325" s="75" t="s">
        <v>44</v>
      </c>
      <c r="M325" s="76">
        <v>716.41</v>
      </c>
      <c r="N325" s="77" t="s">
        <v>43</v>
      </c>
      <c r="O325" s="78">
        <v>12.51798561</v>
      </c>
      <c r="P325" s="74" t="s">
        <v>43</v>
      </c>
      <c r="Q325" s="79">
        <v>42.96577946768061</v>
      </c>
      <c r="R325" s="80" t="s">
        <v>44</v>
      </c>
      <c r="S325" s="81" t="s">
        <v>44</v>
      </c>
      <c r="T325" s="82">
        <v>28237</v>
      </c>
      <c r="U325" s="83">
        <v>2587</v>
      </c>
      <c r="V325" s="83">
        <v>4403.13</v>
      </c>
      <c r="W325" s="84">
        <v>2257</v>
      </c>
      <c r="X325" s="85" t="s">
        <v>44</v>
      </c>
      <c r="Y325" s="86" t="s">
        <v>43</v>
      </c>
      <c r="Z325" s="87">
        <f aca="true" t="shared" si="50" ref="Z325:Z388">IF(OR(K325="YES",L325="YES"),1,0)</f>
        <v>1</v>
      </c>
      <c r="AA325" s="88">
        <f aca="true" t="shared" si="51" ref="AA325:AA388">IF(OR(AND(ISNUMBER(M325),AND(M325&gt;0,M325&lt;600)),AND(ISNUMBER(M325),AND(M325&gt;0,N325="YES"))),1,0)</f>
        <v>0</v>
      </c>
      <c r="AB325" s="88">
        <f aca="true" t="shared" si="52" ref="AB325:AB388">IF(AND(OR(K325="YES",L325="YES"),(Z325=0)),"Trouble",0)</f>
        <v>0</v>
      </c>
      <c r="AC325" s="89">
        <f aca="true" t="shared" si="53" ref="AC325:AC388">IF(AND(OR(AND(ISNUMBER(M325),AND(M325&gt;0,M325&lt;600)),AND(ISNUMBER(M325),AND(M325&gt;0,N325="YES"))),(AA325=0)),"Trouble",0)</f>
        <v>0</v>
      </c>
      <c r="AD325" s="90" t="str">
        <f aca="true" t="shared" si="54" ref="AD325:AD388">IF(AND(Z325=1,AA325=1),"SRSA","-")</f>
        <v>-</v>
      </c>
      <c r="AE325" s="87">
        <f aca="true" t="shared" si="55" ref="AE325:AE388">IF(S325="YES",1,0)</f>
        <v>1</v>
      </c>
      <c r="AF325" s="88">
        <f aca="true" t="shared" si="56" ref="AF325:AF388">IF(OR(AND(ISNUMBER(Q325),Q325&gt;=20),(AND(ISNUMBER(Q325)=FALSE,AND(ISNUMBER(O325),O325&gt;=20)))),1,0)</f>
        <v>1</v>
      </c>
      <c r="AG325" s="89" t="str">
        <f aca="true" t="shared" si="57" ref="AG325:AG388">IF(AND(AE325=1,AF325=1),"Initial",0)</f>
        <v>Initial</v>
      </c>
      <c r="AH325" s="90" t="str">
        <f aca="true" t="shared" si="58" ref="AH325:AH388">IF(AND(AND(AG325="Initial",AI325=0),AND(ISNUMBER(M325),M325&gt;0)),"RLIS","-")</f>
        <v>RLIS</v>
      </c>
      <c r="AI325" s="87">
        <f aca="true" t="shared" si="59" ref="AI325:AI388">IF(AND(AD325="SRSA",AG325="Initial"),"SRSA",0)</f>
        <v>0</v>
      </c>
    </row>
    <row r="326" spans="1:35" ht="12.75">
      <c r="A326" s="65">
        <v>4029886</v>
      </c>
      <c r="B326" s="66" t="s">
        <v>1108</v>
      </c>
      <c r="C326" s="67" t="s">
        <v>1109</v>
      </c>
      <c r="D326" s="68" t="s">
        <v>1110</v>
      </c>
      <c r="E326" s="68" t="s">
        <v>1111</v>
      </c>
      <c r="F326" s="69" t="s">
        <v>42</v>
      </c>
      <c r="G326" s="70">
        <v>73062</v>
      </c>
      <c r="H326" s="71">
        <v>9622</v>
      </c>
      <c r="I326" s="72">
        <v>5803472211</v>
      </c>
      <c r="J326" s="73">
        <v>7</v>
      </c>
      <c r="K326" s="74" t="s">
        <v>44</v>
      </c>
      <c r="L326" s="75" t="s">
        <v>44</v>
      </c>
      <c r="M326" s="76">
        <v>255.17</v>
      </c>
      <c r="N326" s="77" t="s">
        <v>43</v>
      </c>
      <c r="O326" s="78">
        <v>19.24398625</v>
      </c>
      <c r="P326" s="74" t="s">
        <v>43</v>
      </c>
      <c r="Q326" s="79">
        <v>49.61832061068702</v>
      </c>
      <c r="R326" s="80" t="s">
        <v>44</v>
      </c>
      <c r="S326" s="81" t="s">
        <v>44</v>
      </c>
      <c r="T326" s="82">
        <v>20854</v>
      </c>
      <c r="U326" s="83">
        <v>1752.14</v>
      </c>
      <c r="V326" s="83">
        <v>2487.17</v>
      </c>
      <c r="W326" s="84">
        <v>1052</v>
      </c>
      <c r="X326" s="85" t="s">
        <v>44</v>
      </c>
      <c r="Y326" s="86" t="s">
        <v>44</v>
      </c>
      <c r="Z326" s="87">
        <f t="shared" si="50"/>
        <v>1</v>
      </c>
      <c r="AA326" s="88">
        <f t="shared" si="51"/>
        <v>1</v>
      </c>
      <c r="AB326" s="88">
        <f t="shared" si="52"/>
        <v>0</v>
      </c>
      <c r="AC326" s="89">
        <f t="shared" si="53"/>
        <v>0</v>
      </c>
      <c r="AD326" s="90" t="str">
        <f t="shared" si="54"/>
        <v>SRSA</v>
      </c>
      <c r="AE326" s="87">
        <f t="shared" si="55"/>
        <v>1</v>
      </c>
      <c r="AF326" s="88">
        <f t="shared" si="56"/>
        <v>1</v>
      </c>
      <c r="AG326" s="89" t="str">
        <f t="shared" si="57"/>
        <v>Initial</v>
      </c>
      <c r="AH326" s="90" t="str">
        <f t="shared" si="58"/>
        <v>-</v>
      </c>
      <c r="AI326" s="87" t="str">
        <f t="shared" si="59"/>
        <v>SRSA</v>
      </c>
    </row>
    <row r="327" spans="1:35" ht="12.75">
      <c r="A327" s="65">
        <v>4020640</v>
      </c>
      <c r="B327" s="66" t="s">
        <v>1112</v>
      </c>
      <c r="C327" s="67" t="s">
        <v>1113</v>
      </c>
      <c r="D327" s="68" t="s">
        <v>534</v>
      </c>
      <c r="E327" s="68" t="s">
        <v>1113</v>
      </c>
      <c r="F327" s="69" t="s">
        <v>42</v>
      </c>
      <c r="G327" s="70">
        <v>74557</v>
      </c>
      <c r="H327" s="71">
        <v>88</v>
      </c>
      <c r="I327" s="72">
        <v>5802985549</v>
      </c>
      <c r="J327" s="73">
        <v>7</v>
      </c>
      <c r="K327" s="74" t="s">
        <v>44</v>
      </c>
      <c r="L327" s="75" t="s">
        <v>44</v>
      </c>
      <c r="M327" s="76">
        <v>131.94</v>
      </c>
      <c r="N327" s="91" t="s">
        <v>44</v>
      </c>
      <c r="O327" s="78">
        <v>15.45454545</v>
      </c>
      <c r="P327" s="74" t="s">
        <v>43</v>
      </c>
      <c r="Q327" s="79">
        <v>71.33333333333334</v>
      </c>
      <c r="R327" s="80" t="s">
        <v>44</v>
      </c>
      <c r="S327" s="81" t="s">
        <v>44</v>
      </c>
      <c r="T327" s="82">
        <v>8552</v>
      </c>
      <c r="U327" s="83">
        <v>1325.95</v>
      </c>
      <c r="V327" s="83">
        <v>1751.19</v>
      </c>
      <c r="W327" s="84">
        <v>616</v>
      </c>
      <c r="X327" s="85" t="s">
        <v>43</v>
      </c>
      <c r="Y327" s="86" t="s">
        <v>44</v>
      </c>
      <c r="Z327" s="87">
        <f t="shared" si="50"/>
        <v>1</v>
      </c>
      <c r="AA327" s="88">
        <f t="shared" si="51"/>
        <v>1</v>
      </c>
      <c r="AB327" s="88">
        <f t="shared" si="52"/>
        <v>0</v>
      </c>
      <c r="AC327" s="89">
        <f t="shared" si="53"/>
        <v>0</v>
      </c>
      <c r="AD327" s="90" t="str">
        <f t="shared" si="54"/>
        <v>SRSA</v>
      </c>
      <c r="AE327" s="87">
        <f t="shared" si="55"/>
        <v>1</v>
      </c>
      <c r="AF327" s="88">
        <f t="shared" si="56"/>
        <v>1</v>
      </c>
      <c r="AG327" s="89" t="str">
        <f t="shared" si="57"/>
        <v>Initial</v>
      </c>
      <c r="AH327" s="90" t="str">
        <f t="shared" si="58"/>
        <v>-</v>
      </c>
      <c r="AI327" s="87" t="str">
        <f t="shared" si="59"/>
        <v>SRSA</v>
      </c>
    </row>
    <row r="328" spans="1:35" ht="12.75">
      <c r="A328" s="65">
        <v>4020880</v>
      </c>
      <c r="B328" s="66" t="s">
        <v>1114</v>
      </c>
      <c r="C328" s="67" t="s">
        <v>481</v>
      </c>
      <c r="D328" s="68" t="s">
        <v>1115</v>
      </c>
      <c r="E328" s="68" t="s">
        <v>481</v>
      </c>
      <c r="F328" s="69" t="s">
        <v>42</v>
      </c>
      <c r="G328" s="70">
        <v>74948</v>
      </c>
      <c r="H328" s="71">
        <v>660</v>
      </c>
      <c r="I328" s="72">
        <v>9184277406</v>
      </c>
      <c r="J328" s="73" t="s">
        <v>1116</v>
      </c>
      <c r="K328" s="74" t="s">
        <v>43</v>
      </c>
      <c r="L328" s="75" t="s">
        <v>43</v>
      </c>
      <c r="M328" s="76">
        <v>1592.78</v>
      </c>
      <c r="N328" s="77" t="s">
        <v>43</v>
      </c>
      <c r="O328" s="78">
        <v>16.92411014</v>
      </c>
      <c r="P328" s="74" t="s">
        <v>43</v>
      </c>
      <c r="Q328" s="79">
        <v>50.33516148689823</v>
      </c>
      <c r="R328" s="80" t="s">
        <v>44</v>
      </c>
      <c r="S328" s="81" t="s">
        <v>43</v>
      </c>
      <c r="T328" s="82">
        <v>89673</v>
      </c>
      <c r="U328" s="83">
        <v>6887.65</v>
      </c>
      <c r="V328" s="83">
        <v>10813.84</v>
      </c>
      <c r="W328" s="84">
        <v>4749</v>
      </c>
      <c r="X328" s="85" t="s">
        <v>44</v>
      </c>
      <c r="Y328" s="86" t="s">
        <v>43</v>
      </c>
      <c r="Z328" s="87">
        <f t="shared" si="50"/>
        <v>0</v>
      </c>
      <c r="AA328" s="88">
        <f t="shared" si="51"/>
        <v>0</v>
      </c>
      <c r="AB328" s="88">
        <f t="shared" si="52"/>
        <v>0</v>
      </c>
      <c r="AC328" s="89">
        <f t="shared" si="53"/>
        <v>0</v>
      </c>
      <c r="AD328" s="90" t="str">
        <f t="shared" si="54"/>
        <v>-</v>
      </c>
      <c r="AE328" s="87">
        <f t="shared" si="55"/>
        <v>0</v>
      </c>
      <c r="AF328" s="88">
        <f t="shared" si="56"/>
        <v>1</v>
      </c>
      <c r="AG328" s="89">
        <f t="shared" si="57"/>
        <v>0</v>
      </c>
      <c r="AH328" s="90" t="str">
        <f t="shared" si="58"/>
        <v>-</v>
      </c>
      <c r="AI328" s="87">
        <f t="shared" si="59"/>
        <v>0</v>
      </c>
    </row>
    <row r="329" spans="1:35" ht="12.75">
      <c r="A329" s="65">
        <v>4020910</v>
      </c>
      <c r="B329" s="66" t="s">
        <v>1117</v>
      </c>
      <c r="C329" s="67" t="s">
        <v>1118</v>
      </c>
      <c r="D329" s="68" t="s">
        <v>654</v>
      </c>
      <c r="E329" s="68" t="s">
        <v>1119</v>
      </c>
      <c r="F329" s="69" t="s">
        <v>42</v>
      </c>
      <c r="G329" s="70">
        <v>73073</v>
      </c>
      <c r="H329" s="71">
        <v>8</v>
      </c>
      <c r="I329" s="72">
        <v>5804552211</v>
      </c>
      <c r="J329" s="73">
        <v>8</v>
      </c>
      <c r="K329" s="74" t="s">
        <v>44</v>
      </c>
      <c r="L329" s="75" t="s">
        <v>44</v>
      </c>
      <c r="M329" s="76">
        <v>227.62</v>
      </c>
      <c r="N329" s="77" t="s">
        <v>43</v>
      </c>
      <c r="O329" s="78">
        <v>13.90134529</v>
      </c>
      <c r="P329" s="74" t="s">
        <v>43</v>
      </c>
      <c r="Q329" s="79">
        <v>30.22222222222222</v>
      </c>
      <c r="R329" s="80" t="s">
        <v>44</v>
      </c>
      <c r="S329" s="81" t="s">
        <v>44</v>
      </c>
      <c r="T329" s="82">
        <v>8863</v>
      </c>
      <c r="U329" s="83">
        <v>535.97</v>
      </c>
      <c r="V329" s="83">
        <v>1198.5</v>
      </c>
      <c r="W329" s="84">
        <v>910</v>
      </c>
      <c r="X329" s="85" t="s">
        <v>44</v>
      </c>
      <c r="Y329" s="86" t="s">
        <v>44</v>
      </c>
      <c r="Z329" s="87">
        <f t="shared" si="50"/>
        <v>1</v>
      </c>
      <c r="AA329" s="88">
        <f t="shared" si="51"/>
        <v>1</v>
      </c>
      <c r="AB329" s="88">
        <f t="shared" si="52"/>
        <v>0</v>
      </c>
      <c r="AC329" s="89">
        <f t="shared" si="53"/>
        <v>0</v>
      </c>
      <c r="AD329" s="90" t="str">
        <f t="shared" si="54"/>
        <v>SRSA</v>
      </c>
      <c r="AE329" s="87">
        <f t="shared" si="55"/>
        <v>1</v>
      </c>
      <c r="AF329" s="88">
        <f t="shared" si="56"/>
        <v>1</v>
      </c>
      <c r="AG329" s="89" t="str">
        <f t="shared" si="57"/>
        <v>Initial</v>
      </c>
      <c r="AH329" s="90" t="str">
        <f t="shared" si="58"/>
        <v>-</v>
      </c>
      <c r="AI329" s="87" t="str">
        <f t="shared" si="59"/>
        <v>SRSA</v>
      </c>
    </row>
    <row r="330" spans="1:35" ht="12.75">
      <c r="A330" s="65">
        <v>4020970</v>
      </c>
      <c r="B330" s="66" t="s">
        <v>1120</v>
      </c>
      <c r="C330" s="67" t="s">
        <v>900</v>
      </c>
      <c r="D330" s="68" t="s">
        <v>1121</v>
      </c>
      <c r="E330" s="68" t="s">
        <v>900</v>
      </c>
      <c r="F330" s="69" t="s">
        <v>42</v>
      </c>
      <c r="G330" s="70">
        <v>74401</v>
      </c>
      <c r="H330" s="71">
        <v>6651</v>
      </c>
      <c r="I330" s="72">
        <v>9186843700</v>
      </c>
      <c r="J330" s="73" t="s">
        <v>1122</v>
      </c>
      <c r="K330" s="74" t="s">
        <v>43</v>
      </c>
      <c r="L330" s="75" t="s">
        <v>43</v>
      </c>
      <c r="M330" s="76">
        <v>5456.18</v>
      </c>
      <c r="N330" s="77" t="s">
        <v>43</v>
      </c>
      <c r="O330" s="78">
        <v>26.24906786</v>
      </c>
      <c r="P330" s="74" t="s">
        <v>44</v>
      </c>
      <c r="Q330" s="79">
        <v>61.38734353268428</v>
      </c>
      <c r="R330" s="80" t="s">
        <v>44</v>
      </c>
      <c r="S330" s="81" t="s">
        <v>43</v>
      </c>
      <c r="T330" s="82">
        <v>456908</v>
      </c>
      <c r="U330" s="83">
        <v>34489.11</v>
      </c>
      <c r="V330" s="83">
        <v>48756.23</v>
      </c>
      <c r="W330" s="84">
        <v>18134</v>
      </c>
      <c r="X330" s="85" t="s">
        <v>44</v>
      </c>
      <c r="Y330" s="86" t="s">
        <v>43</v>
      </c>
      <c r="Z330" s="87">
        <f t="shared" si="50"/>
        <v>0</v>
      </c>
      <c r="AA330" s="88">
        <f t="shared" si="51"/>
        <v>0</v>
      </c>
      <c r="AB330" s="88">
        <f t="shared" si="52"/>
        <v>0</v>
      </c>
      <c r="AC330" s="89">
        <f t="shared" si="53"/>
        <v>0</v>
      </c>
      <c r="AD330" s="90" t="str">
        <f t="shared" si="54"/>
        <v>-</v>
      </c>
      <c r="AE330" s="87">
        <f t="shared" si="55"/>
        <v>0</v>
      </c>
      <c r="AF330" s="88">
        <f t="shared" si="56"/>
        <v>1</v>
      </c>
      <c r="AG330" s="89">
        <f t="shared" si="57"/>
        <v>0</v>
      </c>
      <c r="AH330" s="90" t="str">
        <f t="shared" si="58"/>
        <v>-</v>
      </c>
      <c r="AI330" s="87">
        <f t="shared" si="59"/>
        <v>0</v>
      </c>
    </row>
    <row r="331" spans="1:35" ht="12.75">
      <c r="A331" s="65">
        <v>4021000</v>
      </c>
      <c r="B331" s="66" t="s">
        <v>1123</v>
      </c>
      <c r="C331" s="67" t="s">
        <v>1124</v>
      </c>
      <c r="D331" s="68" t="s">
        <v>1125</v>
      </c>
      <c r="E331" s="68" t="s">
        <v>1124</v>
      </c>
      <c r="F331" s="69" t="s">
        <v>42</v>
      </c>
      <c r="G331" s="70">
        <v>73064</v>
      </c>
      <c r="H331" s="71">
        <v>3542</v>
      </c>
      <c r="I331" s="72">
        <v>4053762461</v>
      </c>
      <c r="J331" s="73" t="s">
        <v>1078</v>
      </c>
      <c r="K331" s="74" t="s">
        <v>43</v>
      </c>
      <c r="L331" s="75" t="s">
        <v>43</v>
      </c>
      <c r="M331" s="76">
        <v>7046.16</v>
      </c>
      <c r="N331" s="77" t="s">
        <v>43</v>
      </c>
      <c r="O331" s="78">
        <v>9.622613141</v>
      </c>
      <c r="P331" s="74" t="s">
        <v>43</v>
      </c>
      <c r="Q331" s="79">
        <v>14.52768729641694</v>
      </c>
      <c r="R331" s="80" t="s">
        <v>43</v>
      </c>
      <c r="S331" s="81" t="s">
        <v>43</v>
      </c>
      <c r="T331" s="82">
        <v>146356</v>
      </c>
      <c r="U331" s="83">
        <v>8483.05</v>
      </c>
      <c r="V331" s="83">
        <v>26682.98</v>
      </c>
      <c r="W331" s="84">
        <v>19545</v>
      </c>
      <c r="X331" s="85" t="s">
        <v>44</v>
      </c>
      <c r="Y331" s="86" t="s">
        <v>43</v>
      </c>
      <c r="Z331" s="87">
        <f t="shared" si="50"/>
        <v>0</v>
      </c>
      <c r="AA331" s="88">
        <f t="shared" si="51"/>
        <v>0</v>
      </c>
      <c r="AB331" s="88">
        <f t="shared" si="52"/>
        <v>0</v>
      </c>
      <c r="AC331" s="89">
        <f t="shared" si="53"/>
        <v>0</v>
      </c>
      <c r="AD331" s="90" t="str">
        <f t="shared" si="54"/>
        <v>-</v>
      </c>
      <c r="AE331" s="87">
        <f t="shared" si="55"/>
        <v>0</v>
      </c>
      <c r="AF331" s="88">
        <f t="shared" si="56"/>
        <v>0</v>
      </c>
      <c r="AG331" s="89">
        <f t="shared" si="57"/>
        <v>0</v>
      </c>
      <c r="AH331" s="90" t="str">
        <f t="shared" si="58"/>
        <v>-</v>
      </c>
      <c r="AI331" s="87">
        <f t="shared" si="59"/>
        <v>0</v>
      </c>
    </row>
    <row r="332" spans="1:35" ht="12.75">
      <c r="A332" s="65">
        <v>4021120</v>
      </c>
      <c r="B332" s="66" t="s">
        <v>1126</v>
      </c>
      <c r="C332" s="67" t="s">
        <v>1127</v>
      </c>
      <c r="D332" s="68" t="s">
        <v>574</v>
      </c>
      <c r="E332" s="68" t="s">
        <v>1127</v>
      </c>
      <c r="F332" s="69" t="s">
        <v>42</v>
      </c>
      <c r="G332" s="70">
        <v>74558</v>
      </c>
      <c r="H332" s="71">
        <v>17</v>
      </c>
      <c r="I332" s="72">
        <v>9187554343</v>
      </c>
      <c r="J332" s="73">
        <v>7</v>
      </c>
      <c r="K332" s="74" t="s">
        <v>44</v>
      </c>
      <c r="L332" s="75" t="s">
        <v>44</v>
      </c>
      <c r="M332" s="76">
        <v>61.06</v>
      </c>
      <c r="N332" s="91" t="s">
        <v>44</v>
      </c>
      <c r="O332" s="78">
        <v>26.31578947</v>
      </c>
      <c r="P332" s="74" t="s">
        <v>44</v>
      </c>
      <c r="Q332" s="79">
        <v>66.15384615384615</v>
      </c>
      <c r="R332" s="80" t="s">
        <v>44</v>
      </c>
      <c r="S332" s="81" t="s">
        <v>44</v>
      </c>
      <c r="T332" s="82">
        <v>5984</v>
      </c>
      <c r="U332" s="83">
        <v>508.25</v>
      </c>
      <c r="V332" s="83">
        <v>658.19</v>
      </c>
      <c r="W332" s="84">
        <v>217</v>
      </c>
      <c r="X332" s="85" t="s">
        <v>44</v>
      </c>
      <c r="Y332" s="86" t="s">
        <v>44</v>
      </c>
      <c r="Z332" s="87">
        <f t="shared" si="50"/>
        <v>1</v>
      </c>
      <c r="AA332" s="88">
        <f t="shared" si="51"/>
        <v>1</v>
      </c>
      <c r="AB332" s="88">
        <f t="shared" si="52"/>
        <v>0</v>
      </c>
      <c r="AC332" s="89">
        <f t="shared" si="53"/>
        <v>0</v>
      </c>
      <c r="AD332" s="90" t="str">
        <f t="shared" si="54"/>
        <v>SRSA</v>
      </c>
      <c r="AE332" s="87">
        <f t="shared" si="55"/>
        <v>1</v>
      </c>
      <c r="AF332" s="88">
        <f t="shared" si="56"/>
        <v>1</v>
      </c>
      <c r="AG332" s="89" t="str">
        <f t="shared" si="57"/>
        <v>Initial</v>
      </c>
      <c r="AH332" s="90" t="str">
        <f t="shared" si="58"/>
        <v>-</v>
      </c>
      <c r="AI332" s="87" t="str">
        <f t="shared" si="59"/>
        <v>SRSA</v>
      </c>
    </row>
    <row r="333" spans="1:35" ht="12.75">
      <c r="A333" s="65">
        <v>4021180</v>
      </c>
      <c r="B333" s="66" t="s">
        <v>1128</v>
      </c>
      <c r="C333" s="67" t="s">
        <v>1129</v>
      </c>
      <c r="D333" s="68" t="s">
        <v>1130</v>
      </c>
      <c r="E333" s="68" t="s">
        <v>49</v>
      </c>
      <c r="F333" s="69" t="s">
        <v>42</v>
      </c>
      <c r="G333" s="70">
        <v>73521</v>
      </c>
      <c r="H333" s="71">
        <v>8410</v>
      </c>
      <c r="I333" s="72">
        <v>5804827742</v>
      </c>
      <c r="J333" s="73">
        <v>7</v>
      </c>
      <c r="K333" s="74" t="s">
        <v>44</v>
      </c>
      <c r="L333" s="75" t="s">
        <v>44</v>
      </c>
      <c r="M333" s="76">
        <v>453.58</v>
      </c>
      <c r="N333" s="77" t="s">
        <v>43</v>
      </c>
      <c r="O333" s="78">
        <v>9.595959596</v>
      </c>
      <c r="P333" s="74" t="s">
        <v>43</v>
      </c>
      <c r="Q333" s="79">
        <v>24.40087145969499</v>
      </c>
      <c r="R333" s="80" t="s">
        <v>44</v>
      </c>
      <c r="S333" s="81" t="s">
        <v>44</v>
      </c>
      <c r="T333" s="82">
        <v>18607</v>
      </c>
      <c r="U333" s="83">
        <v>782.34</v>
      </c>
      <c r="V333" s="83">
        <v>1961.65</v>
      </c>
      <c r="W333" s="84">
        <v>1530</v>
      </c>
      <c r="X333" s="85" t="s">
        <v>44</v>
      </c>
      <c r="Y333" s="86" t="s">
        <v>44</v>
      </c>
      <c r="Z333" s="87">
        <f t="shared" si="50"/>
        <v>1</v>
      </c>
      <c r="AA333" s="88">
        <f t="shared" si="51"/>
        <v>1</v>
      </c>
      <c r="AB333" s="88">
        <f t="shared" si="52"/>
        <v>0</v>
      </c>
      <c r="AC333" s="89">
        <f t="shared" si="53"/>
        <v>0</v>
      </c>
      <c r="AD333" s="90" t="str">
        <f t="shared" si="54"/>
        <v>SRSA</v>
      </c>
      <c r="AE333" s="87">
        <f t="shared" si="55"/>
        <v>1</v>
      </c>
      <c r="AF333" s="88">
        <f t="shared" si="56"/>
        <v>1</v>
      </c>
      <c r="AG333" s="89" t="str">
        <f t="shared" si="57"/>
        <v>Initial</v>
      </c>
      <c r="AH333" s="90" t="str">
        <f t="shared" si="58"/>
        <v>-</v>
      </c>
      <c r="AI333" s="87" t="str">
        <f t="shared" si="59"/>
        <v>SRSA</v>
      </c>
    </row>
    <row r="334" spans="1:35" ht="12.75">
      <c r="A334" s="65">
        <v>4021360</v>
      </c>
      <c r="B334" s="66" t="s">
        <v>1131</v>
      </c>
      <c r="C334" s="67" t="s">
        <v>1132</v>
      </c>
      <c r="D334" s="68" t="s">
        <v>1133</v>
      </c>
      <c r="E334" s="68" t="s">
        <v>394</v>
      </c>
      <c r="F334" s="69" t="s">
        <v>42</v>
      </c>
      <c r="G334" s="70">
        <v>74884</v>
      </c>
      <c r="H334" s="71">
        <v>9770</v>
      </c>
      <c r="I334" s="72">
        <v>4052575771</v>
      </c>
      <c r="J334" s="73">
        <v>7</v>
      </c>
      <c r="K334" s="74" t="s">
        <v>44</v>
      </c>
      <c r="L334" s="75" t="s">
        <v>44</v>
      </c>
      <c r="M334" s="76">
        <v>278.98</v>
      </c>
      <c r="N334" s="77" t="s">
        <v>43</v>
      </c>
      <c r="O334" s="78">
        <v>33.06772908</v>
      </c>
      <c r="P334" s="74" t="s">
        <v>44</v>
      </c>
      <c r="Q334" s="79">
        <v>64.45182724252491</v>
      </c>
      <c r="R334" s="80" t="s">
        <v>44</v>
      </c>
      <c r="S334" s="81" t="s">
        <v>44</v>
      </c>
      <c r="T334" s="82">
        <v>21858</v>
      </c>
      <c r="U334" s="83">
        <v>1405.83</v>
      </c>
      <c r="V334" s="83">
        <v>2139.28</v>
      </c>
      <c r="W334" s="84">
        <v>1005</v>
      </c>
      <c r="X334" s="85" t="s">
        <v>44</v>
      </c>
      <c r="Y334" s="86" t="s">
        <v>44</v>
      </c>
      <c r="Z334" s="87">
        <f t="shared" si="50"/>
        <v>1</v>
      </c>
      <c r="AA334" s="88">
        <f t="shared" si="51"/>
        <v>1</v>
      </c>
      <c r="AB334" s="88">
        <f t="shared" si="52"/>
        <v>0</v>
      </c>
      <c r="AC334" s="89">
        <f t="shared" si="53"/>
        <v>0</v>
      </c>
      <c r="AD334" s="90" t="str">
        <f t="shared" si="54"/>
        <v>SRSA</v>
      </c>
      <c r="AE334" s="87">
        <f t="shared" si="55"/>
        <v>1</v>
      </c>
      <c r="AF334" s="88">
        <f t="shared" si="56"/>
        <v>1</v>
      </c>
      <c r="AG334" s="89" t="str">
        <f t="shared" si="57"/>
        <v>Initial</v>
      </c>
      <c r="AH334" s="90" t="str">
        <f t="shared" si="58"/>
        <v>-</v>
      </c>
      <c r="AI334" s="87" t="str">
        <f t="shared" si="59"/>
        <v>SRSA</v>
      </c>
    </row>
    <row r="335" spans="1:35" ht="12.75">
      <c r="A335" s="65">
        <v>4021510</v>
      </c>
      <c r="B335" s="66" t="s">
        <v>1134</v>
      </c>
      <c r="C335" s="67" t="s">
        <v>1135</v>
      </c>
      <c r="D335" s="68" t="s">
        <v>1136</v>
      </c>
      <c r="E335" s="68" t="s">
        <v>1135</v>
      </c>
      <c r="F335" s="69" t="s">
        <v>42</v>
      </c>
      <c r="G335" s="70">
        <v>73065</v>
      </c>
      <c r="H335" s="71">
        <v>4104</v>
      </c>
      <c r="I335" s="72">
        <v>4053872890</v>
      </c>
      <c r="J335" s="73">
        <v>8</v>
      </c>
      <c r="K335" s="74" t="s">
        <v>44</v>
      </c>
      <c r="L335" s="75" t="s">
        <v>43</v>
      </c>
      <c r="M335" s="76">
        <v>1184.13</v>
      </c>
      <c r="N335" s="77" t="s">
        <v>43</v>
      </c>
      <c r="O335" s="78">
        <v>3.711340206</v>
      </c>
      <c r="P335" s="74" t="s">
        <v>43</v>
      </c>
      <c r="Q335" s="79">
        <v>16.329966329966332</v>
      </c>
      <c r="R335" s="80" t="s">
        <v>43</v>
      </c>
      <c r="S335" s="81" t="s">
        <v>44</v>
      </c>
      <c r="T335" s="82">
        <v>22306</v>
      </c>
      <c r="U335" s="83">
        <v>1386.53</v>
      </c>
      <c r="V335" s="83">
        <v>4201.46</v>
      </c>
      <c r="W335" s="84">
        <v>3315</v>
      </c>
      <c r="X335" s="85" t="s">
        <v>44</v>
      </c>
      <c r="Y335" s="86" t="s">
        <v>43</v>
      </c>
      <c r="Z335" s="87">
        <f t="shared" si="50"/>
        <v>1</v>
      </c>
      <c r="AA335" s="88">
        <f t="shared" si="51"/>
        <v>0</v>
      </c>
      <c r="AB335" s="88">
        <f t="shared" si="52"/>
        <v>0</v>
      </c>
      <c r="AC335" s="89">
        <f t="shared" si="53"/>
        <v>0</v>
      </c>
      <c r="AD335" s="90" t="str">
        <f t="shared" si="54"/>
        <v>-</v>
      </c>
      <c r="AE335" s="87">
        <f t="shared" si="55"/>
        <v>1</v>
      </c>
      <c r="AF335" s="88">
        <f t="shared" si="56"/>
        <v>0</v>
      </c>
      <c r="AG335" s="89">
        <f t="shared" si="57"/>
        <v>0</v>
      </c>
      <c r="AH335" s="90" t="str">
        <f t="shared" si="58"/>
        <v>-</v>
      </c>
      <c r="AI335" s="87">
        <f t="shared" si="59"/>
        <v>0</v>
      </c>
    </row>
    <row r="336" spans="1:35" ht="12.75">
      <c r="A336" s="65">
        <v>4021540</v>
      </c>
      <c r="B336" s="66" t="s">
        <v>286</v>
      </c>
      <c r="C336" s="67" t="s">
        <v>287</v>
      </c>
      <c r="D336" s="68" t="s">
        <v>288</v>
      </c>
      <c r="E336" s="68" t="s">
        <v>287</v>
      </c>
      <c r="F336" s="69" t="s">
        <v>42</v>
      </c>
      <c r="G336" s="70">
        <v>74647</v>
      </c>
      <c r="H336" s="71">
        <v>91</v>
      </c>
      <c r="I336" s="72">
        <v>5803622388</v>
      </c>
      <c r="J336" s="73">
        <v>7</v>
      </c>
      <c r="K336" s="74" t="s">
        <v>44</v>
      </c>
      <c r="L336" s="75" t="s">
        <v>44</v>
      </c>
      <c r="M336" s="76">
        <v>658.16</v>
      </c>
      <c r="N336" s="77" t="s">
        <v>43</v>
      </c>
      <c r="O336" s="78">
        <v>21.47540984</v>
      </c>
      <c r="P336" s="74" t="s">
        <v>44</v>
      </c>
      <c r="Q336" s="79">
        <v>38.34586466165413</v>
      </c>
      <c r="R336" s="80" t="s">
        <v>44</v>
      </c>
      <c r="S336" s="81" t="s">
        <v>44</v>
      </c>
      <c r="T336" s="82">
        <v>26361</v>
      </c>
      <c r="U336" s="83">
        <v>1956.4</v>
      </c>
      <c r="V336" s="83">
        <v>3738.81</v>
      </c>
      <c r="W336" s="84">
        <v>2415</v>
      </c>
      <c r="X336" s="85" t="s">
        <v>44</v>
      </c>
      <c r="Y336" s="86" t="s">
        <v>43</v>
      </c>
      <c r="Z336" s="87">
        <f t="shared" si="50"/>
        <v>1</v>
      </c>
      <c r="AA336" s="88">
        <f t="shared" si="51"/>
        <v>0</v>
      </c>
      <c r="AB336" s="88">
        <f t="shared" si="52"/>
        <v>0</v>
      </c>
      <c r="AC336" s="89">
        <f t="shared" si="53"/>
        <v>0</v>
      </c>
      <c r="AD336" s="90" t="str">
        <f t="shared" si="54"/>
        <v>-</v>
      </c>
      <c r="AE336" s="87">
        <f t="shared" si="55"/>
        <v>1</v>
      </c>
      <c r="AF336" s="88">
        <f t="shared" si="56"/>
        <v>1</v>
      </c>
      <c r="AG336" s="89" t="str">
        <f t="shared" si="57"/>
        <v>Initial</v>
      </c>
      <c r="AH336" s="90" t="str">
        <f t="shared" si="58"/>
        <v>RLIS</v>
      </c>
      <c r="AI336" s="87">
        <f t="shared" si="59"/>
        <v>0</v>
      </c>
    </row>
    <row r="337" spans="1:35" ht="12.75">
      <c r="A337" s="65">
        <v>4021600</v>
      </c>
      <c r="B337" s="66" t="s">
        <v>1137</v>
      </c>
      <c r="C337" s="67" t="s">
        <v>1138</v>
      </c>
      <c r="D337" s="68" t="s">
        <v>1139</v>
      </c>
      <c r="E337" s="68" t="s">
        <v>1138</v>
      </c>
      <c r="F337" s="69" t="s">
        <v>42</v>
      </c>
      <c r="G337" s="70">
        <v>73067</v>
      </c>
      <c r="H337" s="71">
        <v>275</v>
      </c>
      <c r="I337" s="72">
        <v>4052244092</v>
      </c>
      <c r="J337" s="73">
        <v>8</v>
      </c>
      <c r="K337" s="74" t="s">
        <v>44</v>
      </c>
      <c r="L337" s="75" t="s">
        <v>44</v>
      </c>
      <c r="M337" s="76">
        <v>408.68</v>
      </c>
      <c r="N337" s="77" t="s">
        <v>43</v>
      </c>
      <c r="O337" s="78">
        <v>21.04208417</v>
      </c>
      <c r="P337" s="74" t="s">
        <v>44</v>
      </c>
      <c r="Q337" s="79">
        <v>45.20547945205479</v>
      </c>
      <c r="R337" s="80" t="s">
        <v>44</v>
      </c>
      <c r="S337" s="81" t="s">
        <v>44</v>
      </c>
      <c r="T337" s="82">
        <v>30026</v>
      </c>
      <c r="U337" s="83">
        <v>1886.7</v>
      </c>
      <c r="V337" s="83">
        <v>2967.8</v>
      </c>
      <c r="W337" s="84">
        <v>1488</v>
      </c>
      <c r="X337" s="85" t="s">
        <v>44</v>
      </c>
      <c r="Y337" s="86" t="s">
        <v>44</v>
      </c>
      <c r="Z337" s="87">
        <f t="shared" si="50"/>
        <v>1</v>
      </c>
      <c r="AA337" s="88">
        <f t="shared" si="51"/>
        <v>1</v>
      </c>
      <c r="AB337" s="88">
        <f t="shared" si="52"/>
        <v>0</v>
      </c>
      <c r="AC337" s="89">
        <f t="shared" si="53"/>
        <v>0</v>
      </c>
      <c r="AD337" s="90" t="str">
        <f t="shared" si="54"/>
        <v>SRSA</v>
      </c>
      <c r="AE337" s="87">
        <f t="shared" si="55"/>
        <v>1</v>
      </c>
      <c r="AF337" s="88">
        <f t="shared" si="56"/>
        <v>1</v>
      </c>
      <c r="AG337" s="89" t="str">
        <f t="shared" si="57"/>
        <v>Initial</v>
      </c>
      <c r="AH337" s="90" t="str">
        <f t="shared" si="58"/>
        <v>-</v>
      </c>
      <c r="AI337" s="87" t="str">
        <f t="shared" si="59"/>
        <v>SRSA</v>
      </c>
    </row>
    <row r="338" spans="1:35" ht="12.75">
      <c r="A338" s="65">
        <v>4021630</v>
      </c>
      <c r="B338" s="66" t="s">
        <v>1140</v>
      </c>
      <c r="C338" s="67" t="s">
        <v>1141</v>
      </c>
      <c r="D338" s="68" t="s">
        <v>1142</v>
      </c>
      <c r="E338" s="68" t="s">
        <v>1141</v>
      </c>
      <c r="F338" s="69" t="s">
        <v>42</v>
      </c>
      <c r="G338" s="70">
        <v>73068</v>
      </c>
      <c r="H338" s="71">
        <v>499</v>
      </c>
      <c r="I338" s="72">
        <v>4058723452</v>
      </c>
      <c r="J338" s="73" t="s">
        <v>558</v>
      </c>
      <c r="K338" s="74" t="s">
        <v>43</v>
      </c>
      <c r="L338" s="75" t="s">
        <v>43</v>
      </c>
      <c r="M338" s="76">
        <v>2583.79</v>
      </c>
      <c r="N338" s="77" t="s">
        <v>43</v>
      </c>
      <c r="O338" s="78">
        <v>11.72173913</v>
      </c>
      <c r="P338" s="74" t="s">
        <v>43</v>
      </c>
      <c r="Q338" s="79">
        <v>44.21845574387947</v>
      </c>
      <c r="R338" s="80" t="s">
        <v>44</v>
      </c>
      <c r="S338" s="81" t="s">
        <v>43</v>
      </c>
      <c r="T338" s="82">
        <v>104271</v>
      </c>
      <c r="U338" s="83">
        <v>7637.23</v>
      </c>
      <c r="V338" s="83">
        <v>14321.48</v>
      </c>
      <c r="W338" s="84">
        <v>7745</v>
      </c>
      <c r="X338" s="85" t="s">
        <v>44</v>
      </c>
      <c r="Y338" s="86" t="s">
        <v>43</v>
      </c>
      <c r="Z338" s="87">
        <f t="shared" si="50"/>
        <v>0</v>
      </c>
      <c r="AA338" s="88">
        <f t="shared" si="51"/>
        <v>0</v>
      </c>
      <c r="AB338" s="88">
        <f t="shared" si="52"/>
        <v>0</v>
      </c>
      <c r="AC338" s="89">
        <f t="shared" si="53"/>
        <v>0</v>
      </c>
      <c r="AD338" s="90" t="str">
        <f t="shared" si="54"/>
        <v>-</v>
      </c>
      <c r="AE338" s="87">
        <f t="shared" si="55"/>
        <v>0</v>
      </c>
      <c r="AF338" s="88">
        <f t="shared" si="56"/>
        <v>1</v>
      </c>
      <c r="AG338" s="89">
        <f t="shared" si="57"/>
        <v>0</v>
      </c>
      <c r="AH338" s="90" t="str">
        <f t="shared" si="58"/>
        <v>-</v>
      </c>
      <c r="AI338" s="87">
        <f t="shared" si="59"/>
        <v>0</v>
      </c>
    </row>
    <row r="339" spans="1:35" ht="12.75">
      <c r="A339" s="65">
        <v>4021720</v>
      </c>
      <c r="B339" s="66" t="s">
        <v>1143</v>
      </c>
      <c r="C339" s="67" t="s">
        <v>240</v>
      </c>
      <c r="D339" s="68" t="s">
        <v>1144</v>
      </c>
      <c r="E339" s="68" t="s">
        <v>240</v>
      </c>
      <c r="F339" s="69" t="s">
        <v>42</v>
      </c>
      <c r="G339" s="70">
        <v>73069</v>
      </c>
      <c r="H339" s="71">
        <v>5463</v>
      </c>
      <c r="I339" s="72">
        <v>4053641339</v>
      </c>
      <c r="J339" s="73" t="s">
        <v>558</v>
      </c>
      <c r="K339" s="74" t="s">
        <v>43</v>
      </c>
      <c r="L339" s="75" t="s">
        <v>43</v>
      </c>
      <c r="M339" s="76">
        <v>11783.87</v>
      </c>
      <c r="N339" s="77" t="s">
        <v>43</v>
      </c>
      <c r="O339" s="78">
        <v>11.2995187</v>
      </c>
      <c r="P339" s="74" t="s">
        <v>43</v>
      </c>
      <c r="Q339" s="79">
        <v>29.68945133627508</v>
      </c>
      <c r="R339" s="80" t="s">
        <v>44</v>
      </c>
      <c r="S339" s="81" t="s">
        <v>43</v>
      </c>
      <c r="T339" s="82">
        <v>457105</v>
      </c>
      <c r="U339" s="83">
        <v>25021.34</v>
      </c>
      <c r="V339" s="83">
        <v>56845.59</v>
      </c>
      <c r="W339" s="84">
        <v>35181</v>
      </c>
      <c r="X339" s="85" t="s">
        <v>44</v>
      </c>
      <c r="Y339" s="86" t="s">
        <v>43</v>
      </c>
      <c r="Z339" s="87">
        <f t="shared" si="50"/>
        <v>0</v>
      </c>
      <c r="AA339" s="88">
        <f t="shared" si="51"/>
        <v>0</v>
      </c>
      <c r="AB339" s="88">
        <f t="shared" si="52"/>
        <v>0</v>
      </c>
      <c r="AC339" s="89">
        <f t="shared" si="53"/>
        <v>0</v>
      </c>
      <c r="AD339" s="90" t="str">
        <f t="shared" si="54"/>
        <v>-</v>
      </c>
      <c r="AE339" s="87">
        <f t="shared" si="55"/>
        <v>0</v>
      </c>
      <c r="AF339" s="88">
        <f t="shared" si="56"/>
        <v>1</v>
      </c>
      <c r="AG339" s="89">
        <f t="shared" si="57"/>
        <v>0</v>
      </c>
      <c r="AH339" s="90" t="str">
        <f t="shared" si="58"/>
        <v>-</v>
      </c>
      <c r="AI339" s="87">
        <f t="shared" si="59"/>
        <v>0</v>
      </c>
    </row>
    <row r="340" spans="1:35" ht="12.75">
      <c r="A340" s="65">
        <v>4021840</v>
      </c>
      <c r="B340" s="66" t="s">
        <v>1145</v>
      </c>
      <c r="C340" s="67" t="s">
        <v>1146</v>
      </c>
      <c r="D340" s="68" t="s">
        <v>1147</v>
      </c>
      <c r="E340" s="68" t="s">
        <v>70</v>
      </c>
      <c r="F340" s="69" t="s">
        <v>42</v>
      </c>
      <c r="G340" s="70">
        <v>74804</v>
      </c>
      <c r="H340" s="71">
        <v>9301</v>
      </c>
      <c r="I340" s="72">
        <v>4052753473</v>
      </c>
      <c r="J340" s="73">
        <v>7</v>
      </c>
      <c r="K340" s="74" t="s">
        <v>44</v>
      </c>
      <c r="L340" s="75" t="s">
        <v>44</v>
      </c>
      <c r="M340" s="76">
        <v>424.73</v>
      </c>
      <c r="N340" s="77" t="s">
        <v>43</v>
      </c>
      <c r="O340" s="78">
        <v>13.4765625</v>
      </c>
      <c r="P340" s="74" t="s">
        <v>43</v>
      </c>
      <c r="Q340" s="79">
        <v>45.94594594594595</v>
      </c>
      <c r="R340" s="80" t="s">
        <v>44</v>
      </c>
      <c r="S340" s="81" t="s">
        <v>44</v>
      </c>
      <c r="T340" s="82">
        <v>24461</v>
      </c>
      <c r="U340" s="83">
        <v>1677.78</v>
      </c>
      <c r="V340" s="83">
        <v>2895.21</v>
      </c>
      <c r="W340" s="84">
        <v>1464</v>
      </c>
      <c r="X340" s="85" t="s">
        <v>44</v>
      </c>
      <c r="Y340" s="86" t="s">
        <v>44</v>
      </c>
      <c r="Z340" s="87">
        <f t="shared" si="50"/>
        <v>1</v>
      </c>
      <c r="AA340" s="88">
        <f t="shared" si="51"/>
        <v>1</v>
      </c>
      <c r="AB340" s="88">
        <f t="shared" si="52"/>
        <v>0</v>
      </c>
      <c r="AC340" s="89">
        <f t="shared" si="53"/>
        <v>0</v>
      </c>
      <c r="AD340" s="90" t="str">
        <f t="shared" si="54"/>
        <v>SRSA</v>
      </c>
      <c r="AE340" s="87">
        <f t="shared" si="55"/>
        <v>1</v>
      </c>
      <c r="AF340" s="88">
        <f t="shared" si="56"/>
        <v>1</v>
      </c>
      <c r="AG340" s="89" t="str">
        <f t="shared" si="57"/>
        <v>Initial</v>
      </c>
      <c r="AH340" s="90" t="str">
        <f t="shared" si="58"/>
        <v>-</v>
      </c>
      <c r="AI340" s="87" t="str">
        <f t="shared" si="59"/>
        <v>SRSA</v>
      </c>
    </row>
    <row r="341" spans="1:35" ht="12.75">
      <c r="A341" s="65">
        <v>4021900</v>
      </c>
      <c r="B341" s="66" t="s">
        <v>1148</v>
      </c>
      <c r="C341" s="67" t="s">
        <v>1149</v>
      </c>
      <c r="D341" s="68" t="s">
        <v>1150</v>
      </c>
      <c r="E341" s="68" t="s">
        <v>923</v>
      </c>
      <c r="F341" s="69" t="s">
        <v>42</v>
      </c>
      <c r="G341" s="70">
        <v>74441</v>
      </c>
      <c r="H341" s="71">
        <v>2880</v>
      </c>
      <c r="I341" s="72">
        <v>9184783092</v>
      </c>
      <c r="J341" s="73">
        <v>7</v>
      </c>
      <c r="K341" s="74" t="s">
        <v>44</v>
      </c>
      <c r="L341" s="75" t="s">
        <v>44</v>
      </c>
      <c r="M341" s="76">
        <v>129.45</v>
      </c>
      <c r="N341" s="77" t="s">
        <v>43</v>
      </c>
      <c r="O341" s="78">
        <v>24.74576271</v>
      </c>
      <c r="P341" s="74" t="s">
        <v>44</v>
      </c>
      <c r="Q341" s="79">
        <v>98.47328244274809</v>
      </c>
      <c r="R341" s="80" t="s">
        <v>44</v>
      </c>
      <c r="S341" s="81" t="s">
        <v>44</v>
      </c>
      <c r="T341" s="82">
        <v>12564</v>
      </c>
      <c r="U341" s="83">
        <v>1659.38</v>
      </c>
      <c r="V341" s="83">
        <v>2070.74</v>
      </c>
      <c r="W341" s="84">
        <v>522</v>
      </c>
      <c r="X341" s="85" t="s">
        <v>44</v>
      </c>
      <c r="Y341" s="86" t="s">
        <v>44</v>
      </c>
      <c r="Z341" s="87">
        <f t="shared" si="50"/>
        <v>1</v>
      </c>
      <c r="AA341" s="88">
        <f t="shared" si="51"/>
        <v>1</v>
      </c>
      <c r="AB341" s="88">
        <f t="shared" si="52"/>
        <v>0</v>
      </c>
      <c r="AC341" s="89">
        <f t="shared" si="53"/>
        <v>0</v>
      </c>
      <c r="AD341" s="90" t="str">
        <f t="shared" si="54"/>
        <v>SRSA</v>
      </c>
      <c r="AE341" s="87">
        <f t="shared" si="55"/>
        <v>1</v>
      </c>
      <c r="AF341" s="88">
        <f t="shared" si="56"/>
        <v>1</v>
      </c>
      <c r="AG341" s="89" t="str">
        <f t="shared" si="57"/>
        <v>Initial</v>
      </c>
      <c r="AH341" s="90" t="str">
        <f t="shared" si="58"/>
        <v>-</v>
      </c>
      <c r="AI341" s="87" t="str">
        <f t="shared" si="59"/>
        <v>SRSA</v>
      </c>
    </row>
    <row r="342" spans="1:35" ht="12.75">
      <c r="A342" s="65">
        <v>4021930</v>
      </c>
      <c r="B342" s="66" t="s">
        <v>289</v>
      </c>
      <c r="C342" s="67" t="s">
        <v>290</v>
      </c>
      <c r="D342" s="68" t="s">
        <v>291</v>
      </c>
      <c r="E342" s="68" t="s">
        <v>290</v>
      </c>
      <c r="F342" s="69" t="s">
        <v>42</v>
      </c>
      <c r="G342" s="70">
        <v>74048</v>
      </c>
      <c r="H342" s="71">
        <v>3331</v>
      </c>
      <c r="I342" s="72">
        <v>9182733425</v>
      </c>
      <c r="J342" s="73">
        <v>6</v>
      </c>
      <c r="K342" s="74" t="s">
        <v>43</v>
      </c>
      <c r="L342" s="75" t="s">
        <v>43</v>
      </c>
      <c r="M342" s="76">
        <v>981.13</v>
      </c>
      <c r="N342" s="77" t="s">
        <v>43</v>
      </c>
      <c r="O342" s="78">
        <v>21.52380952</v>
      </c>
      <c r="P342" s="74" t="s">
        <v>44</v>
      </c>
      <c r="Q342" s="79">
        <v>44.413145539906104</v>
      </c>
      <c r="R342" s="80" t="s">
        <v>44</v>
      </c>
      <c r="S342" s="81" t="s">
        <v>44</v>
      </c>
      <c r="T342" s="82">
        <v>60126</v>
      </c>
      <c r="U342" s="83">
        <v>3808.35</v>
      </c>
      <c r="V342" s="83">
        <v>6566.94</v>
      </c>
      <c r="W342" s="84">
        <v>3565</v>
      </c>
      <c r="X342" s="85" t="s">
        <v>43</v>
      </c>
      <c r="Y342" s="86" t="s">
        <v>43</v>
      </c>
      <c r="Z342" s="87">
        <f t="shared" si="50"/>
        <v>0</v>
      </c>
      <c r="AA342" s="88">
        <f t="shared" si="51"/>
        <v>0</v>
      </c>
      <c r="AB342" s="88">
        <f t="shared" si="52"/>
        <v>0</v>
      </c>
      <c r="AC342" s="89">
        <f t="shared" si="53"/>
        <v>0</v>
      </c>
      <c r="AD342" s="90" t="str">
        <f t="shared" si="54"/>
        <v>-</v>
      </c>
      <c r="AE342" s="87">
        <f t="shared" si="55"/>
        <v>1</v>
      </c>
      <c r="AF342" s="88">
        <f t="shared" si="56"/>
        <v>1</v>
      </c>
      <c r="AG342" s="89" t="str">
        <f t="shared" si="57"/>
        <v>Initial</v>
      </c>
      <c r="AH342" s="90" t="str">
        <f t="shared" si="58"/>
        <v>RLIS</v>
      </c>
      <c r="AI342" s="87">
        <f t="shared" si="59"/>
        <v>0</v>
      </c>
    </row>
    <row r="343" spans="1:35" ht="12.75">
      <c r="A343" s="65">
        <v>4022160</v>
      </c>
      <c r="B343" s="66" t="s">
        <v>1151</v>
      </c>
      <c r="C343" s="67" t="s">
        <v>1152</v>
      </c>
      <c r="D343" s="68" t="s">
        <v>1153</v>
      </c>
      <c r="E343" s="68" t="s">
        <v>129</v>
      </c>
      <c r="F343" s="69" t="s">
        <v>42</v>
      </c>
      <c r="G343" s="70">
        <v>74023</v>
      </c>
      <c r="H343" s="71">
        <v>6339</v>
      </c>
      <c r="I343" s="72">
        <v>9183522889</v>
      </c>
      <c r="J343" s="73">
        <v>7</v>
      </c>
      <c r="K343" s="74" t="s">
        <v>44</v>
      </c>
      <c r="L343" s="75" t="s">
        <v>44</v>
      </c>
      <c r="M343" s="76">
        <v>165.92</v>
      </c>
      <c r="N343" s="77" t="s">
        <v>43</v>
      </c>
      <c r="O343" s="78">
        <v>15.53398058</v>
      </c>
      <c r="P343" s="74" t="s">
        <v>43</v>
      </c>
      <c r="Q343" s="79">
        <v>32.804232804232804</v>
      </c>
      <c r="R343" s="80" t="s">
        <v>44</v>
      </c>
      <c r="S343" s="81" t="s">
        <v>44</v>
      </c>
      <c r="T343" s="82">
        <v>4365</v>
      </c>
      <c r="U343" s="83">
        <v>320.99</v>
      </c>
      <c r="V343" s="83">
        <v>792.3</v>
      </c>
      <c r="W343" s="84">
        <v>484</v>
      </c>
      <c r="X343" s="85" t="s">
        <v>44</v>
      </c>
      <c r="Y343" s="86" t="s">
        <v>44</v>
      </c>
      <c r="Z343" s="87">
        <f t="shared" si="50"/>
        <v>1</v>
      </c>
      <c r="AA343" s="88">
        <f t="shared" si="51"/>
        <v>1</v>
      </c>
      <c r="AB343" s="88">
        <f t="shared" si="52"/>
        <v>0</v>
      </c>
      <c r="AC343" s="89">
        <f t="shared" si="53"/>
        <v>0</v>
      </c>
      <c r="AD343" s="90" t="str">
        <f t="shared" si="54"/>
        <v>SRSA</v>
      </c>
      <c r="AE343" s="87">
        <f t="shared" si="55"/>
        <v>1</v>
      </c>
      <c r="AF343" s="88">
        <f t="shared" si="56"/>
        <v>1</v>
      </c>
      <c r="AG343" s="89" t="str">
        <f t="shared" si="57"/>
        <v>Initial</v>
      </c>
      <c r="AH343" s="90" t="str">
        <f t="shared" si="58"/>
        <v>-</v>
      </c>
      <c r="AI343" s="87" t="str">
        <f t="shared" si="59"/>
        <v>SRSA</v>
      </c>
    </row>
    <row r="344" spans="1:35" ht="12.75">
      <c r="A344" s="93">
        <v>4022350</v>
      </c>
      <c r="B344" s="94" t="s">
        <v>1154</v>
      </c>
      <c r="C344" s="87" t="s">
        <v>1155</v>
      </c>
      <c r="D344" s="88" t="s">
        <v>1156</v>
      </c>
      <c r="E344" s="88" t="s">
        <v>716</v>
      </c>
      <c r="F344" s="95" t="s">
        <v>42</v>
      </c>
      <c r="G344" s="96">
        <v>73013</v>
      </c>
      <c r="H344" s="97">
        <v>8301</v>
      </c>
      <c r="I344" s="98">
        <v>4057713373</v>
      </c>
      <c r="J344" s="99">
        <v>8</v>
      </c>
      <c r="K344" s="100" t="s">
        <v>44</v>
      </c>
      <c r="L344" s="101" t="s">
        <v>44</v>
      </c>
      <c r="M344" s="102">
        <v>388</v>
      </c>
      <c r="N344" s="103" t="s">
        <v>43</v>
      </c>
      <c r="O344" s="104">
        <v>8.615384615</v>
      </c>
      <c r="P344" s="100" t="s">
        <v>43</v>
      </c>
      <c r="Q344" s="105">
        <v>11.557788944723619</v>
      </c>
      <c r="R344" s="106" t="s">
        <v>43</v>
      </c>
      <c r="S344" s="107" t="s">
        <v>44</v>
      </c>
      <c r="T344" s="108">
        <v>6828</v>
      </c>
      <c r="U344" s="109">
        <v>263.54</v>
      </c>
      <c r="V344" s="109">
        <v>1271.07</v>
      </c>
      <c r="W344" s="110">
        <v>1076</v>
      </c>
      <c r="X344" s="111" t="s">
        <v>44</v>
      </c>
      <c r="Y344" s="112" t="s">
        <v>44</v>
      </c>
      <c r="Z344" s="87">
        <f t="shared" si="50"/>
        <v>1</v>
      </c>
      <c r="AA344" s="88">
        <f t="shared" si="51"/>
        <v>1</v>
      </c>
      <c r="AB344" s="88">
        <f t="shared" si="52"/>
        <v>0</v>
      </c>
      <c r="AC344" s="89">
        <f t="shared" si="53"/>
        <v>0</v>
      </c>
      <c r="AD344" s="90" t="str">
        <f t="shared" si="54"/>
        <v>SRSA</v>
      </c>
      <c r="AE344" s="87">
        <f t="shared" si="55"/>
        <v>1</v>
      </c>
      <c r="AF344" s="88">
        <f t="shared" si="56"/>
        <v>0</v>
      </c>
      <c r="AG344" s="89">
        <f t="shared" si="57"/>
        <v>0</v>
      </c>
      <c r="AH344" s="90" t="str">
        <f t="shared" si="58"/>
        <v>-</v>
      </c>
      <c r="AI344" s="87">
        <f t="shared" si="59"/>
        <v>0</v>
      </c>
    </row>
    <row r="345" spans="1:35" ht="12.75">
      <c r="A345" s="65">
        <v>4022410</v>
      </c>
      <c r="B345" s="66" t="s">
        <v>1157</v>
      </c>
      <c r="C345" s="67" t="s">
        <v>1158</v>
      </c>
      <c r="D345" s="68" t="s">
        <v>443</v>
      </c>
      <c r="E345" s="68" t="s">
        <v>1159</v>
      </c>
      <c r="F345" s="69" t="s">
        <v>42</v>
      </c>
      <c r="G345" s="70">
        <v>74359</v>
      </c>
      <c r="H345" s="71">
        <v>160</v>
      </c>
      <c r="I345" s="72">
        <v>9188682183</v>
      </c>
      <c r="J345" s="73">
        <v>7</v>
      </c>
      <c r="K345" s="74" t="s">
        <v>44</v>
      </c>
      <c r="L345" s="75" t="s">
        <v>44</v>
      </c>
      <c r="M345" s="76">
        <v>288.53</v>
      </c>
      <c r="N345" s="77" t="s">
        <v>43</v>
      </c>
      <c r="O345" s="78">
        <v>25.84269663</v>
      </c>
      <c r="P345" s="74" t="s">
        <v>44</v>
      </c>
      <c r="Q345" s="79">
        <v>61.245674740484425</v>
      </c>
      <c r="R345" s="80" t="s">
        <v>44</v>
      </c>
      <c r="S345" s="81" t="s">
        <v>44</v>
      </c>
      <c r="T345" s="82">
        <v>36779</v>
      </c>
      <c r="U345" s="83">
        <v>1933.24</v>
      </c>
      <c r="V345" s="83">
        <v>2767.89</v>
      </c>
      <c r="W345" s="84">
        <v>1097</v>
      </c>
      <c r="X345" s="85" t="s">
        <v>44</v>
      </c>
      <c r="Y345" s="86" t="s">
        <v>43</v>
      </c>
      <c r="Z345" s="87">
        <f t="shared" si="50"/>
        <v>1</v>
      </c>
      <c r="AA345" s="88">
        <f t="shared" si="51"/>
        <v>1</v>
      </c>
      <c r="AB345" s="88">
        <f t="shared" si="52"/>
        <v>0</v>
      </c>
      <c r="AC345" s="89">
        <f t="shared" si="53"/>
        <v>0</v>
      </c>
      <c r="AD345" s="90" t="str">
        <f t="shared" si="54"/>
        <v>SRSA</v>
      </c>
      <c r="AE345" s="87">
        <f t="shared" si="55"/>
        <v>1</v>
      </c>
      <c r="AF345" s="88">
        <f t="shared" si="56"/>
        <v>1</v>
      </c>
      <c r="AG345" s="89" t="str">
        <f t="shared" si="57"/>
        <v>Initial</v>
      </c>
      <c r="AH345" s="90" t="str">
        <f t="shared" si="58"/>
        <v>-</v>
      </c>
      <c r="AI345" s="87" t="str">
        <f t="shared" si="59"/>
        <v>SRSA</v>
      </c>
    </row>
    <row r="346" spans="1:35" ht="12.75">
      <c r="A346" s="65">
        <v>4022560</v>
      </c>
      <c r="B346" s="66" t="s">
        <v>1160</v>
      </c>
      <c r="C346" s="67" t="s">
        <v>1161</v>
      </c>
      <c r="D346" s="68" t="s">
        <v>548</v>
      </c>
      <c r="E346" s="68" t="s">
        <v>1161</v>
      </c>
      <c r="F346" s="69" t="s">
        <v>42</v>
      </c>
      <c r="G346" s="70">
        <v>74052</v>
      </c>
      <c r="H346" s="71">
        <v>130</v>
      </c>
      <c r="I346" s="72">
        <v>9188623954</v>
      </c>
      <c r="J346" s="73">
        <v>8</v>
      </c>
      <c r="K346" s="74" t="s">
        <v>44</v>
      </c>
      <c r="L346" s="75" t="s">
        <v>44</v>
      </c>
      <c r="M346" s="76">
        <v>320.48</v>
      </c>
      <c r="N346" s="77" t="s">
        <v>43</v>
      </c>
      <c r="O346" s="78">
        <v>26.66666667</v>
      </c>
      <c r="P346" s="74" t="s">
        <v>44</v>
      </c>
      <c r="Q346" s="79">
        <v>67.58241758241759</v>
      </c>
      <c r="R346" s="80" t="s">
        <v>44</v>
      </c>
      <c r="S346" s="81" t="s">
        <v>44</v>
      </c>
      <c r="T346" s="82">
        <v>20564</v>
      </c>
      <c r="U346" s="83">
        <v>2444.48</v>
      </c>
      <c r="V346" s="83">
        <v>3390.23</v>
      </c>
      <c r="W346" s="84">
        <v>1218</v>
      </c>
      <c r="X346" s="85" t="s">
        <v>44</v>
      </c>
      <c r="Y346" s="86" t="s">
        <v>44</v>
      </c>
      <c r="Z346" s="87">
        <f t="shared" si="50"/>
        <v>1</v>
      </c>
      <c r="AA346" s="88">
        <f t="shared" si="51"/>
        <v>1</v>
      </c>
      <c r="AB346" s="88">
        <f t="shared" si="52"/>
        <v>0</v>
      </c>
      <c r="AC346" s="89">
        <f t="shared" si="53"/>
        <v>0</v>
      </c>
      <c r="AD346" s="90" t="str">
        <f t="shared" si="54"/>
        <v>SRSA</v>
      </c>
      <c r="AE346" s="87">
        <f t="shared" si="55"/>
        <v>1</v>
      </c>
      <c r="AF346" s="88">
        <f t="shared" si="56"/>
        <v>1</v>
      </c>
      <c r="AG346" s="89" t="str">
        <f t="shared" si="57"/>
        <v>Initial</v>
      </c>
      <c r="AH346" s="90" t="str">
        <f t="shared" si="58"/>
        <v>-</v>
      </c>
      <c r="AI346" s="87" t="str">
        <f t="shared" si="59"/>
        <v>SRSA</v>
      </c>
    </row>
    <row r="347" spans="1:35" ht="12.75">
      <c r="A347" s="65">
        <v>4022590</v>
      </c>
      <c r="B347" s="66" t="s">
        <v>1162</v>
      </c>
      <c r="C347" s="67" t="s">
        <v>1163</v>
      </c>
      <c r="D347" s="68" t="s">
        <v>1164</v>
      </c>
      <c r="E347" s="68" t="s">
        <v>1163</v>
      </c>
      <c r="F347" s="69" t="s">
        <v>42</v>
      </c>
      <c r="G347" s="70">
        <v>73762</v>
      </c>
      <c r="H347" s="71">
        <v>276</v>
      </c>
      <c r="I347" s="72">
        <v>4052637300</v>
      </c>
      <c r="J347" s="73">
        <v>7</v>
      </c>
      <c r="K347" s="74" t="s">
        <v>44</v>
      </c>
      <c r="L347" s="75" t="s">
        <v>44</v>
      </c>
      <c r="M347" s="76">
        <v>260.34</v>
      </c>
      <c r="N347" s="77" t="s">
        <v>43</v>
      </c>
      <c r="O347" s="78">
        <v>12.4668435</v>
      </c>
      <c r="P347" s="74" t="s">
        <v>43</v>
      </c>
      <c r="Q347" s="79">
        <v>18.478260869565215</v>
      </c>
      <c r="R347" s="80" t="s">
        <v>43</v>
      </c>
      <c r="S347" s="81" t="s">
        <v>44</v>
      </c>
      <c r="T347" s="82">
        <v>15317</v>
      </c>
      <c r="U347" s="83">
        <v>418.77</v>
      </c>
      <c r="V347" s="83">
        <v>1380.81</v>
      </c>
      <c r="W347" s="84">
        <v>1270</v>
      </c>
      <c r="X347" s="85" t="s">
        <v>44</v>
      </c>
      <c r="Y347" s="86" t="s">
        <v>44</v>
      </c>
      <c r="Z347" s="87">
        <f t="shared" si="50"/>
        <v>1</v>
      </c>
      <c r="AA347" s="88">
        <f t="shared" si="51"/>
        <v>1</v>
      </c>
      <c r="AB347" s="88">
        <f t="shared" si="52"/>
        <v>0</v>
      </c>
      <c r="AC347" s="89">
        <f t="shared" si="53"/>
        <v>0</v>
      </c>
      <c r="AD347" s="90" t="str">
        <f t="shared" si="54"/>
        <v>SRSA</v>
      </c>
      <c r="AE347" s="87">
        <f t="shared" si="55"/>
        <v>1</v>
      </c>
      <c r="AF347" s="88">
        <f t="shared" si="56"/>
        <v>0</v>
      </c>
      <c r="AG347" s="89">
        <f t="shared" si="57"/>
        <v>0</v>
      </c>
      <c r="AH347" s="90" t="str">
        <f t="shared" si="58"/>
        <v>-</v>
      </c>
      <c r="AI347" s="87">
        <f t="shared" si="59"/>
        <v>0</v>
      </c>
    </row>
    <row r="348" spans="1:35" ht="12.75">
      <c r="A348" s="65">
        <v>4022620</v>
      </c>
      <c r="B348" s="66" t="s">
        <v>1165</v>
      </c>
      <c r="C348" s="67" t="s">
        <v>1166</v>
      </c>
      <c r="D348" s="68" t="s">
        <v>1167</v>
      </c>
      <c r="E348" s="68" t="s">
        <v>1166</v>
      </c>
      <c r="F348" s="69" t="s">
        <v>42</v>
      </c>
      <c r="G348" s="70">
        <v>74446</v>
      </c>
      <c r="H348" s="71">
        <v>830</v>
      </c>
      <c r="I348" s="72">
        <v>9186822548</v>
      </c>
      <c r="J348" s="73">
        <v>8</v>
      </c>
      <c r="K348" s="74" t="s">
        <v>44</v>
      </c>
      <c r="L348" s="75" t="s">
        <v>44</v>
      </c>
      <c r="M348" s="76">
        <v>490.94</v>
      </c>
      <c r="N348" s="77" t="s">
        <v>43</v>
      </c>
      <c r="O348" s="78">
        <v>31.92307692</v>
      </c>
      <c r="P348" s="74" t="s">
        <v>44</v>
      </c>
      <c r="Q348" s="79">
        <v>57.41811175337187</v>
      </c>
      <c r="R348" s="80" t="s">
        <v>44</v>
      </c>
      <c r="S348" s="81" t="s">
        <v>44</v>
      </c>
      <c r="T348" s="82">
        <v>32730</v>
      </c>
      <c r="U348" s="83">
        <v>1943.06</v>
      </c>
      <c r="V348" s="83">
        <v>3247.95</v>
      </c>
      <c r="W348" s="84">
        <v>1616</v>
      </c>
      <c r="X348" s="85" t="s">
        <v>44</v>
      </c>
      <c r="Y348" s="86" t="s">
        <v>43</v>
      </c>
      <c r="Z348" s="87">
        <f t="shared" si="50"/>
        <v>1</v>
      </c>
      <c r="AA348" s="88">
        <f t="shared" si="51"/>
        <v>1</v>
      </c>
      <c r="AB348" s="88">
        <f t="shared" si="52"/>
        <v>0</v>
      </c>
      <c r="AC348" s="89">
        <f t="shared" si="53"/>
        <v>0</v>
      </c>
      <c r="AD348" s="90" t="str">
        <f t="shared" si="54"/>
        <v>SRSA</v>
      </c>
      <c r="AE348" s="87">
        <f t="shared" si="55"/>
        <v>1</v>
      </c>
      <c r="AF348" s="88">
        <f t="shared" si="56"/>
        <v>1</v>
      </c>
      <c r="AG348" s="89" t="str">
        <f t="shared" si="57"/>
        <v>Initial</v>
      </c>
      <c r="AH348" s="90" t="str">
        <f t="shared" si="58"/>
        <v>-</v>
      </c>
      <c r="AI348" s="87" t="str">
        <f t="shared" si="59"/>
        <v>SRSA</v>
      </c>
    </row>
    <row r="349" spans="1:35" ht="12.75">
      <c r="A349" s="65">
        <v>4022650</v>
      </c>
      <c r="B349" s="66" t="s">
        <v>1168</v>
      </c>
      <c r="C349" s="67" t="s">
        <v>1169</v>
      </c>
      <c r="D349" s="68" t="s">
        <v>1170</v>
      </c>
      <c r="E349" s="68" t="s">
        <v>1169</v>
      </c>
      <c r="F349" s="69" t="s">
        <v>42</v>
      </c>
      <c r="G349" s="70">
        <v>73763</v>
      </c>
      <c r="H349" s="71">
        <v>409</v>
      </c>
      <c r="I349" s="72">
        <v>5808223268</v>
      </c>
      <c r="J349" s="73">
        <v>7</v>
      </c>
      <c r="K349" s="74" t="s">
        <v>44</v>
      </c>
      <c r="L349" s="75" t="s">
        <v>44</v>
      </c>
      <c r="M349" s="76">
        <v>325.45</v>
      </c>
      <c r="N349" s="77" t="s">
        <v>43</v>
      </c>
      <c r="O349" s="78">
        <v>14.58966565</v>
      </c>
      <c r="P349" s="74" t="s">
        <v>43</v>
      </c>
      <c r="Q349" s="79">
        <v>22.89156626506024</v>
      </c>
      <c r="R349" s="80" t="s">
        <v>44</v>
      </c>
      <c r="S349" s="81" t="s">
        <v>44</v>
      </c>
      <c r="T349" s="82">
        <v>14604</v>
      </c>
      <c r="U349" s="83">
        <v>866.39</v>
      </c>
      <c r="V349" s="83">
        <v>1808.92</v>
      </c>
      <c r="W349" s="84">
        <v>1249</v>
      </c>
      <c r="X349" s="85" t="s">
        <v>44</v>
      </c>
      <c r="Y349" s="86" t="s">
        <v>44</v>
      </c>
      <c r="Z349" s="87">
        <f t="shared" si="50"/>
        <v>1</v>
      </c>
      <c r="AA349" s="88">
        <f t="shared" si="51"/>
        <v>1</v>
      </c>
      <c r="AB349" s="88">
        <f t="shared" si="52"/>
        <v>0</v>
      </c>
      <c r="AC349" s="89">
        <f t="shared" si="53"/>
        <v>0</v>
      </c>
      <c r="AD349" s="90" t="str">
        <f t="shared" si="54"/>
        <v>SRSA</v>
      </c>
      <c r="AE349" s="87">
        <f t="shared" si="55"/>
        <v>1</v>
      </c>
      <c r="AF349" s="88">
        <f t="shared" si="56"/>
        <v>1</v>
      </c>
      <c r="AG349" s="89" t="str">
        <f t="shared" si="57"/>
        <v>Initial</v>
      </c>
      <c r="AH349" s="90" t="str">
        <f t="shared" si="58"/>
        <v>-</v>
      </c>
      <c r="AI349" s="87" t="str">
        <f t="shared" si="59"/>
        <v>SRSA</v>
      </c>
    </row>
    <row r="350" spans="1:35" ht="12.75">
      <c r="A350" s="65">
        <v>4006850</v>
      </c>
      <c r="B350" s="66" t="s">
        <v>292</v>
      </c>
      <c r="C350" s="67" t="s">
        <v>293</v>
      </c>
      <c r="D350" s="68" t="s">
        <v>294</v>
      </c>
      <c r="E350" s="68" t="s">
        <v>293</v>
      </c>
      <c r="F350" s="69" t="s">
        <v>42</v>
      </c>
      <c r="G350" s="70">
        <v>74859</v>
      </c>
      <c r="H350" s="71">
        <v>4623</v>
      </c>
      <c r="I350" s="72">
        <v>9186231874</v>
      </c>
      <c r="J350" s="73" t="s">
        <v>51</v>
      </c>
      <c r="K350" s="74" t="s">
        <v>43</v>
      </c>
      <c r="L350" s="75" t="s">
        <v>43</v>
      </c>
      <c r="M350" s="76">
        <v>794.64</v>
      </c>
      <c r="N350" s="77" t="s">
        <v>43</v>
      </c>
      <c r="O350" s="78">
        <v>29.85658409</v>
      </c>
      <c r="P350" s="74" t="s">
        <v>44</v>
      </c>
      <c r="Q350" s="79">
        <v>57.27482678983834</v>
      </c>
      <c r="R350" s="80" t="s">
        <v>44</v>
      </c>
      <c r="S350" s="81" t="s">
        <v>44</v>
      </c>
      <c r="T350" s="82">
        <v>64817</v>
      </c>
      <c r="U350" s="83">
        <v>5237.98</v>
      </c>
      <c r="V350" s="83">
        <v>7343.55</v>
      </c>
      <c r="W350" s="84">
        <v>2923</v>
      </c>
      <c r="X350" s="85" t="s">
        <v>43</v>
      </c>
      <c r="Y350" s="86" t="s">
        <v>43</v>
      </c>
      <c r="Z350" s="87">
        <f t="shared" si="50"/>
        <v>0</v>
      </c>
      <c r="AA350" s="88">
        <f t="shared" si="51"/>
        <v>0</v>
      </c>
      <c r="AB350" s="88">
        <f t="shared" si="52"/>
        <v>0</v>
      </c>
      <c r="AC350" s="89">
        <f t="shared" si="53"/>
        <v>0</v>
      </c>
      <c r="AD350" s="90" t="str">
        <f t="shared" si="54"/>
        <v>-</v>
      </c>
      <c r="AE350" s="87">
        <f t="shared" si="55"/>
        <v>1</v>
      </c>
      <c r="AF350" s="88">
        <f t="shared" si="56"/>
        <v>1</v>
      </c>
      <c r="AG350" s="89" t="str">
        <f t="shared" si="57"/>
        <v>Initial</v>
      </c>
      <c r="AH350" s="90" t="str">
        <f t="shared" si="58"/>
        <v>RLIS</v>
      </c>
      <c r="AI350" s="87">
        <f t="shared" si="59"/>
        <v>0</v>
      </c>
    </row>
    <row r="351" spans="1:35" ht="12.75">
      <c r="A351" s="65">
        <v>4022770</v>
      </c>
      <c r="B351" s="66" t="s">
        <v>1171</v>
      </c>
      <c r="C351" s="67" t="s">
        <v>278</v>
      </c>
      <c r="D351" s="68" t="s">
        <v>1172</v>
      </c>
      <c r="E351" s="68" t="s">
        <v>278</v>
      </c>
      <c r="F351" s="69" t="s">
        <v>42</v>
      </c>
      <c r="G351" s="70">
        <v>73106</v>
      </c>
      <c r="H351" s="71">
        <v>7036</v>
      </c>
      <c r="I351" s="72">
        <v>4055870000</v>
      </c>
      <c r="J351" s="73" t="s">
        <v>1078</v>
      </c>
      <c r="K351" s="74" t="s">
        <v>43</v>
      </c>
      <c r="L351" s="75" t="s">
        <v>43</v>
      </c>
      <c r="M351" s="76">
        <v>35074.25</v>
      </c>
      <c r="N351" s="77" t="s">
        <v>43</v>
      </c>
      <c r="O351" s="78">
        <v>32.75103602</v>
      </c>
      <c r="P351" s="74" t="s">
        <v>44</v>
      </c>
      <c r="Q351" s="79">
        <v>79.4695244474213</v>
      </c>
      <c r="R351" s="80" t="s">
        <v>44</v>
      </c>
      <c r="S351" s="81" t="s">
        <v>43</v>
      </c>
      <c r="T351" s="82">
        <v>3362059</v>
      </c>
      <c r="U351" s="83">
        <v>348942.63</v>
      </c>
      <c r="V351" s="83">
        <v>415500.72</v>
      </c>
      <c r="W351" s="84">
        <v>121690</v>
      </c>
      <c r="X351" s="85" t="s">
        <v>44</v>
      </c>
      <c r="Y351" s="86" t="s">
        <v>43</v>
      </c>
      <c r="Z351" s="87">
        <f t="shared" si="50"/>
        <v>0</v>
      </c>
      <c r="AA351" s="88">
        <f t="shared" si="51"/>
        <v>0</v>
      </c>
      <c r="AB351" s="88">
        <f t="shared" si="52"/>
        <v>0</v>
      </c>
      <c r="AC351" s="89">
        <f t="shared" si="53"/>
        <v>0</v>
      </c>
      <c r="AD351" s="90" t="str">
        <f t="shared" si="54"/>
        <v>-</v>
      </c>
      <c r="AE351" s="87">
        <f t="shared" si="55"/>
        <v>0</v>
      </c>
      <c r="AF351" s="88">
        <f t="shared" si="56"/>
        <v>1</v>
      </c>
      <c r="AG351" s="89">
        <f t="shared" si="57"/>
        <v>0</v>
      </c>
      <c r="AH351" s="90" t="str">
        <f t="shared" si="58"/>
        <v>-</v>
      </c>
      <c r="AI351" s="87">
        <f t="shared" si="59"/>
        <v>0</v>
      </c>
    </row>
    <row r="352" spans="1:35" ht="12.75">
      <c r="A352" s="65">
        <v>4000021</v>
      </c>
      <c r="B352" s="66" t="s">
        <v>1173</v>
      </c>
      <c r="C352" s="67" t="s">
        <v>1174</v>
      </c>
      <c r="D352" s="68" t="s">
        <v>1175</v>
      </c>
      <c r="E352" s="68" t="s">
        <v>1176</v>
      </c>
      <c r="F352" s="69" t="s">
        <v>42</v>
      </c>
      <c r="G352" s="70">
        <v>74072</v>
      </c>
      <c r="H352" s="71">
        <v>9801</v>
      </c>
      <c r="I352" s="72">
        <v>9182556550</v>
      </c>
      <c r="J352" s="73">
        <v>7</v>
      </c>
      <c r="K352" s="74" t="s">
        <v>44</v>
      </c>
      <c r="L352" s="75" t="s">
        <v>44</v>
      </c>
      <c r="M352" s="76">
        <v>593.09</v>
      </c>
      <c r="N352" s="77" t="s">
        <v>43</v>
      </c>
      <c r="O352" s="78">
        <v>18.43003413</v>
      </c>
      <c r="P352" s="74" t="s">
        <v>43</v>
      </c>
      <c r="Q352" s="79">
        <v>47.85276073619632</v>
      </c>
      <c r="R352" s="80" t="s">
        <v>44</v>
      </c>
      <c r="S352" s="81" t="s">
        <v>44</v>
      </c>
      <c r="T352" s="82">
        <v>31161</v>
      </c>
      <c r="U352" s="83">
        <v>2847.75</v>
      </c>
      <c r="V352" s="83">
        <v>4391.89</v>
      </c>
      <c r="W352" s="84">
        <v>2328</v>
      </c>
      <c r="X352" s="85" t="s">
        <v>44</v>
      </c>
      <c r="Y352" s="86" t="s">
        <v>43</v>
      </c>
      <c r="Z352" s="87">
        <f t="shared" si="50"/>
        <v>1</v>
      </c>
      <c r="AA352" s="88">
        <f t="shared" si="51"/>
        <v>1</v>
      </c>
      <c r="AB352" s="88">
        <f t="shared" si="52"/>
        <v>0</v>
      </c>
      <c r="AC352" s="89">
        <f t="shared" si="53"/>
        <v>0</v>
      </c>
      <c r="AD352" s="90" t="str">
        <f t="shared" si="54"/>
        <v>SRSA</v>
      </c>
      <c r="AE352" s="87">
        <f t="shared" si="55"/>
        <v>1</v>
      </c>
      <c r="AF352" s="88">
        <f t="shared" si="56"/>
        <v>1</v>
      </c>
      <c r="AG352" s="89" t="str">
        <f t="shared" si="57"/>
        <v>Initial</v>
      </c>
      <c r="AH352" s="90" t="str">
        <f t="shared" si="58"/>
        <v>-</v>
      </c>
      <c r="AI352" s="87" t="str">
        <f t="shared" si="59"/>
        <v>SRSA</v>
      </c>
    </row>
    <row r="353" spans="1:35" ht="12.75">
      <c r="A353" s="65">
        <v>4022800</v>
      </c>
      <c r="B353" s="66" t="s">
        <v>1177</v>
      </c>
      <c r="C353" s="67" t="s">
        <v>1178</v>
      </c>
      <c r="D353" s="68" t="s">
        <v>1179</v>
      </c>
      <c r="E353" s="68" t="s">
        <v>1178</v>
      </c>
      <c r="F353" s="69" t="s">
        <v>42</v>
      </c>
      <c r="G353" s="70">
        <v>74447</v>
      </c>
      <c r="H353" s="71">
        <v>1346</v>
      </c>
      <c r="I353" s="72">
        <v>9187582000</v>
      </c>
      <c r="J353" s="73">
        <v>3</v>
      </c>
      <c r="K353" s="74" t="s">
        <v>43</v>
      </c>
      <c r="L353" s="75" t="s">
        <v>43</v>
      </c>
      <c r="M353" s="76">
        <v>1687.2</v>
      </c>
      <c r="N353" s="77" t="s">
        <v>43</v>
      </c>
      <c r="O353" s="78">
        <v>32.0441989</v>
      </c>
      <c r="P353" s="74" t="s">
        <v>44</v>
      </c>
      <c r="Q353" s="79">
        <v>69.38541068351523</v>
      </c>
      <c r="R353" s="80" t="s">
        <v>44</v>
      </c>
      <c r="S353" s="81" t="s">
        <v>43</v>
      </c>
      <c r="T353" s="82">
        <v>208062</v>
      </c>
      <c r="U353" s="83">
        <v>12029.11</v>
      </c>
      <c r="V353" s="83">
        <v>17063.18</v>
      </c>
      <c r="W353" s="84">
        <v>5771</v>
      </c>
      <c r="X353" s="85" t="s">
        <v>44</v>
      </c>
      <c r="Y353" s="86" t="s">
        <v>43</v>
      </c>
      <c r="Z353" s="87">
        <f t="shared" si="50"/>
        <v>0</v>
      </c>
      <c r="AA353" s="88">
        <f t="shared" si="51"/>
        <v>0</v>
      </c>
      <c r="AB353" s="88">
        <f t="shared" si="52"/>
        <v>0</v>
      </c>
      <c r="AC353" s="89">
        <f t="shared" si="53"/>
        <v>0</v>
      </c>
      <c r="AD353" s="90" t="str">
        <f t="shared" si="54"/>
        <v>-</v>
      </c>
      <c r="AE353" s="87">
        <f t="shared" si="55"/>
        <v>0</v>
      </c>
      <c r="AF353" s="88">
        <f t="shared" si="56"/>
        <v>1</v>
      </c>
      <c r="AG353" s="89">
        <f t="shared" si="57"/>
        <v>0</v>
      </c>
      <c r="AH353" s="90" t="str">
        <f t="shared" si="58"/>
        <v>-</v>
      </c>
      <c r="AI353" s="87">
        <f t="shared" si="59"/>
        <v>0</v>
      </c>
    </row>
    <row r="354" spans="1:35" ht="12.75">
      <c r="A354" s="65">
        <v>4022830</v>
      </c>
      <c r="B354" s="66" t="s">
        <v>295</v>
      </c>
      <c r="C354" s="67" t="s">
        <v>296</v>
      </c>
      <c r="D354" s="68" t="s">
        <v>142</v>
      </c>
      <c r="E354" s="68" t="s">
        <v>296</v>
      </c>
      <c r="F354" s="69" t="s">
        <v>42</v>
      </c>
      <c r="G354" s="70">
        <v>74450</v>
      </c>
      <c r="H354" s="71">
        <v>9</v>
      </c>
      <c r="I354" s="72">
        <v>9186877556</v>
      </c>
      <c r="J354" s="73">
        <v>7</v>
      </c>
      <c r="K354" s="74" t="s">
        <v>44</v>
      </c>
      <c r="L354" s="75" t="s">
        <v>44</v>
      </c>
      <c r="M354" s="76">
        <v>610.02</v>
      </c>
      <c r="N354" s="77" t="s">
        <v>43</v>
      </c>
      <c r="O354" s="78">
        <v>15.07177033</v>
      </c>
      <c r="P354" s="74" t="s">
        <v>43</v>
      </c>
      <c r="Q354" s="79">
        <v>31.869918699186993</v>
      </c>
      <c r="R354" s="80" t="s">
        <v>44</v>
      </c>
      <c r="S354" s="81" t="s">
        <v>44</v>
      </c>
      <c r="T354" s="82">
        <v>24811</v>
      </c>
      <c r="U354" s="83">
        <v>1218.1</v>
      </c>
      <c r="V354" s="83">
        <v>2726.59</v>
      </c>
      <c r="W354" s="84">
        <v>1910</v>
      </c>
      <c r="X354" s="85" t="s">
        <v>44</v>
      </c>
      <c r="Y354" s="86" t="s">
        <v>43</v>
      </c>
      <c r="Z354" s="87">
        <f t="shared" si="50"/>
        <v>1</v>
      </c>
      <c r="AA354" s="88">
        <f t="shared" si="51"/>
        <v>0</v>
      </c>
      <c r="AB354" s="88">
        <f t="shared" si="52"/>
        <v>0</v>
      </c>
      <c r="AC354" s="89">
        <f t="shared" si="53"/>
        <v>0</v>
      </c>
      <c r="AD354" s="90" t="str">
        <f t="shared" si="54"/>
        <v>-</v>
      </c>
      <c r="AE354" s="87">
        <f t="shared" si="55"/>
        <v>1</v>
      </c>
      <c r="AF354" s="88">
        <f t="shared" si="56"/>
        <v>1</v>
      </c>
      <c r="AG354" s="89" t="str">
        <f t="shared" si="57"/>
        <v>Initial</v>
      </c>
      <c r="AH354" s="90" t="str">
        <f t="shared" si="58"/>
        <v>RLIS</v>
      </c>
      <c r="AI354" s="87">
        <f t="shared" si="59"/>
        <v>0</v>
      </c>
    </row>
    <row r="355" spans="1:35" ht="12.75">
      <c r="A355" s="65">
        <v>4022860</v>
      </c>
      <c r="B355" s="66" t="s">
        <v>1180</v>
      </c>
      <c r="C355" s="67" t="s">
        <v>1181</v>
      </c>
      <c r="D355" s="68" t="s">
        <v>1182</v>
      </c>
      <c r="E355" s="68" t="s">
        <v>735</v>
      </c>
      <c r="F355" s="69" t="s">
        <v>42</v>
      </c>
      <c r="G355" s="70">
        <v>74030</v>
      </c>
      <c r="H355" s="71">
        <v>5743</v>
      </c>
      <c r="I355" s="72">
        <v>9183529567</v>
      </c>
      <c r="J355" s="73">
        <v>8</v>
      </c>
      <c r="K355" s="74" t="s">
        <v>44</v>
      </c>
      <c r="L355" s="75" t="s">
        <v>44</v>
      </c>
      <c r="M355" s="76">
        <v>350.96</v>
      </c>
      <c r="N355" s="77" t="s">
        <v>43</v>
      </c>
      <c r="O355" s="78">
        <v>21.91780822</v>
      </c>
      <c r="P355" s="74" t="s">
        <v>44</v>
      </c>
      <c r="Q355" s="79">
        <v>33.421052631578945</v>
      </c>
      <c r="R355" s="80" t="s">
        <v>44</v>
      </c>
      <c r="S355" s="81" t="s">
        <v>44</v>
      </c>
      <c r="T355" s="82">
        <v>17500</v>
      </c>
      <c r="U355" s="83">
        <v>1600.74</v>
      </c>
      <c r="V355" s="83">
        <v>2633.56</v>
      </c>
      <c r="W355" s="84">
        <v>1328</v>
      </c>
      <c r="X355" s="85" t="s">
        <v>44</v>
      </c>
      <c r="Y355" s="86" t="s">
        <v>44</v>
      </c>
      <c r="Z355" s="87">
        <f t="shared" si="50"/>
        <v>1</v>
      </c>
      <c r="AA355" s="88">
        <f t="shared" si="51"/>
        <v>1</v>
      </c>
      <c r="AB355" s="88">
        <f t="shared" si="52"/>
        <v>0</v>
      </c>
      <c r="AC355" s="89">
        <f t="shared" si="53"/>
        <v>0</v>
      </c>
      <c r="AD355" s="90" t="str">
        <f t="shared" si="54"/>
        <v>SRSA</v>
      </c>
      <c r="AE355" s="87">
        <f t="shared" si="55"/>
        <v>1</v>
      </c>
      <c r="AF355" s="88">
        <f t="shared" si="56"/>
        <v>1</v>
      </c>
      <c r="AG355" s="89" t="str">
        <f t="shared" si="57"/>
        <v>Initial</v>
      </c>
      <c r="AH355" s="90" t="str">
        <f t="shared" si="58"/>
        <v>-</v>
      </c>
      <c r="AI355" s="87" t="str">
        <f t="shared" si="59"/>
        <v>SRSA</v>
      </c>
    </row>
    <row r="356" spans="1:35" ht="12.75">
      <c r="A356" s="65">
        <v>4022890</v>
      </c>
      <c r="B356" s="66" t="s">
        <v>1183</v>
      </c>
      <c r="C356" s="67" t="s">
        <v>1184</v>
      </c>
      <c r="D356" s="68" t="s">
        <v>577</v>
      </c>
      <c r="E356" s="68" t="s">
        <v>1185</v>
      </c>
      <c r="F356" s="69" t="s">
        <v>42</v>
      </c>
      <c r="G356" s="70">
        <v>74535</v>
      </c>
      <c r="H356" s="71">
        <v>129</v>
      </c>
      <c r="I356" s="72">
        <v>5804283293</v>
      </c>
      <c r="J356" s="73">
        <v>7</v>
      </c>
      <c r="K356" s="74" t="s">
        <v>44</v>
      </c>
      <c r="L356" s="75" t="s">
        <v>44</v>
      </c>
      <c r="M356" s="76">
        <v>73.53</v>
      </c>
      <c r="N356" s="77" t="s">
        <v>43</v>
      </c>
      <c r="O356" s="78">
        <v>22.22222222</v>
      </c>
      <c r="P356" s="74" t="s">
        <v>44</v>
      </c>
      <c r="Q356" s="79">
        <v>69.73684210526315</v>
      </c>
      <c r="R356" s="80" t="s">
        <v>44</v>
      </c>
      <c r="S356" s="81" t="s">
        <v>44</v>
      </c>
      <c r="T356" s="82">
        <v>12497</v>
      </c>
      <c r="U356" s="83">
        <v>711.84</v>
      </c>
      <c r="V356" s="83">
        <v>912.53</v>
      </c>
      <c r="W356" s="84">
        <v>340</v>
      </c>
      <c r="X356" s="85" t="s">
        <v>43</v>
      </c>
      <c r="Y356" s="86" t="s">
        <v>44</v>
      </c>
      <c r="Z356" s="87">
        <f t="shared" si="50"/>
        <v>1</v>
      </c>
      <c r="AA356" s="88">
        <f t="shared" si="51"/>
        <v>1</v>
      </c>
      <c r="AB356" s="88">
        <f t="shared" si="52"/>
        <v>0</v>
      </c>
      <c r="AC356" s="89">
        <f t="shared" si="53"/>
        <v>0</v>
      </c>
      <c r="AD356" s="90" t="str">
        <f t="shared" si="54"/>
        <v>SRSA</v>
      </c>
      <c r="AE356" s="87">
        <f t="shared" si="55"/>
        <v>1</v>
      </c>
      <c r="AF356" s="88">
        <f t="shared" si="56"/>
        <v>1</v>
      </c>
      <c r="AG356" s="89" t="str">
        <f t="shared" si="57"/>
        <v>Initial</v>
      </c>
      <c r="AH356" s="90" t="str">
        <f t="shared" si="58"/>
        <v>-</v>
      </c>
      <c r="AI356" s="87" t="str">
        <f t="shared" si="59"/>
        <v>SRSA</v>
      </c>
    </row>
    <row r="357" spans="1:35" ht="12.75">
      <c r="A357" s="65">
        <v>4022920</v>
      </c>
      <c r="B357" s="66" t="s">
        <v>1186</v>
      </c>
      <c r="C357" s="67" t="s">
        <v>1187</v>
      </c>
      <c r="D357" s="68" t="s">
        <v>817</v>
      </c>
      <c r="E357" s="68" t="s">
        <v>1187</v>
      </c>
      <c r="F357" s="69" t="s">
        <v>42</v>
      </c>
      <c r="G357" s="70">
        <v>73560</v>
      </c>
      <c r="H357" s="71">
        <v>70</v>
      </c>
      <c r="I357" s="72">
        <v>5806482243</v>
      </c>
      <c r="J357" s="73">
        <v>7</v>
      </c>
      <c r="K357" s="74" t="s">
        <v>44</v>
      </c>
      <c r="L357" s="75" t="s">
        <v>44</v>
      </c>
      <c r="M357" s="76">
        <v>160.61</v>
      </c>
      <c r="N357" s="77" t="s">
        <v>43</v>
      </c>
      <c r="O357" s="78">
        <v>22.77777778</v>
      </c>
      <c r="P357" s="74" t="s">
        <v>44</v>
      </c>
      <c r="Q357" s="79">
        <v>55.74712643678161</v>
      </c>
      <c r="R357" s="80" t="s">
        <v>44</v>
      </c>
      <c r="S357" s="81" t="s">
        <v>44</v>
      </c>
      <c r="T357" s="82">
        <v>11976</v>
      </c>
      <c r="U357" s="83">
        <v>1182.75</v>
      </c>
      <c r="V357" s="83">
        <v>1660.73</v>
      </c>
      <c r="W357" s="84">
        <v>693</v>
      </c>
      <c r="X357" s="85" t="s">
        <v>44</v>
      </c>
      <c r="Y357" s="86" t="s">
        <v>44</v>
      </c>
      <c r="Z357" s="87">
        <f t="shared" si="50"/>
        <v>1</v>
      </c>
      <c r="AA357" s="88">
        <f t="shared" si="51"/>
        <v>1</v>
      </c>
      <c r="AB357" s="88">
        <f t="shared" si="52"/>
        <v>0</v>
      </c>
      <c r="AC357" s="89">
        <f t="shared" si="53"/>
        <v>0</v>
      </c>
      <c r="AD357" s="90" t="str">
        <f t="shared" si="54"/>
        <v>SRSA</v>
      </c>
      <c r="AE357" s="87">
        <f t="shared" si="55"/>
        <v>1</v>
      </c>
      <c r="AF357" s="88">
        <f t="shared" si="56"/>
        <v>1</v>
      </c>
      <c r="AG357" s="89" t="str">
        <f t="shared" si="57"/>
        <v>Initial</v>
      </c>
      <c r="AH357" s="90" t="str">
        <f t="shared" si="58"/>
        <v>-</v>
      </c>
      <c r="AI357" s="87" t="str">
        <f t="shared" si="59"/>
        <v>SRSA</v>
      </c>
    </row>
    <row r="358" spans="1:35" ht="12.75">
      <c r="A358" s="65">
        <v>4023040</v>
      </c>
      <c r="B358" s="66" t="s">
        <v>297</v>
      </c>
      <c r="C358" s="67" t="s">
        <v>298</v>
      </c>
      <c r="D358" s="68" t="s">
        <v>285</v>
      </c>
      <c r="E358" s="68" t="s">
        <v>299</v>
      </c>
      <c r="F358" s="69" t="s">
        <v>42</v>
      </c>
      <c r="G358" s="70">
        <v>74053</v>
      </c>
      <c r="H358" s="71">
        <v>189</v>
      </c>
      <c r="I358" s="72">
        <v>9184436079</v>
      </c>
      <c r="J358" s="73">
        <v>8</v>
      </c>
      <c r="K358" s="74" t="s">
        <v>44</v>
      </c>
      <c r="L358" s="75" t="s">
        <v>44</v>
      </c>
      <c r="M358" s="76">
        <v>1653.32</v>
      </c>
      <c r="N358" s="77" t="s">
        <v>43</v>
      </c>
      <c r="O358" s="78">
        <v>7.364114553</v>
      </c>
      <c r="P358" s="74" t="s">
        <v>43</v>
      </c>
      <c r="Q358" s="79">
        <v>23.35148215366001</v>
      </c>
      <c r="R358" s="80" t="s">
        <v>44</v>
      </c>
      <c r="S358" s="81" t="s">
        <v>44</v>
      </c>
      <c r="T358" s="82">
        <v>41392</v>
      </c>
      <c r="U358" s="83">
        <v>2186.64</v>
      </c>
      <c r="V358" s="83">
        <v>6589.98</v>
      </c>
      <c r="W358" s="84">
        <v>5050</v>
      </c>
      <c r="X358" s="85" t="s">
        <v>44</v>
      </c>
      <c r="Y358" s="86" t="s">
        <v>43</v>
      </c>
      <c r="Z358" s="87">
        <f t="shared" si="50"/>
        <v>1</v>
      </c>
      <c r="AA358" s="88">
        <f t="shared" si="51"/>
        <v>0</v>
      </c>
      <c r="AB358" s="88">
        <f t="shared" si="52"/>
        <v>0</v>
      </c>
      <c r="AC358" s="89">
        <f t="shared" si="53"/>
        <v>0</v>
      </c>
      <c r="AD358" s="90" t="str">
        <f t="shared" si="54"/>
        <v>-</v>
      </c>
      <c r="AE358" s="87">
        <f t="shared" si="55"/>
        <v>1</v>
      </c>
      <c r="AF358" s="88">
        <f t="shared" si="56"/>
        <v>1</v>
      </c>
      <c r="AG358" s="89" t="str">
        <f t="shared" si="57"/>
        <v>Initial</v>
      </c>
      <c r="AH358" s="90" t="str">
        <f t="shared" si="58"/>
        <v>RLIS</v>
      </c>
      <c r="AI358" s="87">
        <f t="shared" si="59"/>
        <v>0</v>
      </c>
    </row>
    <row r="359" spans="1:35" ht="12.75">
      <c r="A359" s="65">
        <v>4023070</v>
      </c>
      <c r="B359" s="66" t="s">
        <v>1188</v>
      </c>
      <c r="C359" s="67" t="s">
        <v>1189</v>
      </c>
      <c r="D359" s="68" t="s">
        <v>1190</v>
      </c>
      <c r="E359" s="68" t="s">
        <v>1189</v>
      </c>
      <c r="F359" s="69" t="s">
        <v>42</v>
      </c>
      <c r="G359" s="70">
        <v>73945</v>
      </c>
      <c r="H359" s="71">
        <v>9759</v>
      </c>
      <c r="I359" s="72">
        <v>5803386712</v>
      </c>
      <c r="J359" s="73">
        <v>7</v>
      </c>
      <c r="K359" s="74" t="s">
        <v>44</v>
      </c>
      <c r="L359" s="75" t="s">
        <v>44</v>
      </c>
      <c r="M359" s="76">
        <v>52.74</v>
      </c>
      <c r="N359" s="91" t="s">
        <v>44</v>
      </c>
      <c r="O359" s="78">
        <v>12.08791209</v>
      </c>
      <c r="P359" s="74" t="s">
        <v>43</v>
      </c>
      <c r="Q359" s="79">
        <v>67.24137931034483</v>
      </c>
      <c r="R359" s="80" t="s">
        <v>44</v>
      </c>
      <c r="S359" s="81" t="s">
        <v>44</v>
      </c>
      <c r="T359" s="82">
        <v>2884</v>
      </c>
      <c r="U359" s="83">
        <v>252.55</v>
      </c>
      <c r="V359" s="83">
        <v>374.08</v>
      </c>
      <c r="W359" s="84">
        <v>172</v>
      </c>
      <c r="X359" s="85" t="s">
        <v>44</v>
      </c>
      <c r="Y359" s="86" t="s">
        <v>43</v>
      </c>
      <c r="Z359" s="87">
        <f t="shared" si="50"/>
        <v>1</v>
      </c>
      <c r="AA359" s="88">
        <f t="shared" si="51"/>
        <v>1</v>
      </c>
      <c r="AB359" s="88">
        <f t="shared" si="52"/>
        <v>0</v>
      </c>
      <c r="AC359" s="89">
        <f t="shared" si="53"/>
        <v>0</v>
      </c>
      <c r="AD359" s="90" t="str">
        <f t="shared" si="54"/>
        <v>SRSA</v>
      </c>
      <c r="AE359" s="87">
        <f t="shared" si="55"/>
        <v>1</v>
      </c>
      <c r="AF359" s="88">
        <f t="shared" si="56"/>
        <v>1</v>
      </c>
      <c r="AG359" s="89" t="str">
        <f t="shared" si="57"/>
        <v>Initial</v>
      </c>
      <c r="AH359" s="90" t="str">
        <f t="shared" si="58"/>
        <v>-</v>
      </c>
      <c r="AI359" s="87" t="str">
        <f t="shared" si="59"/>
        <v>SRSA</v>
      </c>
    </row>
    <row r="360" spans="1:35" ht="12.75">
      <c r="A360" s="65">
        <v>4023190</v>
      </c>
      <c r="B360" s="66" t="s">
        <v>1191</v>
      </c>
      <c r="C360" s="67" t="s">
        <v>1192</v>
      </c>
      <c r="D360" s="68" t="s">
        <v>1193</v>
      </c>
      <c r="E360" s="68" t="s">
        <v>326</v>
      </c>
      <c r="F360" s="69" t="s">
        <v>42</v>
      </c>
      <c r="G360" s="70">
        <v>74362</v>
      </c>
      <c r="H360" s="71">
        <v>579</v>
      </c>
      <c r="I360" s="72">
        <v>9188252550</v>
      </c>
      <c r="J360" s="73">
        <v>7</v>
      </c>
      <c r="K360" s="74" t="s">
        <v>44</v>
      </c>
      <c r="L360" s="75" t="s">
        <v>44</v>
      </c>
      <c r="M360" s="76">
        <v>210.7</v>
      </c>
      <c r="N360" s="77" t="s">
        <v>43</v>
      </c>
      <c r="O360" s="78">
        <v>4.385964912</v>
      </c>
      <c r="P360" s="74" t="s">
        <v>43</v>
      </c>
      <c r="Q360" s="79">
        <v>33.48837209302326</v>
      </c>
      <c r="R360" s="80" t="s">
        <v>44</v>
      </c>
      <c r="S360" s="81" t="s">
        <v>44</v>
      </c>
      <c r="T360" s="82">
        <v>8804</v>
      </c>
      <c r="U360" s="83">
        <v>732.82</v>
      </c>
      <c r="V360" s="83">
        <v>1297.03</v>
      </c>
      <c r="W360" s="84">
        <v>858</v>
      </c>
      <c r="X360" s="85" t="s">
        <v>44</v>
      </c>
      <c r="Y360" s="86" t="s">
        <v>44</v>
      </c>
      <c r="Z360" s="87">
        <f t="shared" si="50"/>
        <v>1</v>
      </c>
      <c r="AA360" s="88">
        <f t="shared" si="51"/>
        <v>1</v>
      </c>
      <c r="AB360" s="88">
        <f t="shared" si="52"/>
        <v>0</v>
      </c>
      <c r="AC360" s="89">
        <f t="shared" si="53"/>
        <v>0</v>
      </c>
      <c r="AD360" s="90" t="str">
        <f t="shared" si="54"/>
        <v>SRSA</v>
      </c>
      <c r="AE360" s="87">
        <f t="shared" si="55"/>
        <v>1</v>
      </c>
      <c r="AF360" s="88">
        <f t="shared" si="56"/>
        <v>1</v>
      </c>
      <c r="AG360" s="89" t="str">
        <f t="shared" si="57"/>
        <v>Initial</v>
      </c>
      <c r="AH360" s="90" t="str">
        <f t="shared" si="58"/>
        <v>-</v>
      </c>
      <c r="AI360" s="87" t="str">
        <f t="shared" si="59"/>
        <v>SRSA</v>
      </c>
    </row>
    <row r="361" spans="1:35" ht="12.75">
      <c r="A361" s="65">
        <v>4023220</v>
      </c>
      <c r="B361" s="66" t="s">
        <v>1194</v>
      </c>
      <c r="C361" s="67" t="s">
        <v>1195</v>
      </c>
      <c r="D361" s="68" t="s">
        <v>1196</v>
      </c>
      <c r="E361" s="68" t="s">
        <v>466</v>
      </c>
      <c r="F361" s="69" t="s">
        <v>42</v>
      </c>
      <c r="G361" s="70">
        <v>74003</v>
      </c>
      <c r="H361" s="71">
        <v>9315</v>
      </c>
      <c r="I361" s="72">
        <v>9183366804</v>
      </c>
      <c r="J361" s="73">
        <v>3</v>
      </c>
      <c r="K361" s="74" t="s">
        <v>43</v>
      </c>
      <c r="L361" s="75" t="s">
        <v>44</v>
      </c>
      <c r="M361" s="76">
        <v>171.3</v>
      </c>
      <c r="N361" s="77" t="s">
        <v>43</v>
      </c>
      <c r="O361" s="78">
        <v>23.85321101</v>
      </c>
      <c r="P361" s="74" t="s">
        <v>44</v>
      </c>
      <c r="Q361" s="79">
        <v>40.106951871657756</v>
      </c>
      <c r="R361" s="80" t="s">
        <v>44</v>
      </c>
      <c r="S361" s="81" t="s">
        <v>43</v>
      </c>
      <c r="T361" s="82">
        <v>6515</v>
      </c>
      <c r="U361" s="83">
        <v>585.81</v>
      </c>
      <c r="V361" s="83">
        <v>1045.56</v>
      </c>
      <c r="W361" s="84">
        <v>598</v>
      </c>
      <c r="X361" s="85" t="s">
        <v>44</v>
      </c>
      <c r="Y361" s="86" t="s">
        <v>43</v>
      </c>
      <c r="Z361" s="87">
        <f t="shared" si="50"/>
        <v>1</v>
      </c>
      <c r="AA361" s="88">
        <f t="shared" si="51"/>
        <v>1</v>
      </c>
      <c r="AB361" s="88">
        <f t="shared" si="52"/>
        <v>0</v>
      </c>
      <c r="AC361" s="89">
        <f t="shared" si="53"/>
        <v>0</v>
      </c>
      <c r="AD361" s="90" t="str">
        <f t="shared" si="54"/>
        <v>SRSA</v>
      </c>
      <c r="AE361" s="87">
        <f t="shared" si="55"/>
        <v>0</v>
      </c>
      <c r="AF361" s="88">
        <f t="shared" si="56"/>
        <v>1</v>
      </c>
      <c r="AG361" s="89">
        <f t="shared" si="57"/>
        <v>0</v>
      </c>
      <c r="AH361" s="90" t="str">
        <f t="shared" si="58"/>
        <v>-</v>
      </c>
      <c r="AI361" s="87">
        <f t="shared" si="59"/>
        <v>0</v>
      </c>
    </row>
    <row r="362" spans="1:35" ht="12.75">
      <c r="A362" s="65">
        <v>4023280</v>
      </c>
      <c r="B362" s="66" t="s">
        <v>1197</v>
      </c>
      <c r="C362" s="67" t="s">
        <v>1198</v>
      </c>
      <c r="D362" s="68" t="s">
        <v>1199</v>
      </c>
      <c r="E362" s="68" t="s">
        <v>1198</v>
      </c>
      <c r="F362" s="69" t="s">
        <v>42</v>
      </c>
      <c r="G362" s="70">
        <v>74055</v>
      </c>
      <c r="H362" s="71">
        <v>4920</v>
      </c>
      <c r="I362" s="72">
        <v>9182725367</v>
      </c>
      <c r="J362" s="73" t="s">
        <v>558</v>
      </c>
      <c r="K362" s="74" t="s">
        <v>43</v>
      </c>
      <c r="L362" s="75" t="s">
        <v>43</v>
      </c>
      <c r="M362" s="76">
        <v>7626.01</v>
      </c>
      <c r="N362" s="77" t="s">
        <v>43</v>
      </c>
      <c r="O362" s="78">
        <v>4.90167727</v>
      </c>
      <c r="P362" s="74" t="s">
        <v>43</v>
      </c>
      <c r="Q362" s="79">
        <v>12.11671612265084</v>
      </c>
      <c r="R362" s="80" t="s">
        <v>43</v>
      </c>
      <c r="S362" s="81" t="s">
        <v>43</v>
      </c>
      <c r="T362" s="82">
        <v>157020</v>
      </c>
      <c r="U362" s="83">
        <v>3986.72</v>
      </c>
      <c r="V362" s="83">
        <v>23441.66</v>
      </c>
      <c r="W362" s="84">
        <v>20556</v>
      </c>
      <c r="X362" s="85" t="s">
        <v>44</v>
      </c>
      <c r="Y362" s="86" t="s">
        <v>43</v>
      </c>
      <c r="Z362" s="87">
        <f t="shared" si="50"/>
        <v>0</v>
      </c>
      <c r="AA362" s="88">
        <f t="shared" si="51"/>
        <v>0</v>
      </c>
      <c r="AB362" s="88">
        <f t="shared" si="52"/>
        <v>0</v>
      </c>
      <c r="AC362" s="89">
        <f t="shared" si="53"/>
        <v>0</v>
      </c>
      <c r="AD362" s="90" t="str">
        <f t="shared" si="54"/>
        <v>-</v>
      </c>
      <c r="AE362" s="87">
        <f t="shared" si="55"/>
        <v>0</v>
      </c>
      <c r="AF362" s="88">
        <f t="shared" si="56"/>
        <v>0</v>
      </c>
      <c r="AG362" s="89">
        <f t="shared" si="57"/>
        <v>0</v>
      </c>
      <c r="AH362" s="90" t="str">
        <f t="shared" si="58"/>
        <v>-</v>
      </c>
      <c r="AI362" s="87">
        <f t="shared" si="59"/>
        <v>0</v>
      </c>
    </row>
    <row r="363" spans="1:35" ht="12.75">
      <c r="A363" s="65">
        <v>4023340</v>
      </c>
      <c r="B363" s="66" t="s">
        <v>1200</v>
      </c>
      <c r="C363" s="67" t="s">
        <v>1201</v>
      </c>
      <c r="D363" s="68" t="s">
        <v>169</v>
      </c>
      <c r="E363" s="68" t="s">
        <v>1201</v>
      </c>
      <c r="F363" s="69" t="s">
        <v>42</v>
      </c>
      <c r="G363" s="70">
        <v>74860</v>
      </c>
      <c r="H363" s="71">
        <v>370</v>
      </c>
      <c r="I363" s="72">
        <v>4059325053</v>
      </c>
      <c r="J363" s="73">
        <v>7</v>
      </c>
      <c r="K363" s="74" t="s">
        <v>44</v>
      </c>
      <c r="L363" s="75" t="s">
        <v>44</v>
      </c>
      <c r="M363" s="76">
        <v>235.38</v>
      </c>
      <c r="N363" s="77" t="s">
        <v>43</v>
      </c>
      <c r="O363" s="78">
        <v>11.87739464</v>
      </c>
      <c r="P363" s="74" t="s">
        <v>43</v>
      </c>
      <c r="Q363" s="79">
        <v>44.881889763779526</v>
      </c>
      <c r="R363" s="80" t="s">
        <v>44</v>
      </c>
      <c r="S363" s="81" t="s">
        <v>44</v>
      </c>
      <c r="T363" s="82">
        <v>8435</v>
      </c>
      <c r="U363" s="83">
        <v>1155.51</v>
      </c>
      <c r="V363" s="83">
        <v>1877.1</v>
      </c>
      <c r="W363" s="84">
        <v>980</v>
      </c>
      <c r="X363" s="85" t="s">
        <v>44</v>
      </c>
      <c r="Y363" s="86" t="s">
        <v>44</v>
      </c>
      <c r="Z363" s="87">
        <f t="shared" si="50"/>
        <v>1</v>
      </c>
      <c r="AA363" s="88">
        <f t="shared" si="51"/>
        <v>1</v>
      </c>
      <c r="AB363" s="88">
        <f t="shared" si="52"/>
        <v>0</v>
      </c>
      <c r="AC363" s="89">
        <f t="shared" si="53"/>
        <v>0</v>
      </c>
      <c r="AD363" s="90" t="str">
        <f t="shared" si="54"/>
        <v>SRSA</v>
      </c>
      <c r="AE363" s="87">
        <f t="shared" si="55"/>
        <v>1</v>
      </c>
      <c r="AF363" s="88">
        <f t="shared" si="56"/>
        <v>1</v>
      </c>
      <c r="AG363" s="89" t="str">
        <f t="shared" si="57"/>
        <v>Initial</v>
      </c>
      <c r="AH363" s="90" t="str">
        <f t="shared" si="58"/>
        <v>-</v>
      </c>
      <c r="AI363" s="87" t="str">
        <f t="shared" si="59"/>
        <v>SRSA</v>
      </c>
    </row>
    <row r="364" spans="1:35" ht="12.75">
      <c r="A364" s="65">
        <v>4023370</v>
      </c>
      <c r="B364" s="66" t="s">
        <v>300</v>
      </c>
      <c r="C364" s="67" t="s">
        <v>301</v>
      </c>
      <c r="D364" s="68" t="s">
        <v>302</v>
      </c>
      <c r="E364" s="68" t="s">
        <v>301</v>
      </c>
      <c r="F364" s="69" t="s">
        <v>42</v>
      </c>
      <c r="G364" s="70">
        <v>74951</v>
      </c>
      <c r="H364" s="71">
        <v>9999</v>
      </c>
      <c r="I364" s="72">
        <v>9189632217</v>
      </c>
      <c r="J364" s="73">
        <v>8</v>
      </c>
      <c r="K364" s="74" t="s">
        <v>44</v>
      </c>
      <c r="L364" s="75" t="s">
        <v>44</v>
      </c>
      <c r="M364" s="76">
        <v>716.98</v>
      </c>
      <c r="N364" s="77" t="s">
        <v>43</v>
      </c>
      <c r="O364" s="78">
        <v>24.7440273</v>
      </c>
      <c r="P364" s="74" t="s">
        <v>44</v>
      </c>
      <c r="Q364" s="79">
        <v>47.073170731707314</v>
      </c>
      <c r="R364" s="80" t="s">
        <v>44</v>
      </c>
      <c r="S364" s="81" t="s">
        <v>44</v>
      </c>
      <c r="T364" s="82">
        <v>43726</v>
      </c>
      <c r="U364" s="83">
        <v>3087.93</v>
      </c>
      <c r="V364" s="83">
        <v>4983.08</v>
      </c>
      <c r="W364" s="84">
        <v>2407</v>
      </c>
      <c r="X364" s="85" t="s">
        <v>44</v>
      </c>
      <c r="Y364" s="86" t="s">
        <v>43</v>
      </c>
      <c r="Z364" s="87">
        <f t="shared" si="50"/>
        <v>1</v>
      </c>
      <c r="AA364" s="88">
        <f t="shared" si="51"/>
        <v>0</v>
      </c>
      <c r="AB364" s="88">
        <f t="shared" si="52"/>
        <v>0</v>
      </c>
      <c r="AC364" s="89">
        <f t="shared" si="53"/>
        <v>0</v>
      </c>
      <c r="AD364" s="90" t="str">
        <f t="shared" si="54"/>
        <v>-</v>
      </c>
      <c r="AE364" s="87">
        <f t="shared" si="55"/>
        <v>1</v>
      </c>
      <c r="AF364" s="88">
        <f t="shared" si="56"/>
        <v>1</v>
      </c>
      <c r="AG364" s="89" t="str">
        <f t="shared" si="57"/>
        <v>Initial</v>
      </c>
      <c r="AH364" s="90" t="str">
        <f t="shared" si="58"/>
        <v>RLIS</v>
      </c>
      <c r="AI364" s="87">
        <f t="shared" si="59"/>
        <v>0</v>
      </c>
    </row>
    <row r="365" spans="1:35" ht="12.75">
      <c r="A365" s="65">
        <v>4023400</v>
      </c>
      <c r="B365" s="66" t="s">
        <v>1202</v>
      </c>
      <c r="C365" s="67" t="s">
        <v>1203</v>
      </c>
      <c r="D365" s="68" t="s">
        <v>971</v>
      </c>
      <c r="E365" s="68" t="s">
        <v>1203</v>
      </c>
      <c r="F365" s="69" t="s">
        <v>42</v>
      </c>
      <c r="G365" s="70">
        <v>74559</v>
      </c>
      <c r="H365" s="71">
        <v>6</v>
      </c>
      <c r="I365" s="72">
        <v>9184653298</v>
      </c>
      <c r="J365" s="73">
        <v>7</v>
      </c>
      <c r="K365" s="74" t="s">
        <v>44</v>
      </c>
      <c r="L365" s="75" t="s">
        <v>44</v>
      </c>
      <c r="M365" s="76">
        <v>257.31</v>
      </c>
      <c r="N365" s="77" t="s">
        <v>43</v>
      </c>
      <c r="O365" s="78">
        <v>25.81818182</v>
      </c>
      <c r="P365" s="74" t="s">
        <v>44</v>
      </c>
      <c r="Q365" s="79">
        <v>53.84615384615385</v>
      </c>
      <c r="R365" s="80" t="s">
        <v>44</v>
      </c>
      <c r="S365" s="81" t="s">
        <v>44</v>
      </c>
      <c r="T365" s="82">
        <v>13264</v>
      </c>
      <c r="U365" s="83">
        <v>1754.03</v>
      </c>
      <c r="V365" s="83">
        <v>2486.48</v>
      </c>
      <c r="W365" s="84">
        <v>994</v>
      </c>
      <c r="X365" s="85" t="s">
        <v>43</v>
      </c>
      <c r="Y365" s="86" t="s">
        <v>44</v>
      </c>
      <c r="Z365" s="87">
        <f t="shared" si="50"/>
        <v>1</v>
      </c>
      <c r="AA365" s="88">
        <f t="shared" si="51"/>
        <v>1</v>
      </c>
      <c r="AB365" s="88">
        <f t="shared" si="52"/>
        <v>0</v>
      </c>
      <c r="AC365" s="89">
        <f t="shared" si="53"/>
        <v>0</v>
      </c>
      <c r="AD365" s="90" t="str">
        <f t="shared" si="54"/>
        <v>SRSA</v>
      </c>
      <c r="AE365" s="87">
        <f t="shared" si="55"/>
        <v>1</v>
      </c>
      <c r="AF365" s="88">
        <f t="shared" si="56"/>
        <v>1</v>
      </c>
      <c r="AG365" s="89" t="str">
        <f t="shared" si="57"/>
        <v>Initial</v>
      </c>
      <c r="AH365" s="90" t="str">
        <f t="shared" si="58"/>
        <v>-</v>
      </c>
      <c r="AI365" s="87" t="str">
        <f t="shared" si="59"/>
        <v>SRSA</v>
      </c>
    </row>
    <row r="366" spans="1:35" ht="12.75">
      <c r="A366" s="65">
        <v>4023430</v>
      </c>
      <c r="B366" s="66" t="s">
        <v>1204</v>
      </c>
      <c r="C366" s="67" t="s">
        <v>1205</v>
      </c>
      <c r="D366" s="68" t="s">
        <v>181</v>
      </c>
      <c r="E366" s="68" t="s">
        <v>1205</v>
      </c>
      <c r="F366" s="69" t="s">
        <v>42</v>
      </c>
      <c r="G366" s="70">
        <v>73074</v>
      </c>
      <c r="H366" s="71">
        <v>278</v>
      </c>
      <c r="I366" s="72">
        <v>4054847336</v>
      </c>
      <c r="J366" s="73">
        <v>7</v>
      </c>
      <c r="K366" s="74" t="s">
        <v>44</v>
      </c>
      <c r="L366" s="75" t="s">
        <v>44</v>
      </c>
      <c r="M366" s="76">
        <v>238.28</v>
      </c>
      <c r="N366" s="77" t="s">
        <v>43</v>
      </c>
      <c r="O366" s="78">
        <v>18.30357143</v>
      </c>
      <c r="P366" s="74" t="s">
        <v>43</v>
      </c>
      <c r="Q366" s="79">
        <v>51.66666666666667</v>
      </c>
      <c r="R366" s="80" t="s">
        <v>44</v>
      </c>
      <c r="S366" s="81" t="s">
        <v>44</v>
      </c>
      <c r="T366" s="82">
        <v>17667</v>
      </c>
      <c r="U366" s="83">
        <v>1263.55</v>
      </c>
      <c r="V366" s="83">
        <v>1937.01</v>
      </c>
      <c r="W366" s="84">
        <v>848</v>
      </c>
      <c r="X366" s="85" t="s">
        <v>44</v>
      </c>
      <c r="Y366" s="86" t="s">
        <v>44</v>
      </c>
      <c r="Z366" s="87">
        <f t="shared" si="50"/>
        <v>1</v>
      </c>
      <c r="AA366" s="88">
        <f t="shared" si="51"/>
        <v>1</v>
      </c>
      <c r="AB366" s="88">
        <f t="shared" si="52"/>
        <v>0</v>
      </c>
      <c r="AC366" s="89">
        <f t="shared" si="53"/>
        <v>0</v>
      </c>
      <c r="AD366" s="90" t="str">
        <f t="shared" si="54"/>
        <v>SRSA</v>
      </c>
      <c r="AE366" s="87">
        <f t="shared" si="55"/>
        <v>1</v>
      </c>
      <c r="AF366" s="88">
        <f t="shared" si="56"/>
        <v>1</v>
      </c>
      <c r="AG366" s="89" t="str">
        <f t="shared" si="57"/>
        <v>Initial</v>
      </c>
      <c r="AH366" s="90" t="str">
        <f t="shared" si="58"/>
        <v>-</v>
      </c>
      <c r="AI366" s="87" t="str">
        <f t="shared" si="59"/>
        <v>SRSA</v>
      </c>
    </row>
    <row r="367" spans="1:35" ht="12.75">
      <c r="A367" s="65">
        <v>4023550</v>
      </c>
      <c r="B367" s="66" t="s">
        <v>303</v>
      </c>
      <c r="C367" s="67" t="s">
        <v>304</v>
      </c>
      <c r="D367" s="68" t="s">
        <v>305</v>
      </c>
      <c r="E367" s="68" t="s">
        <v>304</v>
      </c>
      <c r="F367" s="69" t="s">
        <v>42</v>
      </c>
      <c r="G367" s="70">
        <v>73075</v>
      </c>
      <c r="H367" s="71">
        <v>780</v>
      </c>
      <c r="I367" s="72">
        <v>4052386453</v>
      </c>
      <c r="J367" s="73">
        <v>6</v>
      </c>
      <c r="K367" s="74" t="s">
        <v>43</v>
      </c>
      <c r="L367" s="75" t="s">
        <v>43</v>
      </c>
      <c r="M367" s="76">
        <v>1195.04</v>
      </c>
      <c r="N367" s="77" t="s">
        <v>43</v>
      </c>
      <c r="O367" s="78">
        <v>24.03240324</v>
      </c>
      <c r="P367" s="74" t="s">
        <v>44</v>
      </c>
      <c r="Q367" s="79">
        <v>48.29024186822352</v>
      </c>
      <c r="R367" s="80" t="s">
        <v>44</v>
      </c>
      <c r="S367" s="81" t="s">
        <v>44</v>
      </c>
      <c r="T367" s="82">
        <v>64320</v>
      </c>
      <c r="U367" s="83">
        <v>4869.48</v>
      </c>
      <c r="V367" s="83">
        <v>8223.51</v>
      </c>
      <c r="W367" s="84">
        <v>3727</v>
      </c>
      <c r="X367" s="85" t="s">
        <v>44</v>
      </c>
      <c r="Y367" s="86" t="s">
        <v>43</v>
      </c>
      <c r="Z367" s="87">
        <f t="shared" si="50"/>
        <v>0</v>
      </c>
      <c r="AA367" s="88">
        <f t="shared" si="51"/>
        <v>0</v>
      </c>
      <c r="AB367" s="88">
        <f t="shared" si="52"/>
        <v>0</v>
      </c>
      <c r="AC367" s="89">
        <f t="shared" si="53"/>
        <v>0</v>
      </c>
      <c r="AD367" s="90" t="str">
        <f t="shared" si="54"/>
        <v>-</v>
      </c>
      <c r="AE367" s="87">
        <f t="shared" si="55"/>
        <v>1</v>
      </c>
      <c r="AF367" s="88">
        <f t="shared" si="56"/>
        <v>1</v>
      </c>
      <c r="AG367" s="89" t="str">
        <f t="shared" si="57"/>
        <v>Initial</v>
      </c>
      <c r="AH367" s="90" t="str">
        <f t="shared" si="58"/>
        <v>RLIS</v>
      </c>
      <c r="AI367" s="87">
        <f t="shared" si="59"/>
        <v>0</v>
      </c>
    </row>
    <row r="368" spans="1:35" ht="12.75">
      <c r="A368" s="65">
        <v>4023580</v>
      </c>
      <c r="B368" s="66" t="s">
        <v>1206</v>
      </c>
      <c r="C368" s="67" t="s">
        <v>1207</v>
      </c>
      <c r="D368" s="68" t="s">
        <v>1208</v>
      </c>
      <c r="E368" s="68" t="s">
        <v>1207</v>
      </c>
      <c r="F368" s="69" t="s">
        <v>42</v>
      </c>
      <c r="G368" s="70">
        <v>74056</v>
      </c>
      <c r="H368" s="71">
        <v>1841</v>
      </c>
      <c r="I368" s="72">
        <v>9182871281</v>
      </c>
      <c r="J368" s="73">
        <v>3</v>
      </c>
      <c r="K368" s="74" t="s">
        <v>43</v>
      </c>
      <c r="L368" s="75" t="s">
        <v>43</v>
      </c>
      <c r="M368" s="76">
        <v>885.19</v>
      </c>
      <c r="N368" s="77" t="s">
        <v>43</v>
      </c>
      <c r="O368" s="78">
        <v>21.46542828</v>
      </c>
      <c r="P368" s="74" t="s">
        <v>44</v>
      </c>
      <c r="Q368" s="79">
        <v>50.82644628099173</v>
      </c>
      <c r="R368" s="80" t="s">
        <v>44</v>
      </c>
      <c r="S368" s="81" t="s">
        <v>43</v>
      </c>
      <c r="T368" s="82">
        <v>64884</v>
      </c>
      <c r="U368" s="83">
        <v>4508.89</v>
      </c>
      <c r="V368" s="83">
        <v>6885.81</v>
      </c>
      <c r="W368" s="84">
        <v>3332</v>
      </c>
      <c r="X368" s="85" t="s">
        <v>44</v>
      </c>
      <c r="Y368" s="86" t="s">
        <v>43</v>
      </c>
      <c r="Z368" s="87">
        <f t="shared" si="50"/>
        <v>0</v>
      </c>
      <c r="AA368" s="88">
        <f t="shared" si="51"/>
        <v>0</v>
      </c>
      <c r="AB368" s="88">
        <f t="shared" si="52"/>
        <v>0</v>
      </c>
      <c r="AC368" s="89">
        <f t="shared" si="53"/>
        <v>0</v>
      </c>
      <c r="AD368" s="90" t="str">
        <f t="shared" si="54"/>
        <v>-</v>
      </c>
      <c r="AE368" s="87">
        <f t="shared" si="55"/>
        <v>0</v>
      </c>
      <c r="AF368" s="88">
        <f t="shared" si="56"/>
        <v>1</v>
      </c>
      <c r="AG368" s="89">
        <f t="shared" si="57"/>
        <v>0</v>
      </c>
      <c r="AH368" s="90" t="str">
        <f t="shared" si="58"/>
        <v>-</v>
      </c>
      <c r="AI368" s="87">
        <f t="shared" si="59"/>
        <v>0</v>
      </c>
    </row>
    <row r="369" spans="1:35" ht="12.75">
      <c r="A369" s="65">
        <v>4023610</v>
      </c>
      <c r="B369" s="66" t="s">
        <v>306</v>
      </c>
      <c r="C369" s="67" t="s">
        <v>307</v>
      </c>
      <c r="D369" s="68" t="s">
        <v>308</v>
      </c>
      <c r="E369" s="68" t="s">
        <v>307</v>
      </c>
      <c r="F369" s="69" t="s">
        <v>42</v>
      </c>
      <c r="G369" s="70">
        <v>74058</v>
      </c>
      <c r="H369" s="71">
        <v>3521</v>
      </c>
      <c r="I369" s="72">
        <v>9187623676</v>
      </c>
      <c r="J369" s="73">
        <v>8</v>
      </c>
      <c r="K369" s="74" t="s">
        <v>44</v>
      </c>
      <c r="L369" s="75" t="s">
        <v>44</v>
      </c>
      <c r="M369" s="76">
        <v>695.71</v>
      </c>
      <c r="N369" s="77" t="s">
        <v>43</v>
      </c>
      <c r="O369" s="78">
        <v>24.69287469</v>
      </c>
      <c r="P369" s="74" t="s">
        <v>44</v>
      </c>
      <c r="Q369" s="79">
        <v>47.690217391304344</v>
      </c>
      <c r="R369" s="80" t="s">
        <v>44</v>
      </c>
      <c r="S369" s="81" t="s">
        <v>44</v>
      </c>
      <c r="T369" s="82">
        <v>47267</v>
      </c>
      <c r="U369" s="83">
        <v>3940.38</v>
      </c>
      <c r="V369" s="83">
        <v>5938.09</v>
      </c>
      <c r="W369" s="84">
        <v>2671</v>
      </c>
      <c r="X369" s="85" t="s">
        <v>44</v>
      </c>
      <c r="Y369" s="86" t="s">
        <v>43</v>
      </c>
      <c r="Z369" s="87">
        <f t="shared" si="50"/>
        <v>1</v>
      </c>
      <c r="AA369" s="88">
        <f t="shared" si="51"/>
        <v>0</v>
      </c>
      <c r="AB369" s="88">
        <f t="shared" si="52"/>
        <v>0</v>
      </c>
      <c r="AC369" s="89">
        <f t="shared" si="53"/>
        <v>0</v>
      </c>
      <c r="AD369" s="90" t="str">
        <f t="shared" si="54"/>
        <v>-</v>
      </c>
      <c r="AE369" s="87">
        <f t="shared" si="55"/>
        <v>1</v>
      </c>
      <c r="AF369" s="88">
        <f t="shared" si="56"/>
        <v>1</v>
      </c>
      <c r="AG369" s="89" t="str">
        <f t="shared" si="57"/>
        <v>Initial</v>
      </c>
      <c r="AH369" s="90" t="str">
        <f t="shared" si="58"/>
        <v>RLIS</v>
      </c>
      <c r="AI369" s="87">
        <f t="shared" si="59"/>
        <v>0</v>
      </c>
    </row>
    <row r="370" spans="1:35" ht="12.75">
      <c r="A370" s="65">
        <v>4010560</v>
      </c>
      <c r="B370" s="66" t="s">
        <v>1209</v>
      </c>
      <c r="C370" s="67" t="s">
        <v>1210</v>
      </c>
      <c r="D370" s="68" t="s">
        <v>1211</v>
      </c>
      <c r="E370" s="68" t="s">
        <v>348</v>
      </c>
      <c r="F370" s="69" t="s">
        <v>42</v>
      </c>
      <c r="G370" s="70">
        <v>74960</v>
      </c>
      <c r="H370" s="71">
        <v>389</v>
      </c>
      <c r="I370" s="72">
        <v>9186967818</v>
      </c>
      <c r="J370" s="73">
        <v>7</v>
      </c>
      <c r="K370" s="74" t="s">
        <v>44</v>
      </c>
      <c r="L370" s="75" t="s">
        <v>44</v>
      </c>
      <c r="M370" s="76">
        <v>152.43</v>
      </c>
      <c r="N370" s="77" t="s">
        <v>43</v>
      </c>
      <c r="O370" s="78">
        <v>25.09803922</v>
      </c>
      <c r="P370" s="74" t="s">
        <v>44</v>
      </c>
      <c r="Q370" s="79">
        <v>58.69565217391305</v>
      </c>
      <c r="R370" s="80" t="s">
        <v>44</v>
      </c>
      <c r="S370" s="81" t="s">
        <v>44</v>
      </c>
      <c r="T370" s="82">
        <v>16616</v>
      </c>
      <c r="U370" s="83">
        <v>1196.74</v>
      </c>
      <c r="V370" s="83">
        <v>1760.45</v>
      </c>
      <c r="W370" s="84">
        <v>694</v>
      </c>
      <c r="X370" s="85" t="s">
        <v>44</v>
      </c>
      <c r="Y370" s="86" t="s">
        <v>43</v>
      </c>
      <c r="Z370" s="87">
        <f t="shared" si="50"/>
        <v>1</v>
      </c>
      <c r="AA370" s="88">
        <f t="shared" si="51"/>
        <v>1</v>
      </c>
      <c r="AB370" s="88">
        <f t="shared" si="52"/>
        <v>0</v>
      </c>
      <c r="AC370" s="89">
        <f t="shared" si="53"/>
        <v>0</v>
      </c>
      <c r="AD370" s="90" t="str">
        <f t="shared" si="54"/>
        <v>SRSA</v>
      </c>
      <c r="AE370" s="87">
        <f t="shared" si="55"/>
        <v>1</v>
      </c>
      <c r="AF370" s="88">
        <f t="shared" si="56"/>
        <v>1</v>
      </c>
      <c r="AG370" s="89" t="str">
        <f t="shared" si="57"/>
        <v>Initial</v>
      </c>
      <c r="AH370" s="90" t="str">
        <f t="shared" si="58"/>
        <v>-</v>
      </c>
      <c r="AI370" s="87" t="str">
        <f t="shared" si="59"/>
        <v>SRSA</v>
      </c>
    </row>
    <row r="371" spans="1:35" ht="12.75">
      <c r="A371" s="65">
        <v>4023700</v>
      </c>
      <c r="B371" s="66" t="s">
        <v>1212</v>
      </c>
      <c r="C371" s="67" t="s">
        <v>1213</v>
      </c>
      <c r="D371" s="68" t="s">
        <v>1214</v>
      </c>
      <c r="E371" s="68" t="s">
        <v>287</v>
      </c>
      <c r="F371" s="69" t="s">
        <v>42</v>
      </c>
      <c r="G371" s="70">
        <v>74647</v>
      </c>
      <c r="H371" s="71">
        <v>8564</v>
      </c>
      <c r="I371" s="72">
        <v>5803622633</v>
      </c>
      <c r="J371" s="73">
        <v>7</v>
      </c>
      <c r="K371" s="74" t="s">
        <v>44</v>
      </c>
      <c r="L371" s="75" t="s">
        <v>44</v>
      </c>
      <c r="M371" s="76">
        <v>81.52</v>
      </c>
      <c r="N371" s="77" t="s">
        <v>43</v>
      </c>
      <c r="O371" s="78">
        <v>12.85714286</v>
      </c>
      <c r="P371" s="74" t="s">
        <v>43</v>
      </c>
      <c r="Q371" s="79">
        <v>65.9090909090909</v>
      </c>
      <c r="R371" s="80" t="s">
        <v>44</v>
      </c>
      <c r="S371" s="81" t="s">
        <v>44</v>
      </c>
      <c r="T371" s="82">
        <v>5543</v>
      </c>
      <c r="U371" s="83">
        <v>519.09</v>
      </c>
      <c r="V371" s="83">
        <v>756.81</v>
      </c>
      <c r="W371" s="84">
        <v>380</v>
      </c>
      <c r="X371" s="85" t="s">
        <v>44</v>
      </c>
      <c r="Y371" s="86" t="s">
        <v>43</v>
      </c>
      <c r="Z371" s="87">
        <f t="shared" si="50"/>
        <v>1</v>
      </c>
      <c r="AA371" s="88">
        <f t="shared" si="51"/>
        <v>1</v>
      </c>
      <c r="AB371" s="88">
        <f t="shared" si="52"/>
        <v>0</v>
      </c>
      <c r="AC371" s="89">
        <f t="shared" si="53"/>
        <v>0</v>
      </c>
      <c r="AD371" s="90" t="str">
        <f t="shared" si="54"/>
        <v>SRSA</v>
      </c>
      <c r="AE371" s="87">
        <f t="shared" si="55"/>
        <v>1</v>
      </c>
      <c r="AF371" s="88">
        <f t="shared" si="56"/>
        <v>1</v>
      </c>
      <c r="AG371" s="89" t="str">
        <f t="shared" si="57"/>
        <v>Initial</v>
      </c>
      <c r="AH371" s="90" t="str">
        <f t="shared" si="58"/>
        <v>-</v>
      </c>
      <c r="AI371" s="87" t="str">
        <f t="shared" si="59"/>
        <v>SRSA</v>
      </c>
    </row>
    <row r="372" spans="1:35" ht="12.75">
      <c r="A372" s="65">
        <v>4023730</v>
      </c>
      <c r="B372" s="66" t="s">
        <v>1215</v>
      </c>
      <c r="C372" s="67" t="s">
        <v>1216</v>
      </c>
      <c r="D372" s="68" t="s">
        <v>932</v>
      </c>
      <c r="E372" s="68" t="s">
        <v>1216</v>
      </c>
      <c r="F372" s="69" t="s">
        <v>42</v>
      </c>
      <c r="G372" s="70">
        <v>74452</v>
      </c>
      <c r="H372" s="71">
        <v>119</v>
      </c>
      <c r="I372" s="72">
        <v>9185983412</v>
      </c>
      <c r="J372" s="73">
        <v>7</v>
      </c>
      <c r="K372" s="74" t="s">
        <v>44</v>
      </c>
      <c r="L372" s="75" t="s">
        <v>44</v>
      </c>
      <c r="M372" s="76">
        <v>199.25</v>
      </c>
      <c r="N372" s="77" t="s">
        <v>43</v>
      </c>
      <c r="O372" s="78">
        <v>18.20987654</v>
      </c>
      <c r="P372" s="74" t="s">
        <v>43</v>
      </c>
      <c r="Q372" s="79">
        <v>64.76190476190476</v>
      </c>
      <c r="R372" s="80" t="s">
        <v>44</v>
      </c>
      <c r="S372" s="81" t="s">
        <v>44</v>
      </c>
      <c r="T372" s="82">
        <v>17878</v>
      </c>
      <c r="U372" s="83">
        <v>1277.59</v>
      </c>
      <c r="V372" s="83">
        <v>1874.34</v>
      </c>
      <c r="W372" s="84">
        <v>814</v>
      </c>
      <c r="X372" s="85" t="s">
        <v>44</v>
      </c>
      <c r="Y372" s="86" t="s">
        <v>43</v>
      </c>
      <c r="Z372" s="87">
        <f t="shared" si="50"/>
        <v>1</v>
      </c>
      <c r="AA372" s="88">
        <f t="shared" si="51"/>
        <v>1</v>
      </c>
      <c r="AB372" s="88">
        <f t="shared" si="52"/>
        <v>0</v>
      </c>
      <c r="AC372" s="89">
        <f t="shared" si="53"/>
        <v>0</v>
      </c>
      <c r="AD372" s="90" t="str">
        <f t="shared" si="54"/>
        <v>SRSA</v>
      </c>
      <c r="AE372" s="87">
        <f t="shared" si="55"/>
        <v>1</v>
      </c>
      <c r="AF372" s="88">
        <f t="shared" si="56"/>
        <v>1</v>
      </c>
      <c r="AG372" s="89" t="str">
        <f t="shared" si="57"/>
        <v>Initial</v>
      </c>
      <c r="AH372" s="90" t="str">
        <f t="shared" si="58"/>
        <v>-</v>
      </c>
      <c r="AI372" s="87" t="str">
        <f t="shared" si="59"/>
        <v>SRSA</v>
      </c>
    </row>
    <row r="373" spans="1:35" ht="12.75">
      <c r="A373" s="65">
        <v>4023800</v>
      </c>
      <c r="B373" s="66" t="s">
        <v>309</v>
      </c>
      <c r="C373" s="67" t="s">
        <v>310</v>
      </c>
      <c r="D373" s="68" t="s">
        <v>311</v>
      </c>
      <c r="E373" s="68" t="s">
        <v>312</v>
      </c>
      <c r="F373" s="69" t="s">
        <v>42</v>
      </c>
      <c r="G373" s="70">
        <v>74059</v>
      </c>
      <c r="H373" s="71">
        <v>549</v>
      </c>
      <c r="I373" s="72">
        <v>4055475703</v>
      </c>
      <c r="J373" s="73">
        <v>7</v>
      </c>
      <c r="K373" s="74" t="s">
        <v>44</v>
      </c>
      <c r="L373" s="75" t="s">
        <v>44</v>
      </c>
      <c r="M373" s="76">
        <v>1149.15</v>
      </c>
      <c r="N373" s="77" t="s">
        <v>43</v>
      </c>
      <c r="O373" s="78">
        <v>13.5426009</v>
      </c>
      <c r="P373" s="74" t="s">
        <v>43</v>
      </c>
      <c r="Q373" s="79">
        <v>29.3937068303914</v>
      </c>
      <c r="R373" s="80" t="s">
        <v>44</v>
      </c>
      <c r="S373" s="81" t="s">
        <v>44</v>
      </c>
      <c r="T373" s="82">
        <v>56268</v>
      </c>
      <c r="U373" s="83">
        <v>3180.84</v>
      </c>
      <c r="V373" s="83">
        <v>6315.34</v>
      </c>
      <c r="W373" s="84">
        <v>4030</v>
      </c>
      <c r="X373" s="85" t="s">
        <v>44</v>
      </c>
      <c r="Y373" s="86" t="s">
        <v>43</v>
      </c>
      <c r="Z373" s="87">
        <f t="shared" si="50"/>
        <v>1</v>
      </c>
      <c r="AA373" s="88">
        <f t="shared" si="51"/>
        <v>0</v>
      </c>
      <c r="AB373" s="88">
        <f t="shared" si="52"/>
        <v>0</v>
      </c>
      <c r="AC373" s="89">
        <f t="shared" si="53"/>
        <v>0</v>
      </c>
      <c r="AD373" s="90" t="str">
        <f t="shared" si="54"/>
        <v>-</v>
      </c>
      <c r="AE373" s="87">
        <f t="shared" si="55"/>
        <v>1</v>
      </c>
      <c r="AF373" s="88">
        <f t="shared" si="56"/>
        <v>1</v>
      </c>
      <c r="AG373" s="89" t="str">
        <f t="shared" si="57"/>
        <v>Initial</v>
      </c>
      <c r="AH373" s="90" t="str">
        <f t="shared" si="58"/>
        <v>RLIS</v>
      </c>
      <c r="AI373" s="87">
        <f t="shared" si="59"/>
        <v>0</v>
      </c>
    </row>
    <row r="374" spans="1:35" ht="12.75">
      <c r="A374" s="65">
        <v>4023850</v>
      </c>
      <c r="B374" s="66" t="s">
        <v>313</v>
      </c>
      <c r="C374" s="67" t="s">
        <v>314</v>
      </c>
      <c r="D374" s="68" t="s">
        <v>315</v>
      </c>
      <c r="E374" s="68" t="s">
        <v>314</v>
      </c>
      <c r="F374" s="69" t="s">
        <v>42</v>
      </c>
      <c r="G374" s="70">
        <v>73077</v>
      </c>
      <c r="H374" s="71">
        <v>5051</v>
      </c>
      <c r="I374" s="72">
        <v>5803364511</v>
      </c>
      <c r="J374" s="73" t="s">
        <v>51</v>
      </c>
      <c r="K374" s="74" t="s">
        <v>43</v>
      </c>
      <c r="L374" s="75" t="s">
        <v>43</v>
      </c>
      <c r="M374" s="76">
        <v>1055.57</v>
      </c>
      <c r="N374" s="77" t="s">
        <v>43</v>
      </c>
      <c r="O374" s="78">
        <v>12.36749117</v>
      </c>
      <c r="P374" s="74" t="s">
        <v>43</v>
      </c>
      <c r="Q374" s="79">
        <v>31.276415891800507</v>
      </c>
      <c r="R374" s="80" t="s">
        <v>44</v>
      </c>
      <c r="S374" s="81" t="s">
        <v>44</v>
      </c>
      <c r="T374" s="82">
        <v>46880</v>
      </c>
      <c r="U374" s="83">
        <v>2969.17</v>
      </c>
      <c r="V374" s="83">
        <v>5921.51</v>
      </c>
      <c r="W374" s="84">
        <v>3670</v>
      </c>
      <c r="X374" s="85" t="s">
        <v>44</v>
      </c>
      <c r="Y374" s="86" t="s">
        <v>43</v>
      </c>
      <c r="Z374" s="87">
        <f t="shared" si="50"/>
        <v>0</v>
      </c>
      <c r="AA374" s="88">
        <f t="shared" si="51"/>
        <v>0</v>
      </c>
      <c r="AB374" s="88">
        <f t="shared" si="52"/>
        <v>0</v>
      </c>
      <c r="AC374" s="89">
        <f t="shared" si="53"/>
        <v>0</v>
      </c>
      <c r="AD374" s="90" t="str">
        <f t="shared" si="54"/>
        <v>-</v>
      </c>
      <c r="AE374" s="87">
        <f t="shared" si="55"/>
        <v>1</v>
      </c>
      <c r="AF374" s="88">
        <f t="shared" si="56"/>
        <v>1</v>
      </c>
      <c r="AG374" s="89" t="str">
        <f t="shared" si="57"/>
        <v>Initial</v>
      </c>
      <c r="AH374" s="90" t="str">
        <f t="shared" si="58"/>
        <v>RLIS</v>
      </c>
      <c r="AI374" s="87">
        <f t="shared" si="59"/>
        <v>0</v>
      </c>
    </row>
    <row r="375" spans="1:35" ht="12.75">
      <c r="A375" s="65">
        <v>4023880</v>
      </c>
      <c r="B375" s="66" t="s">
        <v>1217</v>
      </c>
      <c r="C375" s="67" t="s">
        <v>1218</v>
      </c>
      <c r="D375" s="68" t="s">
        <v>410</v>
      </c>
      <c r="E375" s="68" t="s">
        <v>1219</v>
      </c>
      <c r="F375" s="69" t="s">
        <v>42</v>
      </c>
      <c r="G375" s="70">
        <v>74360</v>
      </c>
      <c r="H375" s="71">
        <v>280</v>
      </c>
      <c r="I375" s="72">
        <v>9186731714</v>
      </c>
      <c r="J375" s="73">
        <v>7</v>
      </c>
      <c r="K375" s="74" t="s">
        <v>44</v>
      </c>
      <c r="L375" s="75" t="s">
        <v>44</v>
      </c>
      <c r="M375" s="76">
        <v>333.29</v>
      </c>
      <c r="N375" s="77" t="s">
        <v>43</v>
      </c>
      <c r="O375" s="78">
        <v>28.76712329</v>
      </c>
      <c r="P375" s="74" t="s">
        <v>44</v>
      </c>
      <c r="Q375" s="79">
        <v>67.22689075630252</v>
      </c>
      <c r="R375" s="80" t="s">
        <v>44</v>
      </c>
      <c r="S375" s="81" t="s">
        <v>44</v>
      </c>
      <c r="T375" s="82">
        <v>30083</v>
      </c>
      <c r="U375" s="83">
        <v>2939.83</v>
      </c>
      <c r="V375" s="83">
        <v>3988.7</v>
      </c>
      <c r="W375" s="84">
        <v>1275</v>
      </c>
      <c r="X375" s="85" t="s">
        <v>43</v>
      </c>
      <c r="Y375" s="86" t="s">
        <v>44</v>
      </c>
      <c r="Z375" s="87">
        <f t="shared" si="50"/>
        <v>1</v>
      </c>
      <c r="AA375" s="88">
        <f t="shared" si="51"/>
        <v>1</v>
      </c>
      <c r="AB375" s="88">
        <f t="shared" si="52"/>
        <v>0</v>
      </c>
      <c r="AC375" s="89">
        <f t="shared" si="53"/>
        <v>0</v>
      </c>
      <c r="AD375" s="90" t="str">
        <f t="shared" si="54"/>
        <v>SRSA</v>
      </c>
      <c r="AE375" s="87">
        <f t="shared" si="55"/>
        <v>1</v>
      </c>
      <c r="AF375" s="88">
        <f t="shared" si="56"/>
        <v>1</v>
      </c>
      <c r="AG375" s="89" t="str">
        <f t="shared" si="57"/>
        <v>Initial</v>
      </c>
      <c r="AH375" s="90" t="str">
        <f t="shared" si="58"/>
        <v>-</v>
      </c>
      <c r="AI375" s="87" t="str">
        <f t="shared" si="59"/>
        <v>SRSA</v>
      </c>
    </row>
    <row r="376" spans="1:35" ht="12.75">
      <c r="A376" s="65">
        <v>4023910</v>
      </c>
      <c r="B376" s="66" t="s">
        <v>1220</v>
      </c>
      <c r="C376" s="67" t="s">
        <v>1221</v>
      </c>
      <c r="D376" s="68" t="s">
        <v>1222</v>
      </c>
      <c r="E376" s="68" t="s">
        <v>40</v>
      </c>
      <c r="F376" s="69" t="s">
        <v>42</v>
      </c>
      <c r="G376" s="70">
        <v>74820</v>
      </c>
      <c r="H376" s="71">
        <v>3355</v>
      </c>
      <c r="I376" s="72">
        <v>5803327800</v>
      </c>
      <c r="J376" s="73">
        <v>7</v>
      </c>
      <c r="K376" s="74" t="s">
        <v>44</v>
      </c>
      <c r="L376" s="75" t="s">
        <v>44</v>
      </c>
      <c r="M376" s="76">
        <v>96.17</v>
      </c>
      <c r="N376" s="77" t="s">
        <v>43</v>
      </c>
      <c r="O376" s="78">
        <v>12.62135922</v>
      </c>
      <c r="P376" s="74" t="s">
        <v>43</v>
      </c>
      <c r="Q376" s="79">
        <v>68.42105263157895</v>
      </c>
      <c r="R376" s="80" t="s">
        <v>44</v>
      </c>
      <c r="S376" s="81" t="s">
        <v>44</v>
      </c>
      <c r="T376" s="82">
        <v>8534</v>
      </c>
      <c r="U376" s="83">
        <v>773.9</v>
      </c>
      <c r="V376" s="83">
        <v>1086.89</v>
      </c>
      <c r="W376" s="84">
        <v>406</v>
      </c>
      <c r="X376" s="85" t="s">
        <v>44</v>
      </c>
      <c r="Y376" s="86" t="s">
        <v>43</v>
      </c>
      <c r="Z376" s="87">
        <f t="shared" si="50"/>
        <v>1</v>
      </c>
      <c r="AA376" s="88">
        <f t="shared" si="51"/>
        <v>1</v>
      </c>
      <c r="AB376" s="88">
        <f t="shared" si="52"/>
        <v>0</v>
      </c>
      <c r="AC376" s="89">
        <f t="shared" si="53"/>
        <v>0</v>
      </c>
      <c r="AD376" s="90" t="str">
        <f t="shared" si="54"/>
        <v>SRSA</v>
      </c>
      <c r="AE376" s="87">
        <f t="shared" si="55"/>
        <v>1</v>
      </c>
      <c r="AF376" s="88">
        <f t="shared" si="56"/>
        <v>1</v>
      </c>
      <c r="AG376" s="89" t="str">
        <f t="shared" si="57"/>
        <v>Initial</v>
      </c>
      <c r="AH376" s="90" t="str">
        <f t="shared" si="58"/>
        <v>-</v>
      </c>
      <c r="AI376" s="87" t="str">
        <f t="shared" si="59"/>
        <v>SRSA</v>
      </c>
    </row>
    <row r="377" spans="1:35" ht="12.75">
      <c r="A377" s="65">
        <v>4023970</v>
      </c>
      <c r="B377" s="66" t="s">
        <v>1223</v>
      </c>
      <c r="C377" s="67" t="s">
        <v>1224</v>
      </c>
      <c r="D377" s="68" t="s">
        <v>1225</v>
      </c>
      <c r="E377" s="68" t="s">
        <v>1224</v>
      </c>
      <c r="F377" s="69" t="s">
        <v>42</v>
      </c>
      <c r="G377" s="70">
        <v>73078</v>
      </c>
      <c r="H377" s="71">
        <v>9248</v>
      </c>
      <c r="I377" s="72">
        <v>4053732311</v>
      </c>
      <c r="J377" s="73">
        <v>8</v>
      </c>
      <c r="K377" s="74" t="s">
        <v>44</v>
      </c>
      <c r="L377" s="75" t="s">
        <v>43</v>
      </c>
      <c r="M377" s="76">
        <v>1753.82</v>
      </c>
      <c r="N377" s="77" t="s">
        <v>43</v>
      </c>
      <c r="O377" s="78">
        <v>7.597402597</v>
      </c>
      <c r="P377" s="74" t="s">
        <v>43</v>
      </c>
      <c r="Q377" s="79">
        <v>7.165775401069519</v>
      </c>
      <c r="R377" s="80" t="s">
        <v>43</v>
      </c>
      <c r="S377" s="81" t="s">
        <v>44</v>
      </c>
      <c r="T377" s="82">
        <v>33560</v>
      </c>
      <c r="U377" s="83">
        <v>447.79</v>
      </c>
      <c r="V377" s="83">
        <v>4877.4</v>
      </c>
      <c r="W377" s="84">
        <v>4335</v>
      </c>
      <c r="X377" s="85" t="s">
        <v>44</v>
      </c>
      <c r="Y377" s="86" t="s">
        <v>43</v>
      </c>
      <c r="Z377" s="87">
        <f t="shared" si="50"/>
        <v>1</v>
      </c>
      <c r="AA377" s="88">
        <f t="shared" si="51"/>
        <v>0</v>
      </c>
      <c r="AB377" s="88">
        <f t="shared" si="52"/>
        <v>0</v>
      </c>
      <c r="AC377" s="89">
        <f t="shared" si="53"/>
        <v>0</v>
      </c>
      <c r="AD377" s="90" t="str">
        <f t="shared" si="54"/>
        <v>-</v>
      </c>
      <c r="AE377" s="87">
        <f t="shared" si="55"/>
        <v>1</v>
      </c>
      <c r="AF377" s="88">
        <f t="shared" si="56"/>
        <v>0</v>
      </c>
      <c r="AG377" s="89">
        <f t="shared" si="57"/>
        <v>0</v>
      </c>
      <c r="AH377" s="90" t="str">
        <f t="shared" si="58"/>
        <v>-</v>
      </c>
      <c r="AI377" s="87">
        <f t="shared" si="59"/>
        <v>0</v>
      </c>
    </row>
    <row r="378" spans="1:35" ht="12.75">
      <c r="A378" s="65">
        <v>4024150</v>
      </c>
      <c r="B378" s="66" t="s">
        <v>1226</v>
      </c>
      <c r="C378" s="67" t="s">
        <v>1227</v>
      </c>
      <c r="D378" s="68" t="s">
        <v>1228</v>
      </c>
      <c r="E378" s="68" t="s">
        <v>646</v>
      </c>
      <c r="F378" s="69" t="s">
        <v>42</v>
      </c>
      <c r="G378" s="70">
        <v>73018</v>
      </c>
      <c r="H378" s="71">
        <v>9640</v>
      </c>
      <c r="I378" s="72">
        <v>4052242700</v>
      </c>
      <c r="J378" s="73" t="s">
        <v>1229</v>
      </c>
      <c r="K378" s="74" t="s">
        <v>43</v>
      </c>
      <c r="L378" s="75" t="s">
        <v>44</v>
      </c>
      <c r="M378" s="76">
        <v>279.87</v>
      </c>
      <c r="N378" s="77" t="s">
        <v>43</v>
      </c>
      <c r="O378" s="78">
        <v>10.38461538</v>
      </c>
      <c r="P378" s="74" t="s">
        <v>43</v>
      </c>
      <c r="Q378" s="79">
        <v>24.914675767918087</v>
      </c>
      <c r="R378" s="80" t="s">
        <v>44</v>
      </c>
      <c r="S378" s="81" t="s">
        <v>43</v>
      </c>
      <c r="T378" s="82">
        <v>14765</v>
      </c>
      <c r="U378" s="83">
        <v>628.83</v>
      </c>
      <c r="V378" s="83">
        <v>1436.74</v>
      </c>
      <c r="W378" s="84">
        <v>944</v>
      </c>
      <c r="X378" s="85" t="s">
        <v>44</v>
      </c>
      <c r="Y378" s="86" t="s">
        <v>44</v>
      </c>
      <c r="Z378" s="87">
        <f t="shared" si="50"/>
        <v>1</v>
      </c>
      <c r="AA378" s="88">
        <f t="shared" si="51"/>
        <v>1</v>
      </c>
      <c r="AB378" s="88">
        <f t="shared" si="52"/>
        <v>0</v>
      </c>
      <c r="AC378" s="89">
        <f t="shared" si="53"/>
        <v>0</v>
      </c>
      <c r="AD378" s="90" t="str">
        <f t="shared" si="54"/>
        <v>SRSA</v>
      </c>
      <c r="AE378" s="87">
        <f t="shared" si="55"/>
        <v>0</v>
      </c>
      <c r="AF378" s="88">
        <f t="shared" si="56"/>
        <v>1</v>
      </c>
      <c r="AG378" s="89">
        <f t="shared" si="57"/>
        <v>0</v>
      </c>
      <c r="AH378" s="90" t="str">
        <f t="shared" si="58"/>
        <v>-</v>
      </c>
      <c r="AI378" s="87">
        <f t="shared" si="59"/>
        <v>0</v>
      </c>
    </row>
    <row r="379" spans="1:35" ht="12.75">
      <c r="A379" s="65">
        <v>4024510</v>
      </c>
      <c r="B379" s="66" t="s">
        <v>1230</v>
      </c>
      <c r="C379" s="67" t="s">
        <v>1231</v>
      </c>
      <c r="D379" s="68" t="s">
        <v>1232</v>
      </c>
      <c r="E379" s="68" t="s">
        <v>1233</v>
      </c>
      <c r="F379" s="69" t="s">
        <v>42</v>
      </c>
      <c r="G379" s="70">
        <v>73773</v>
      </c>
      <c r="H379" s="71">
        <v>9781</v>
      </c>
      <c r="I379" s="72">
        <v>5807583282</v>
      </c>
      <c r="J379" s="73">
        <v>7</v>
      </c>
      <c r="K379" s="74" t="s">
        <v>44</v>
      </c>
      <c r="L379" s="75" t="s">
        <v>44</v>
      </c>
      <c r="M379" s="76">
        <v>495.28</v>
      </c>
      <c r="N379" s="77" t="s">
        <v>43</v>
      </c>
      <c r="O379" s="78">
        <v>17.01244813</v>
      </c>
      <c r="P379" s="74" t="s">
        <v>43</v>
      </c>
      <c r="Q379" s="79">
        <v>35.445544554455445</v>
      </c>
      <c r="R379" s="80" t="s">
        <v>44</v>
      </c>
      <c r="S379" s="81" t="s">
        <v>44</v>
      </c>
      <c r="T379" s="82">
        <v>19993</v>
      </c>
      <c r="U379" s="83">
        <v>1332.52</v>
      </c>
      <c r="V379" s="83">
        <v>2661.76</v>
      </c>
      <c r="W379" s="84">
        <v>1806</v>
      </c>
      <c r="X379" s="85" t="s">
        <v>44</v>
      </c>
      <c r="Y379" s="86" t="s">
        <v>43</v>
      </c>
      <c r="Z379" s="87">
        <f t="shared" si="50"/>
        <v>1</v>
      </c>
      <c r="AA379" s="88">
        <f t="shared" si="51"/>
        <v>1</v>
      </c>
      <c r="AB379" s="88">
        <f t="shared" si="52"/>
        <v>0</v>
      </c>
      <c r="AC379" s="89">
        <f t="shared" si="53"/>
        <v>0</v>
      </c>
      <c r="AD379" s="90" t="str">
        <f t="shared" si="54"/>
        <v>SRSA</v>
      </c>
      <c r="AE379" s="87">
        <f t="shared" si="55"/>
        <v>1</v>
      </c>
      <c r="AF379" s="88">
        <f t="shared" si="56"/>
        <v>1</v>
      </c>
      <c r="AG379" s="89" t="str">
        <f t="shared" si="57"/>
        <v>Initial</v>
      </c>
      <c r="AH379" s="90" t="str">
        <f t="shared" si="58"/>
        <v>-</v>
      </c>
      <c r="AI379" s="87" t="str">
        <f t="shared" si="59"/>
        <v>SRSA</v>
      </c>
    </row>
    <row r="380" spans="1:35" ht="12.75">
      <c r="A380" s="65">
        <v>4024180</v>
      </c>
      <c r="B380" s="66" t="s">
        <v>1234</v>
      </c>
      <c r="C380" s="67" t="s">
        <v>1235</v>
      </c>
      <c r="D380" s="68" t="s">
        <v>624</v>
      </c>
      <c r="E380" s="68" t="s">
        <v>1235</v>
      </c>
      <c r="F380" s="69" t="s">
        <v>42</v>
      </c>
      <c r="G380" s="70">
        <v>74560</v>
      </c>
      <c r="H380" s="71">
        <v>200</v>
      </c>
      <c r="I380" s="72">
        <v>9184325062</v>
      </c>
      <c r="J380" s="73">
        <v>7</v>
      </c>
      <c r="K380" s="74" t="s">
        <v>44</v>
      </c>
      <c r="L380" s="75" t="s">
        <v>44</v>
      </c>
      <c r="M380" s="76">
        <v>133.04</v>
      </c>
      <c r="N380" s="77" t="s">
        <v>43</v>
      </c>
      <c r="O380" s="78">
        <v>28.68852459</v>
      </c>
      <c r="P380" s="74" t="s">
        <v>44</v>
      </c>
      <c r="Q380" s="79">
        <v>58.38509316770186</v>
      </c>
      <c r="R380" s="80" t="s">
        <v>44</v>
      </c>
      <c r="S380" s="81" t="s">
        <v>44</v>
      </c>
      <c r="T380" s="82">
        <v>9138</v>
      </c>
      <c r="U380" s="83">
        <v>1321.95</v>
      </c>
      <c r="V380" s="83">
        <v>1782.74</v>
      </c>
      <c r="W380" s="84">
        <v>660</v>
      </c>
      <c r="X380" s="85" t="s">
        <v>44</v>
      </c>
      <c r="Y380" s="86" t="s">
        <v>44</v>
      </c>
      <c r="Z380" s="87">
        <f t="shared" si="50"/>
        <v>1</v>
      </c>
      <c r="AA380" s="88">
        <f t="shared" si="51"/>
        <v>1</v>
      </c>
      <c r="AB380" s="88">
        <f t="shared" si="52"/>
        <v>0</v>
      </c>
      <c r="AC380" s="89">
        <f t="shared" si="53"/>
        <v>0</v>
      </c>
      <c r="AD380" s="90" t="str">
        <f t="shared" si="54"/>
        <v>SRSA</v>
      </c>
      <c r="AE380" s="87">
        <f t="shared" si="55"/>
        <v>1</v>
      </c>
      <c r="AF380" s="88">
        <f t="shared" si="56"/>
        <v>1</v>
      </c>
      <c r="AG380" s="89" t="str">
        <f t="shared" si="57"/>
        <v>Initial</v>
      </c>
      <c r="AH380" s="90" t="str">
        <f t="shared" si="58"/>
        <v>-</v>
      </c>
      <c r="AI380" s="87" t="str">
        <f t="shared" si="59"/>
        <v>SRSA</v>
      </c>
    </row>
    <row r="381" spans="1:35" ht="12.75">
      <c r="A381" s="65">
        <v>4024240</v>
      </c>
      <c r="B381" s="66" t="s">
        <v>316</v>
      </c>
      <c r="C381" s="67" t="s">
        <v>317</v>
      </c>
      <c r="D381" s="68" t="s">
        <v>318</v>
      </c>
      <c r="E381" s="68" t="s">
        <v>59</v>
      </c>
      <c r="F381" s="69" t="s">
        <v>42</v>
      </c>
      <c r="G381" s="70">
        <v>73401</v>
      </c>
      <c r="H381" s="71">
        <v>8917</v>
      </c>
      <c r="I381" s="72">
        <v>5802236319</v>
      </c>
      <c r="J381" s="73">
        <v>6</v>
      </c>
      <c r="K381" s="74" t="s">
        <v>43</v>
      </c>
      <c r="L381" s="75" t="s">
        <v>43</v>
      </c>
      <c r="M381" s="76">
        <v>1251.43</v>
      </c>
      <c r="N381" s="77" t="s">
        <v>43</v>
      </c>
      <c r="O381" s="78">
        <v>15.56776557</v>
      </c>
      <c r="P381" s="74" t="s">
        <v>43</v>
      </c>
      <c r="Q381" s="79">
        <v>26.511289147851418</v>
      </c>
      <c r="R381" s="80" t="s">
        <v>44</v>
      </c>
      <c r="S381" s="81" t="s">
        <v>44</v>
      </c>
      <c r="T381" s="82">
        <v>49725</v>
      </c>
      <c r="U381" s="83">
        <v>2663.9</v>
      </c>
      <c r="V381" s="83">
        <v>6050.47</v>
      </c>
      <c r="W381" s="84">
        <v>3644</v>
      </c>
      <c r="X381" s="85" t="s">
        <v>44</v>
      </c>
      <c r="Y381" s="86" t="s">
        <v>43</v>
      </c>
      <c r="Z381" s="87">
        <f t="shared" si="50"/>
        <v>0</v>
      </c>
      <c r="AA381" s="88">
        <f t="shared" si="51"/>
        <v>0</v>
      </c>
      <c r="AB381" s="88">
        <f t="shared" si="52"/>
        <v>0</v>
      </c>
      <c r="AC381" s="89">
        <f t="shared" si="53"/>
        <v>0</v>
      </c>
      <c r="AD381" s="90" t="str">
        <f t="shared" si="54"/>
        <v>-</v>
      </c>
      <c r="AE381" s="87">
        <f t="shared" si="55"/>
        <v>1</v>
      </c>
      <c r="AF381" s="88">
        <f t="shared" si="56"/>
        <v>1</v>
      </c>
      <c r="AG381" s="89" t="str">
        <f t="shared" si="57"/>
        <v>Initial</v>
      </c>
      <c r="AH381" s="90" t="str">
        <f t="shared" si="58"/>
        <v>RLIS</v>
      </c>
      <c r="AI381" s="87">
        <f t="shared" si="59"/>
        <v>0</v>
      </c>
    </row>
    <row r="382" spans="1:35" ht="12.75">
      <c r="A382" s="65">
        <v>4024270</v>
      </c>
      <c r="B382" s="66" t="s">
        <v>1236</v>
      </c>
      <c r="C382" s="67" t="s">
        <v>317</v>
      </c>
      <c r="D382" s="68" t="s">
        <v>1237</v>
      </c>
      <c r="E382" s="68" t="s">
        <v>1238</v>
      </c>
      <c r="F382" s="69" t="s">
        <v>42</v>
      </c>
      <c r="G382" s="70">
        <v>73949</v>
      </c>
      <c r="H382" s="71">
        <v>9616</v>
      </c>
      <c r="I382" s="72">
        <v>5805436366</v>
      </c>
      <c r="J382" s="73">
        <v>7</v>
      </c>
      <c r="K382" s="74" t="s">
        <v>44</v>
      </c>
      <c r="L382" s="75" t="s">
        <v>44</v>
      </c>
      <c r="M382" s="76">
        <v>8.65</v>
      </c>
      <c r="N382" s="91" t="s">
        <v>44</v>
      </c>
      <c r="O382" s="78">
        <v>8.333333333</v>
      </c>
      <c r="P382" s="74" t="s">
        <v>43</v>
      </c>
      <c r="Q382" s="79">
        <v>66.66666666666666</v>
      </c>
      <c r="R382" s="80" t="s">
        <v>44</v>
      </c>
      <c r="S382" s="81" t="s">
        <v>44</v>
      </c>
      <c r="T382" s="82">
        <v>1320</v>
      </c>
      <c r="U382" s="83">
        <v>12.73</v>
      </c>
      <c r="V382" s="83">
        <v>45.38</v>
      </c>
      <c r="W382" s="84">
        <v>49</v>
      </c>
      <c r="X382" s="85" t="s">
        <v>44</v>
      </c>
      <c r="Y382" s="86" t="s">
        <v>44</v>
      </c>
      <c r="Z382" s="87">
        <f t="shared" si="50"/>
        <v>1</v>
      </c>
      <c r="AA382" s="88">
        <f t="shared" si="51"/>
        <v>1</v>
      </c>
      <c r="AB382" s="88">
        <f t="shared" si="52"/>
        <v>0</v>
      </c>
      <c r="AC382" s="89">
        <f t="shared" si="53"/>
        <v>0</v>
      </c>
      <c r="AD382" s="90" t="str">
        <f t="shared" si="54"/>
        <v>SRSA</v>
      </c>
      <c r="AE382" s="87">
        <f t="shared" si="55"/>
        <v>1</v>
      </c>
      <c r="AF382" s="88">
        <f t="shared" si="56"/>
        <v>1</v>
      </c>
      <c r="AG382" s="89" t="str">
        <f t="shared" si="57"/>
        <v>Initial</v>
      </c>
      <c r="AH382" s="90" t="str">
        <f t="shared" si="58"/>
        <v>-</v>
      </c>
      <c r="AI382" s="87" t="str">
        <f t="shared" si="59"/>
        <v>SRSA</v>
      </c>
    </row>
    <row r="383" spans="1:35" ht="12.75">
      <c r="A383" s="65">
        <v>4024330</v>
      </c>
      <c r="B383" s="66" t="s">
        <v>1239</v>
      </c>
      <c r="C383" s="67" t="s">
        <v>1240</v>
      </c>
      <c r="D383" s="68" t="s">
        <v>1241</v>
      </c>
      <c r="E383" s="68" t="s">
        <v>70</v>
      </c>
      <c r="F383" s="69" t="s">
        <v>42</v>
      </c>
      <c r="G383" s="70">
        <v>74801</v>
      </c>
      <c r="H383" s="71">
        <v>8146</v>
      </c>
      <c r="I383" s="72">
        <v>4052756092</v>
      </c>
      <c r="J383" s="73">
        <v>7</v>
      </c>
      <c r="K383" s="74" t="s">
        <v>44</v>
      </c>
      <c r="L383" s="75" t="s">
        <v>44</v>
      </c>
      <c r="M383" s="76">
        <v>179.76</v>
      </c>
      <c r="N383" s="77" t="s">
        <v>43</v>
      </c>
      <c r="O383" s="78">
        <v>20.74074074</v>
      </c>
      <c r="P383" s="74" t="s">
        <v>44</v>
      </c>
      <c r="Q383" s="79">
        <v>62.5</v>
      </c>
      <c r="R383" s="80" t="s">
        <v>44</v>
      </c>
      <c r="S383" s="81" t="s">
        <v>44</v>
      </c>
      <c r="T383" s="82">
        <v>9947</v>
      </c>
      <c r="U383" s="83">
        <v>1531.01</v>
      </c>
      <c r="V383" s="83">
        <v>2085.33</v>
      </c>
      <c r="W383" s="84">
        <v>666</v>
      </c>
      <c r="X383" s="85" t="s">
        <v>44</v>
      </c>
      <c r="Y383" s="86" t="s">
        <v>44</v>
      </c>
      <c r="Z383" s="87">
        <f t="shared" si="50"/>
        <v>1</v>
      </c>
      <c r="AA383" s="88">
        <f t="shared" si="51"/>
        <v>1</v>
      </c>
      <c r="AB383" s="88">
        <f t="shared" si="52"/>
        <v>0</v>
      </c>
      <c r="AC383" s="89">
        <f t="shared" si="53"/>
        <v>0</v>
      </c>
      <c r="AD383" s="90" t="str">
        <f t="shared" si="54"/>
        <v>SRSA</v>
      </c>
      <c r="AE383" s="87">
        <f t="shared" si="55"/>
        <v>1</v>
      </c>
      <c r="AF383" s="88">
        <f t="shared" si="56"/>
        <v>1</v>
      </c>
      <c r="AG383" s="89" t="str">
        <f t="shared" si="57"/>
        <v>Initial</v>
      </c>
      <c r="AH383" s="90" t="str">
        <f t="shared" si="58"/>
        <v>-</v>
      </c>
      <c r="AI383" s="87" t="str">
        <f t="shared" si="59"/>
        <v>SRSA</v>
      </c>
    </row>
    <row r="384" spans="1:35" ht="12.75">
      <c r="A384" s="65">
        <v>4024360</v>
      </c>
      <c r="B384" s="66" t="s">
        <v>1242</v>
      </c>
      <c r="C384" s="67" t="s">
        <v>1240</v>
      </c>
      <c r="D384" s="68" t="s">
        <v>1243</v>
      </c>
      <c r="E384" s="68" t="s">
        <v>338</v>
      </c>
      <c r="F384" s="69" t="s">
        <v>42</v>
      </c>
      <c r="G384" s="70">
        <v>74868</v>
      </c>
      <c r="H384" s="71">
        <v>9777</v>
      </c>
      <c r="I384" s="72">
        <v>4053820454</v>
      </c>
      <c r="J384" s="73">
        <v>7</v>
      </c>
      <c r="K384" s="74" t="s">
        <v>44</v>
      </c>
      <c r="L384" s="75" t="s">
        <v>44</v>
      </c>
      <c r="M384" s="76">
        <v>85.67</v>
      </c>
      <c r="N384" s="77" t="s">
        <v>43</v>
      </c>
      <c r="O384" s="78">
        <v>24.3902439</v>
      </c>
      <c r="P384" s="74" t="s">
        <v>44</v>
      </c>
      <c r="Q384" s="79">
        <v>76.34408602150538</v>
      </c>
      <c r="R384" s="80" t="s">
        <v>44</v>
      </c>
      <c r="S384" s="81" t="s">
        <v>44</v>
      </c>
      <c r="T384" s="82">
        <v>8988</v>
      </c>
      <c r="U384" s="83">
        <v>789.49</v>
      </c>
      <c r="V384" s="83">
        <v>1021.96</v>
      </c>
      <c r="W384" s="84">
        <v>369</v>
      </c>
      <c r="X384" s="85" t="s">
        <v>44</v>
      </c>
      <c r="Y384" s="86" t="s">
        <v>44</v>
      </c>
      <c r="Z384" s="87">
        <f t="shared" si="50"/>
        <v>1</v>
      </c>
      <c r="AA384" s="88">
        <f t="shared" si="51"/>
        <v>1</v>
      </c>
      <c r="AB384" s="88">
        <f t="shared" si="52"/>
        <v>0</v>
      </c>
      <c r="AC384" s="89">
        <f t="shared" si="53"/>
        <v>0</v>
      </c>
      <c r="AD384" s="90" t="str">
        <f t="shared" si="54"/>
        <v>SRSA</v>
      </c>
      <c r="AE384" s="87">
        <f t="shared" si="55"/>
        <v>1</v>
      </c>
      <c r="AF384" s="88">
        <f t="shared" si="56"/>
        <v>1</v>
      </c>
      <c r="AG384" s="89" t="str">
        <f t="shared" si="57"/>
        <v>Initial</v>
      </c>
      <c r="AH384" s="90" t="str">
        <f t="shared" si="58"/>
        <v>-</v>
      </c>
      <c r="AI384" s="87" t="str">
        <f t="shared" si="59"/>
        <v>SRSA</v>
      </c>
    </row>
    <row r="385" spans="1:35" ht="12.75">
      <c r="A385" s="65">
        <v>4024630</v>
      </c>
      <c r="B385" s="66" t="s">
        <v>319</v>
      </c>
      <c r="C385" s="67" t="s">
        <v>320</v>
      </c>
      <c r="D385" s="68" t="s">
        <v>321</v>
      </c>
      <c r="E385" s="68" t="s">
        <v>320</v>
      </c>
      <c r="F385" s="69" t="s">
        <v>42</v>
      </c>
      <c r="G385" s="70">
        <v>74902</v>
      </c>
      <c r="H385" s="71">
        <v>640</v>
      </c>
      <c r="I385" s="72">
        <v>9184362424</v>
      </c>
      <c r="J385" s="73">
        <v>8</v>
      </c>
      <c r="K385" s="74" t="s">
        <v>44</v>
      </c>
      <c r="L385" s="75" t="s">
        <v>43</v>
      </c>
      <c r="M385" s="76">
        <v>755.52</v>
      </c>
      <c r="N385" s="77" t="s">
        <v>43</v>
      </c>
      <c r="O385" s="78">
        <v>23.46521146</v>
      </c>
      <c r="P385" s="74" t="s">
        <v>44</v>
      </c>
      <c r="Q385" s="79">
        <v>42.71229404309253</v>
      </c>
      <c r="R385" s="80" t="s">
        <v>44</v>
      </c>
      <c r="S385" s="81" t="s">
        <v>44</v>
      </c>
      <c r="T385" s="82">
        <v>36267</v>
      </c>
      <c r="U385" s="83">
        <v>3372.03</v>
      </c>
      <c r="V385" s="83">
        <v>5488.58</v>
      </c>
      <c r="W385" s="84">
        <v>2415</v>
      </c>
      <c r="X385" s="85" t="s">
        <v>44</v>
      </c>
      <c r="Y385" s="86" t="s">
        <v>43</v>
      </c>
      <c r="Z385" s="87">
        <f t="shared" si="50"/>
        <v>1</v>
      </c>
      <c r="AA385" s="88">
        <f t="shared" si="51"/>
        <v>0</v>
      </c>
      <c r="AB385" s="88">
        <f t="shared" si="52"/>
        <v>0</v>
      </c>
      <c r="AC385" s="89">
        <f t="shared" si="53"/>
        <v>0</v>
      </c>
      <c r="AD385" s="90" t="str">
        <f t="shared" si="54"/>
        <v>-</v>
      </c>
      <c r="AE385" s="87">
        <f t="shared" si="55"/>
        <v>1</v>
      </c>
      <c r="AF385" s="88">
        <f t="shared" si="56"/>
        <v>1</v>
      </c>
      <c r="AG385" s="89" t="str">
        <f t="shared" si="57"/>
        <v>Initial</v>
      </c>
      <c r="AH385" s="90" t="str">
        <f t="shared" si="58"/>
        <v>RLIS</v>
      </c>
      <c r="AI385" s="87">
        <f t="shared" si="59"/>
        <v>0</v>
      </c>
    </row>
    <row r="386" spans="1:35" ht="12.75">
      <c r="A386" s="65">
        <v>4024690</v>
      </c>
      <c r="B386" s="66" t="s">
        <v>1244</v>
      </c>
      <c r="C386" s="67" t="s">
        <v>965</v>
      </c>
      <c r="D386" s="68" t="s">
        <v>1245</v>
      </c>
      <c r="E386" s="68" t="s">
        <v>965</v>
      </c>
      <c r="F386" s="69" t="s">
        <v>42</v>
      </c>
      <c r="G386" s="70">
        <v>74601</v>
      </c>
      <c r="H386" s="71">
        <v>5211</v>
      </c>
      <c r="I386" s="72">
        <v>5807678000</v>
      </c>
      <c r="J386" s="73" t="s">
        <v>1122</v>
      </c>
      <c r="K386" s="74" t="s">
        <v>43</v>
      </c>
      <c r="L386" s="75" t="s">
        <v>43</v>
      </c>
      <c r="M386" s="76">
        <v>4671.7</v>
      </c>
      <c r="N386" s="77" t="s">
        <v>43</v>
      </c>
      <c r="O386" s="78">
        <v>21.4790751</v>
      </c>
      <c r="P386" s="74" t="s">
        <v>44</v>
      </c>
      <c r="Q386" s="79">
        <v>49.10640066500416</v>
      </c>
      <c r="R386" s="80" t="s">
        <v>44</v>
      </c>
      <c r="S386" s="81" t="s">
        <v>43</v>
      </c>
      <c r="T386" s="82">
        <v>255665</v>
      </c>
      <c r="U386" s="83">
        <v>21831.03</v>
      </c>
      <c r="V386" s="83">
        <v>35158.94</v>
      </c>
      <c r="W386" s="84">
        <v>15435</v>
      </c>
      <c r="X386" s="85" t="s">
        <v>44</v>
      </c>
      <c r="Y386" s="86" t="s">
        <v>43</v>
      </c>
      <c r="Z386" s="87">
        <f t="shared" si="50"/>
        <v>0</v>
      </c>
      <c r="AA386" s="88">
        <f t="shared" si="51"/>
        <v>0</v>
      </c>
      <c r="AB386" s="88">
        <f t="shared" si="52"/>
        <v>0</v>
      </c>
      <c r="AC386" s="89">
        <f t="shared" si="53"/>
        <v>0</v>
      </c>
      <c r="AD386" s="90" t="str">
        <f t="shared" si="54"/>
        <v>-</v>
      </c>
      <c r="AE386" s="87">
        <f t="shared" si="55"/>
        <v>0</v>
      </c>
      <c r="AF386" s="88">
        <f t="shared" si="56"/>
        <v>1</v>
      </c>
      <c r="AG386" s="89">
        <f t="shared" si="57"/>
        <v>0</v>
      </c>
      <c r="AH386" s="90" t="str">
        <f t="shared" si="58"/>
        <v>-</v>
      </c>
      <c r="AI386" s="87">
        <f t="shared" si="59"/>
        <v>0</v>
      </c>
    </row>
    <row r="387" spans="1:35" ht="12.75">
      <c r="A387" s="65">
        <v>4024720</v>
      </c>
      <c r="B387" s="66" t="s">
        <v>1246</v>
      </c>
      <c r="C387" s="67" t="s">
        <v>1247</v>
      </c>
      <c r="D387" s="68" t="s">
        <v>1248</v>
      </c>
      <c r="E387" s="68" t="s">
        <v>1249</v>
      </c>
      <c r="F387" s="69" t="s">
        <v>42</v>
      </c>
      <c r="G387" s="70">
        <v>73766</v>
      </c>
      <c r="H387" s="71">
        <v>56</v>
      </c>
      <c r="I387" s="72">
        <v>5805324242</v>
      </c>
      <c r="J387" s="73">
        <v>7</v>
      </c>
      <c r="K387" s="74" t="s">
        <v>44</v>
      </c>
      <c r="L387" s="75" t="s">
        <v>44</v>
      </c>
      <c r="M387" s="76">
        <v>283.29</v>
      </c>
      <c r="N387" s="91" t="s">
        <v>44</v>
      </c>
      <c r="O387" s="78">
        <v>18.29268293</v>
      </c>
      <c r="P387" s="74" t="s">
        <v>43</v>
      </c>
      <c r="Q387" s="79">
        <v>32.758620689655174</v>
      </c>
      <c r="R387" s="80" t="s">
        <v>44</v>
      </c>
      <c r="S387" s="81" t="s">
        <v>44</v>
      </c>
      <c r="T387" s="82">
        <v>19091</v>
      </c>
      <c r="U387" s="83">
        <v>763.62</v>
      </c>
      <c r="V387" s="83">
        <v>1480.13</v>
      </c>
      <c r="W387" s="84">
        <v>1127</v>
      </c>
      <c r="X387" s="85" t="s">
        <v>44</v>
      </c>
      <c r="Y387" s="86" t="s">
        <v>44</v>
      </c>
      <c r="Z387" s="87">
        <f t="shared" si="50"/>
        <v>1</v>
      </c>
      <c r="AA387" s="88">
        <f t="shared" si="51"/>
        <v>1</v>
      </c>
      <c r="AB387" s="88">
        <f t="shared" si="52"/>
        <v>0</v>
      </c>
      <c r="AC387" s="89">
        <f t="shared" si="53"/>
        <v>0</v>
      </c>
      <c r="AD387" s="90" t="str">
        <f t="shared" si="54"/>
        <v>SRSA</v>
      </c>
      <c r="AE387" s="87">
        <f t="shared" si="55"/>
        <v>1</v>
      </c>
      <c r="AF387" s="88">
        <f t="shared" si="56"/>
        <v>1</v>
      </c>
      <c r="AG387" s="89" t="str">
        <f t="shared" si="57"/>
        <v>Initial</v>
      </c>
      <c r="AH387" s="90" t="str">
        <f t="shared" si="58"/>
        <v>-</v>
      </c>
      <c r="AI387" s="87" t="str">
        <f t="shared" si="59"/>
        <v>SRSA</v>
      </c>
    </row>
    <row r="388" spans="1:35" ht="12.75">
      <c r="A388" s="65">
        <v>4030197</v>
      </c>
      <c r="B388" s="66" t="s">
        <v>1250</v>
      </c>
      <c r="C388" s="67" t="s">
        <v>1251</v>
      </c>
      <c r="D388" s="68" t="s">
        <v>1252</v>
      </c>
      <c r="E388" s="68" t="s">
        <v>1253</v>
      </c>
      <c r="F388" s="69" t="s">
        <v>42</v>
      </c>
      <c r="G388" s="70">
        <v>74454</v>
      </c>
      <c r="H388" s="71">
        <v>120</v>
      </c>
      <c r="I388" s="72">
        <v>9184832401</v>
      </c>
      <c r="J388" s="73">
        <v>8</v>
      </c>
      <c r="K388" s="74" t="s">
        <v>44</v>
      </c>
      <c r="L388" s="75" t="s">
        <v>44</v>
      </c>
      <c r="M388" s="76">
        <v>443.36</v>
      </c>
      <c r="N388" s="77" t="s">
        <v>43</v>
      </c>
      <c r="O388" s="78">
        <v>23.72013652</v>
      </c>
      <c r="P388" s="74" t="s">
        <v>44</v>
      </c>
      <c r="Q388" s="79">
        <v>53.812636165577345</v>
      </c>
      <c r="R388" s="80" t="s">
        <v>44</v>
      </c>
      <c r="S388" s="81" t="s">
        <v>44</v>
      </c>
      <c r="T388" s="82">
        <v>33764</v>
      </c>
      <c r="U388" s="83">
        <v>2010.07</v>
      </c>
      <c r="V388" s="83">
        <v>3206.54</v>
      </c>
      <c r="W388" s="84">
        <v>1623</v>
      </c>
      <c r="X388" s="85" t="s">
        <v>44</v>
      </c>
      <c r="Y388" s="86" t="s">
        <v>44</v>
      </c>
      <c r="Z388" s="87">
        <f t="shared" si="50"/>
        <v>1</v>
      </c>
      <c r="AA388" s="88">
        <f t="shared" si="51"/>
        <v>1</v>
      </c>
      <c r="AB388" s="88">
        <f t="shared" si="52"/>
        <v>0</v>
      </c>
      <c r="AC388" s="89">
        <f t="shared" si="53"/>
        <v>0</v>
      </c>
      <c r="AD388" s="90" t="str">
        <f t="shared" si="54"/>
        <v>SRSA</v>
      </c>
      <c r="AE388" s="87">
        <f t="shared" si="55"/>
        <v>1</v>
      </c>
      <c r="AF388" s="88">
        <f t="shared" si="56"/>
        <v>1</v>
      </c>
      <c r="AG388" s="89" t="str">
        <f t="shared" si="57"/>
        <v>Initial</v>
      </c>
      <c r="AH388" s="90" t="str">
        <f t="shared" si="58"/>
        <v>-</v>
      </c>
      <c r="AI388" s="87" t="str">
        <f t="shared" si="59"/>
        <v>SRSA</v>
      </c>
    </row>
    <row r="389" spans="1:35" ht="12.75">
      <c r="A389" s="65">
        <v>4024840</v>
      </c>
      <c r="B389" s="66" t="s">
        <v>1254</v>
      </c>
      <c r="C389" s="67" t="s">
        <v>1255</v>
      </c>
      <c r="D389" s="68" t="s">
        <v>285</v>
      </c>
      <c r="E389" s="68" t="s">
        <v>1255</v>
      </c>
      <c r="F389" s="69" t="s">
        <v>42</v>
      </c>
      <c r="G389" s="70">
        <v>74455</v>
      </c>
      <c r="H389" s="71">
        <v>189</v>
      </c>
      <c r="I389" s="72">
        <v>9184845121</v>
      </c>
      <c r="J389" s="73">
        <v>7</v>
      </c>
      <c r="K389" s="74" t="s">
        <v>44</v>
      </c>
      <c r="L389" s="75" t="s">
        <v>44</v>
      </c>
      <c r="M389" s="76">
        <v>463.88</v>
      </c>
      <c r="N389" s="77" t="s">
        <v>43</v>
      </c>
      <c r="O389" s="78">
        <v>35.18072289</v>
      </c>
      <c r="P389" s="74" t="s">
        <v>44</v>
      </c>
      <c r="Q389" s="79">
        <v>62.55230125523013</v>
      </c>
      <c r="R389" s="80" t="s">
        <v>44</v>
      </c>
      <c r="S389" s="81" t="s">
        <v>44</v>
      </c>
      <c r="T389" s="82">
        <v>36000</v>
      </c>
      <c r="U389" s="83">
        <v>3089.09</v>
      </c>
      <c r="V389" s="83">
        <v>4322.74</v>
      </c>
      <c r="W389" s="84">
        <v>1803</v>
      </c>
      <c r="X389" s="85" t="s">
        <v>44</v>
      </c>
      <c r="Y389" s="86" t="s">
        <v>44</v>
      </c>
      <c r="Z389" s="87">
        <f aca="true" t="shared" si="60" ref="Z389:Z452">IF(OR(K389="YES",L389="YES"),1,0)</f>
        <v>1</v>
      </c>
      <c r="AA389" s="88">
        <f aca="true" t="shared" si="61" ref="AA389:AA452">IF(OR(AND(ISNUMBER(M389),AND(M389&gt;0,M389&lt;600)),AND(ISNUMBER(M389),AND(M389&gt;0,N389="YES"))),1,0)</f>
        <v>1</v>
      </c>
      <c r="AB389" s="88">
        <f aca="true" t="shared" si="62" ref="AB389:AB452">IF(AND(OR(K389="YES",L389="YES"),(Z389=0)),"Trouble",0)</f>
        <v>0</v>
      </c>
      <c r="AC389" s="89">
        <f aca="true" t="shared" si="63" ref="AC389:AC452">IF(AND(OR(AND(ISNUMBER(M389),AND(M389&gt;0,M389&lt;600)),AND(ISNUMBER(M389),AND(M389&gt;0,N389="YES"))),(AA389=0)),"Trouble",0)</f>
        <v>0</v>
      </c>
      <c r="AD389" s="90" t="str">
        <f aca="true" t="shared" si="64" ref="AD389:AD452">IF(AND(Z389=1,AA389=1),"SRSA","-")</f>
        <v>SRSA</v>
      </c>
      <c r="AE389" s="87">
        <f aca="true" t="shared" si="65" ref="AE389:AE452">IF(S389="YES",1,0)</f>
        <v>1</v>
      </c>
      <c r="AF389" s="88">
        <f aca="true" t="shared" si="66" ref="AF389:AF452">IF(OR(AND(ISNUMBER(Q389),Q389&gt;=20),(AND(ISNUMBER(Q389)=FALSE,AND(ISNUMBER(O389),O389&gt;=20)))),1,0)</f>
        <v>1</v>
      </c>
      <c r="AG389" s="89" t="str">
        <f aca="true" t="shared" si="67" ref="AG389:AG452">IF(AND(AE389=1,AF389=1),"Initial",0)</f>
        <v>Initial</v>
      </c>
      <c r="AH389" s="90" t="str">
        <f aca="true" t="shared" si="68" ref="AH389:AH452">IF(AND(AND(AG389="Initial",AI389=0),AND(ISNUMBER(M389),M389&gt;0)),"RLIS","-")</f>
        <v>-</v>
      </c>
      <c r="AI389" s="87" t="str">
        <f aca="true" t="shared" si="69" ref="AI389:AI452">IF(AND(AD389="SRSA",AG389="Initial"),"SRSA",0)</f>
        <v>SRSA</v>
      </c>
    </row>
    <row r="390" spans="1:35" ht="12.75">
      <c r="A390" s="65">
        <v>4024870</v>
      </c>
      <c r="B390" s="66" t="s">
        <v>1256</v>
      </c>
      <c r="C390" s="67" t="s">
        <v>1257</v>
      </c>
      <c r="D390" s="68" t="s">
        <v>1258</v>
      </c>
      <c r="E390" s="68" t="s">
        <v>1257</v>
      </c>
      <c r="F390" s="69" t="s">
        <v>42</v>
      </c>
      <c r="G390" s="70">
        <v>74953</v>
      </c>
      <c r="H390" s="71">
        <v>2602</v>
      </c>
      <c r="I390" s="72">
        <v>9186477700</v>
      </c>
      <c r="J390" s="73">
        <v>4</v>
      </c>
      <c r="K390" s="74" t="s">
        <v>43</v>
      </c>
      <c r="L390" s="75" t="s">
        <v>43</v>
      </c>
      <c r="M390" s="76">
        <v>1977.16</v>
      </c>
      <c r="N390" s="77" t="s">
        <v>43</v>
      </c>
      <c r="O390" s="78">
        <v>28.65497076</v>
      </c>
      <c r="P390" s="74" t="s">
        <v>44</v>
      </c>
      <c r="Q390" s="79">
        <v>48.09756097560975</v>
      </c>
      <c r="R390" s="80" t="s">
        <v>44</v>
      </c>
      <c r="S390" s="81" t="s">
        <v>43</v>
      </c>
      <c r="T390" s="82">
        <v>125445</v>
      </c>
      <c r="U390" s="83">
        <v>8288.24</v>
      </c>
      <c r="V390" s="83">
        <v>13520</v>
      </c>
      <c r="W390" s="84">
        <v>5910</v>
      </c>
      <c r="X390" s="85" t="s">
        <v>44</v>
      </c>
      <c r="Y390" s="86" t="s">
        <v>43</v>
      </c>
      <c r="Z390" s="87">
        <f t="shared" si="60"/>
        <v>0</v>
      </c>
      <c r="AA390" s="88">
        <f t="shared" si="61"/>
        <v>0</v>
      </c>
      <c r="AB390" s="88">
        <f t="shared" si="62"/>
        <v>0</v>
      </c>
      <c r="AC390" s="89">
        <f t="shared" si="63"/>
        <v>0</v>
      </c>
      <c r="AD390" s="90" t="str">
        <f t="shared" si="64"/>
        <v>-</v>
      </c>
      <c r="AE390" s="87">
        <f t="shared" si="65"/>
        <v>0</v>
      </c>
      <c r="AF390" s="88">
        <f t="shared" si="66"/>
        <v>1</v>
      </c>
      <c r="AG390" s="89">
        <f t="shared" si="67"/>
        <v>0</v>
      </c>
      <c r="AH390" s="90" t="str">
        <f t="shared" si="68"/>
        <v>-</v>
      </c>
      <c r="AI390" s="87">
        <f t="shared" si="69"/>
        <v>0</v>
      </c>
    </row>
    <row r="391" spans="1:35" ht="12.75">
      <c r="A391" s="65">
        <v>4024930</v>
      </c>
      <c r="B391" s="66" t="s">
        <v>322</v>
      </c>
      <c r="C391" s="67" t="s">
        <v>323</v>
      </c>
      <c r="D391" s="68" t="s">
        <v>324</v>
      </c>
      <c r="E391" s="68" t="s">
        <v>323</v>
      </c>
      <c r="F391" s="69" t="s">
        <v>42</v>
      </c>
      <c r="G391" s="70">
        <v>74864</v>
      </c>
      <c r="H391" s="71">
        <v>2031</v>
      </c>
      <c r="I391" s="72">
        <v>4055674455</v>
      </c>
      <c r="J391" s="73">
        <v>8</v>
      </c>
      <c r="K391" s="74" t="s">
        <v>44</v>
      </c>
      <c r="L391" s="75" t="s">
        <v>44</v>
      </c>
      <c r="M391" s="76">
        <v>952.4</v>
      </c>
      <c r="N391" s="77" t="s">
        <v>43</v>
      </c>
      <c r="O391" s="78">
        <v>13.60089186</v>
      </c>
      <c r="P391" s="74" t="s">
        <v>43</v>
      </c>
      <c r="Q391" s="79">
        <v>72.0353982300885</v>
      </c>
      <c r="R391" s="80" t="s">
        <v>44</v>
      </c>
      <c r="S391" s="81" t="s">
        <v>44</v>
      </c>
      <c r="T391" s="82">
        <v>43324</v>
      </c>
      <c r="U391" s="83">
        <v>2637.88</v>
      </c>
      <c r="V391" s="83">
        <v>5078.52</v>
      </c>
      <c r="W391" s="84">
        <v>3168</v>
      </c>
      <c r="X391" s="85" t="s">
        <v>44</v>
      </c>
      <c r="Y391" s="86" t="s">
        <v>43</v>
      </c>
      <c r="Z391" s="87">
        <f t="shared" si="60"/>
        <v>1</v>
      </c>
      <c r="AA391" s="88">
        <f t="shared" si="61"/>
        <v>0</v>
      </c>
      <c r="AB391" s="88">
        <f t="shared" si="62"/>
        <v>0</v>
      </c>
      <c r="AC391" s="89">
        <f t="shared" si="63"/>
        <v>0</v>
      </c>
      <c r="AD391" s="90" t="str">
        <f t="shared" si="64"/>
        <v>-</v>
      </c>
      <c r="AE391" s="87">
        <f t="shared" si="65"/>
        <v>1</v>
      </c>
      <c r="AF391" s="88">
        <f t="shared" si="66"/>
        <v>1</v>
      </c>
      <c r="AG391" s="89" t="str">
        <f t="shared" si="67"/>
        <v>Initial</v>
      </c>
      <c r="AH391" s="90" t="str">
        <f t="shared" si="68"/>
        <v>RLIS</v>
      </c>
      <c r="AI391" s="87">
        <f t="shared" si="69"/>
        <v>0</v>
      </c>
    </row>
    <row r="392" spans="1:35" ht="12.75">
      <c r="A392" s="65">
        <v>4025050</v>
      </c>
      <c r="B392" s="66" t="s">
        <v>1259</v>
      </c>
      <c r="C392" s="67" t="s">
        <v>1260</v>
      </c>
      <c r="D392" s="68" t="s">
        <v>983</v>
      </c>
      <c r="E392" s="68" t="s">
        <v>1260</v>
      </c>
      <c r="F392" s="69" t="s">
        <v>42</v>
      </c>
      <c r="G392" s="70">
        <v>74456</v>
      </c>
      <c r="H392" s="71">
        <v>40</v>
      </c>
      <c r="I392" s="72">
        <v>9187563388</v>
      </c>
      <c r="J392" s="73">
        <v>8</v>
      </c>
      <c r="K392" s="74" t="s">
        <v>44</v>
      </c>
      <c r="L392" s="75" t="s">
        <v>44</v>
      </c>
      <c r="M392" s="76">
        <v>500.96</v>
      </c>
      <c r="N392" s="77" t="s">
        <v>43</v>
      </c>
      <c r="O392" s="78">
        <v>21.875</v>
      </c>
      <c r="P392" s="74" t="s">
        <v>44</v>
      </c>
      <c r="Q392" s="79">
        <v>41.901408450704224</v>
      </c>
      <c r="R392" s="80" t="s">
        <v>44</v>
      </c>
      <c r="S392" s="81" t="s">
        <v>44</v>
      </c>
      <c r="T392" s="82">
        <v>14908</v>
      </c>
      <c r="U392" s="83">
        <v>1657.29</v>
      </c>
      <c r="V392" s="83">
        <v>3004.32</v>
      </c>
      <c r="W392" s="84">
        <v>1468</v>
      </c>
      <c r="X392" s="85" t="s">
        <v>44</v>
      </c>
      <c r="Y392" s="86" t="s">
        <v>44</v>
      </c>
      <c r="Z392" s="87">
        <f t="shared" si="60"/>
        <v>1</v>
      </c>
      <c r="AA392" s="88">
        <f t="shared" si="61"/>
        <v>1</v>
      </c>
      <c r="AB392" s="88">
        <f t="shared" si="62"/>
        <v>0</v>
      </c>
      <c r="AC392" s="89">
        <f t="shared" si="63"/>
        <v>0</v>
      </c>
      <c r="AD392" s="90" t="str">
        <f t="shared" si="64"/>
        <v>SRSA</v>
      </c>
      <c r="AE392" s="87">
        <f t="shared" si="65"/>
        <v>1</v>
      </c>
      <c r="AF392" s="88">
        <f t="shared" si="66"/>
        <v>1</v>
      </c>
      <c r="AG392" s="89" t="str">
        <f t="shared" si="67"/>
        <v>Initial</v>
      </c>
      <c r="AH392" s="90" t="str">
        <f t="shared" si="68"/>
        <v>-</v>
      </c>
      <c r="AI392" s="87" t="str">
        <f t="shared" si="69"/>
        <v>SRSA</v>
      </c>
    </row>
    <row r="393" spans="1:35" ht="12.75">
      <c r="A393" s="65">
        <v>4025080</v>
      </c>
      <c r="B393" s="66" t="s">
        <v>1261</v>
      </c>
      <c r="C393" s="67" t="s">
        <v>1262</v>
      </c>
      <c r="D393" s="68" t="s">
        <v>1263</v>
      </c>
      <c r="E393" s="68" t="s">
        <v>1016</v>
      </c>
      <c r="F393" s="69" t="s">
        <v>42</v>
      </c>
      <c r="G393" s="70">
        <v>74066</v>
      </c>
      <c r="H393" s="71">
        <v>2984</v>
      </c>
      <c r="I393" s="72">
        <v>9182244952</v>
      </c>
      <c r="J393" s="73">
        <v>8</v>
      </c>
      <c r="K393" s="74" t="s">
        <v>44</v>
      </c>
      <c r="L393" s="75" t="s">
        <v>44</v>
      </c>
      <c r="M393" s="76">
        <v>202.74</v>
      </c>
      <c r="N393" s="77" t="s">
        <v>43</v>
      </c>
      <c r="O393" s="78">
        <v>3.367875648</v>
      </c>
      <c r="P393" s="74" t="s">
        <v>43</v>
      </c>
      <c r="Q393" s="79">
        <v>30.697674418604652</v>
      </c>
      <c r="R393" s="80" t="s">
        <v>44</v>
      </c>
      <c r="S393" s="81" t="s">
        <v>44</v>
      </c>
      <c r="T393" s="82">
        <v>5535</v>
      </c>
      <c r="U393" s="83">
        <v>669.28</v>
      </c>
      <c r="V393" s="83">
        <v>1214.57</v>
      </c>
      <c r="W393" s="84">
        <v>665</v>
      </c>
      <c r="X393" s="85" t="s">
        <v>44</v>
      </c>
      <c r="Y393" s="86" t="s">
        <v>44</v>
      </c>
      <c r="Z393" s="87">
        <f t="shared" si="60"/>
        <v>1</v>
      </c>
      <c r="AA393" s="88">
        <f t="shared" si="61"/>
        <v>1</v>
      </c>
      <c r="AB393" s="88">
        <f t="shared" si="62"/>
        <v>0</v>
      </c>
      <c r="AC393" s="89">
        <f t="shared" si="63"/>
        <v>0</v>
      </c>
      <c r="AD393" s="90" t="str">
        <f t="shared" si="64"/>
        <v>SRSA</v>
      </c>
      <c r="AE393" s="87">
        <f t="shared" si="65"/>
        <v>1</v>
      </c>
      <c r="AF393" s="88">
        <f t="shared" si="66"/>
        <v>1</v>
      </c>
      <c r="AG393" s="89" t="str">
        <f t="shared" si="67"/>
        <v>Initial</v>
      </c>
      <c r="AH393" s="90" t="str">
        <f t="shared" si="68"/>
        <v>-</v>
      </c>
      <c r="AI393" s="87" t="str">
        <f t="shared" si="69"/>
        <v>SRSA</v>
      </c>
    </row>
    <row r="394" spans="1:35" ht="12.75">
      <c r="A394" s="65">
        <v>4025170</v>
      </c>
      <c r="B394" s="66" t="s">
        <v>1264</v>
      </c>
      <c r="C394" s="67" t="s">
        <v>1265</v>
      </c>
      <c r="D394" s="68" t="s">
        <v>548</v>
      </c>
      <c r="E394" s="68" t="s">
        <v>1265</v>
      </c>
      <c r="F394" s="69" t="s">
        <v>42</v>
      </c>
      <c r="G394" s="70">
        <v>74060</v>
      </c>
      <c r="H394" s="71">
        <v>130</v>
      </c>
      <c r="I394" s="72">
        <v>9182423351</v>
      </c>
      <c r="J394" s="73">
        <v>8</v>
      </c>
      <c r="K394" s="74" t="s">
        <v>44</v>
      </c>
      <c r="L394" s="75" t="s">
        <v>44</v>
      </c>
      <c r="M394" s="76">
        <v>350.9</v>
      </c>
      <c r="N394" s="77" t="s">
        <v>43</v>
      </c>
      <c r="O394" s="78">
        <v>15.77669903</v>
      </c>
      <c r="P394" s="74" t="s">
        <v>43</v>
      </c>
      <c r="Q394" s="79">
        <v>41.23222748815166</v>
      </c>
      <c r="R394" s="80" t="s">
        <v>44</v>
      </c>
      <c r="S394" s="81" t="s">
        <v>44</v>
      </c>
      <c r="T394" s="82">
        <v>14610</v>
      </c>
      <c r="U394" s="83">
        <v>2020.13</v>
      </c>
      <c r="V394" s="83">
        <v>3046.14</v>
      </c>
      <c r="W394" s="84">
        <v>1328</v>
      </c>
      <c r="X394" s="85" t="s">
        <v>43</v>
      </c>
      <c r="Y394" s="86" t="s">
        <v>44</v>
      </c>
      <c r="Z394" s="87">
        <f t="shared" si="60"/>
        <v>1</v>
      </c>
      <c r="AA394" s="88">
        <f t="shared" si="61"/>
        <v>1</v>
      </c>
      <c r="AB394" s="88">
        <f t="shared" si="62"/>
        <v>0</v>
      </c>
      <c r="AC394" s="89">
        <f t="shared" si="63"/>
        <v>0</v>
      </c>
      <c r="AD394" s="90" t="str">
        <f t="shared" si="64"/>
        <v>SRSA</v>
      </c>
      <c r="AE394" s="87">
        <f t="shared" si="65"/>
        <v>1</v>
      </c>
      <c r="AF394" s="88">
        <f t="shared" si="66"/>
        <v>1</v>
      </c>
      <c r="AG394" s="89" t="str">
        <f t="shared" si="67"/>
        <v>Initial</v>
      </c>
      <c r="AH394" s="90" t="str">
        <f t="shared" si="68"/>
        <v>-</v>
      </c>
      <c r="AI394" s="87" t="str">
        <f t="shared" si="69"/>
        <v>SRSA</v>
      </c>
    </row>
    <row r="395" spans="1:35" ht="12.75">
      <c r="A395" s="65">
        <v>4025200</v>
      </c>
      <c r="B395" s="66" t="s">
        <v>325</v>
      </c>
      <c r="C395" s="67" t="s">
        <v>326</v>
      </c>
      <c r="D395" s="68" t="s">
        <v>327</v>
      </c>
      <c r="E395" s="68" t="s">
        <v>326</v>
      </c>
      <c r="F395" s="69" t="s">
        <v>42</v>
      </c>
      <c r="G395" s="70">
        <v>74362</v>
      </c>
      <c r="H395" s="71">
        <v>548</v>
      </c>
      <c r="I395" s="72">
        <v>9188251255</v>
      </c>
      <c r="J395" s="73" t="s">
        <v>51</v>
      </c>
      <c r="K395" s="74" t="s">
        <v>43</v>
      </c>
      <c r="L395" s="75" t="s">
        <v>43</v>
      </c>
      <c r="M395" s="76">
        <v>2223</v>
      </c>
      <c r="N395" s="77" t="s">
        <v>43</v>
      </c>
      <c r="O395" s="78">
        <v>20.66869301</v>
      </c>
      <c r="P395" s="74" t="s">
        <v>44</v>
      </c>
      <c r="Q395" s="79">
        <v>41.946748144914885</v>
      </c>
      <c r="R395" s="80" t="s">
        <v>44</v>
      </c>
      <c r="S395" s="81" t="s">
        <v>44</v>
      </c>
      <c r="T395" s="82">
        <v>113437</v>
      </c>
      <c r="U395" s="83">
        <v>7492.01</v>
      </c>
      <c r="V395" s="83">
        <v>13386.65</v>
      </c>
      <c r="W395" s="84">
        <v>6553</v>
      </c>
      <c r="X395" s="85" t="s">
        <v>43</v>
      </c>
      <c r="Y395" s="86" t="s">
        <v>43</v>
      </c>
      <c r="Z395" s="87">
        <f t="shared" si="60"/>
        <v>0</v>
      </c>
      <c r="AA395" s="88">
        <f t="shared" si="61"/>
        <v>0</v>
      </c>
      <c r="AB395" s="88">
        <f t="shared" si="62"/>
        <v>0</v>
      </c>
      <c r="AC395" s="89">
        <f t="shared" si="63"/>
        <v>0</v>
      </c>
      <c r="AD395" s="90" t="str">
        <f t="shared" si="64"/>
        <v>-</v>
      </c>
      <c r="AE395" s="87">
        <f t="shared" si="65"/>
        <v>1</v>
      </c>
      <c r="AF395" s="88">
        <f t="shared" si="66"/>
        <v>1</v>
      </c>
      <c r="AG395" s="89" t="str">
        <f t="shared" si="67"/>
        <v>Initial</v>
      </c>
      <c r="AH395" s="90" t="str">
        <f t="shared" si="68"/>
        <v>RLIS</v>
      </c>
      <c r="AI395" s="87">
        <f t="shared" si="69"/>
        <v>0</v>
      </c>
    </row>
    <row r="396" spans="1:35" ht="12.75">
      <c r="A396" s="65">
        <v>4025230</v>
      </c>
      <c r="B396" s="66" t="s">
        <v>1266</v>
      </c>
      <c r="C396" s="67" t="s">
        <v>1267</v>
      </c>
      <c r="D396" s="68" t="s">
        <v>1268</v>
      </c>
      <c r="E396" s="68" t="s">
        <v>1267</v>
      </c>
      <c r="F396" s="69" t="s">
        <v>42</v>
      </c>
      <c r="G396" s="70">
        <v>73080</v>
      </c>
      <c r="H396" s="71">
        <v>2099</v>
      </c>
      <c r="I396" s="72">
        <v>4055272146</v>
      </c>
      <c r="J396" s="73">
        <v>3</v>
      </c>
      <c r="K396" s="74" t="s">
        <v>43</v>
      </c>
      <c r="L396" s="75" t="s">
        <v>43</v>
      </c>
      <c r="M396" s="76">
        <v>1325.32</v>
      </c>
      <c r="N396" s="77" t="s">
        <v>43</v>
      </c>
      <c r="O396" s="78">
        <v>19.02040816</v>
      </c>
      <c r="P396" s="74" t="s">
        <v>43</v>
      </c>
      <c r="Q396" s="79">
        <v>40.85457271364318</v>
      </c>
      <c r="R396" s="80" t="s">
        <v>44</v>
      </c>
      <c r="S396" s="81" t="s">
        <v>43</v>
      </c>
      <c r="T396" s="82">
        <v>63017</v>
      </c>
      <c r="U396" s="83">
        <v>4508.77</v>
      </c>
      <c r="V396" s="83">
        <v>8091.1</v>
      </c>
      <c r="W396" s="84">
        <v>3853</v>
      </c>
      <c r="X396" s="85" t="s">
        <v>44</v>
      </c>
      <c r="Y396" s="86" t="s">
        <v>43</v>
      </c>
      <c r="Z396" s="87">
        <f t="shared" si="60"/>
        <v>0</v>
      </c>
      <c r="AA396" s="88">
        <f t="shared" si="61"/>
        <v>0</v>
      </c>
      <c r="AB396" s="88">
        <f t="shared" si="62"/>
        <v>0</v>
      </c>
      <c r="AC396" s="89">
        <f t="shared" si="63"/>
        <v>0</v>
      </c>
      <c r="AD396" s="90" t="str">
        <f t="shared" si="64"/>
        <v>-</v>
      </c>
      <c r="AE396" s="87">
        <f t="shared" si="65"/>
        <v>0</v>
      </c>
      <c r="AF396" s="88">
        <f t="shared" si="66"/>
        <v>1</v>
      </c>
      <c r="AG396" s="89">
        <f t="shared" si="67"/>
        <v>0</v>
      </c>
      <c r="AH396" s="90" t="str">
        <f t="shared" si="68"/>
        <v>-</v>
      </c>
      <c r="AI396" s="87">
        <f t="shared" si="69"/>
        <v>0</v>
      </c>
    </row>
    <row r="397" spans="1:35" ht="12.75">
      <c r="A397" s="65">
        <v>4025290</v>
      </c>
      <c r="B397" s="66" t="s">
        <v>1269</v>
      </c>
      <c r="C397" s="67" t="s">
        <v>1270</v>
      </c>
      <c r="D397" s="68" t="s">
        <v>1271</v>
      </c>
      <c r="E397" s="68" t="s">
        <v>1272</v>
      </c>
      <c r="F397" s="69" t="s">
        <v>42</v>
      </c>
      <c r="G397" s="70">
        <v>73122</v>
      </c>
      <c r="H397" s="71">
        <v>3302</v>
      </c>
      <c r="I397" s="72">
        <v>4054955200</v>
      </c>
      <c r="J397" s="73" t="s">
        <v>748</v>
      </c>
      <c r="K397" s="74" t="s">
        <v>43</v>
      </c>
      <c r="L397" s="75" t="s">
        <v>43</v>
      </c>
      <c r="M397" s="76">
        <v>17277.34</v>
      </c>
      <c r="N397" s="77" t="s">
        <v>43</v>
      </c>
      <c r="O397" s="78">
        <v>14.86413709</v>
      </c>
      <c r="P397" s="74" t="s">
        <v>43</v>
      </c>
      <c r="Q397" s="79">
        <v>41.29851247064087</v>
      </c>
      <c r="R397" s="80" t="s">
        <v>44</v>
      </c>
      <c r="S397" s="81" t="s">
        <v>43</v>
      </c>
      <c r="T397" s="82">
        <v>700844</v>
      </c>
      <c r="U397" s="83">
        <v>49784.12</v>
      </c>
      <c r="V397" s="83">
        <v>93727.57</v>
      </c>
      <c r="W397" s="84">
        <v>53489</v>
      </c>
      <c r="X397" s="85" t="s">
        <v>44</v>
      </c>
      <c r="Y397" s="86" t="s">
        <v>43</v>
      </c>
      <c r="Z397" s="87">
        <f t="shared" si="60"/>
        <v>0</v>
      </c>
      <c r="AA397" s="88">
        <f t="shared" si="61"/>
        <v>0</v>
      </c>
      <c r="AB397" s="88">
        <f t="shared" si="62"/>
        <v>0</v>
      </c>
      <c r="AC397" s="89">
        <f t="shared" si="63"/>
        <v>0</v>
      </c>
      <c r="AD397" s="90" t="str">
        <f t="shared" si="64"/>
        <v>-</v>
      </c>
      <c r="AE397" s="87">
        <f t="shared" si="65"/>
        <v>0</v>
      </c>
      <c r="AF397" s="88">
        <f t="shared" si="66"/>
        <v>1</v>
      </c>
      <c r="AG397" s="89">
        <f t="shared" si="67"/>
        <v>0</v>
      </c>
      <c r="AH397" s="90" t="str">
        <f t="shared" si="68"/>
        <v>-</v>
      </c>
      <c r="AI397" s="87">
        <f t="shared" si="69"/>
        <v>0</v>
      </c>
    </row>
    <row r="398" spans="1:35" ht="12.75">
      <c r="A398" s="65">
        <v>4025320</v>
      </c>
      <c r="B398" s="66" t="s">
        <v>1273</v>
      </c>
      <c r="C398" s="67" t="s">
        <v>1274</v>
      </c>
      <c r="D398" s="68" t="s">
        <v>1275</v>
      </c>
      <c r="E398" s="68" t="s">
        <v>1274</v>
      </c>
      <c r="F398" s="69" t="s">
        <v>42</v>
      </c>
      <c r="G398" s="70">
        <v>74363</v>
      </c>
      <c r="H398" s="71">
        <v>2869</v>
      </c>
      <c r="I398" s="72">
        <v>9186742501</v>
      </c>
      <c r="J398" s="73">
        <v>7</v>
      </c>
      <c r="K398" s="74" t="s">
        <v>44</v>
      </c>
      <c r="L398" s="75" t="s">
        <v>44</v>
      </c>
      <c r="M398" s="76">
        <v>554.1</v>
      </c>
      <c r="N398" s="77" t="s">
        <v>43</v>
      </c>
      <c r="O398" s="78">
        <v>24.31941924</v>
      </c>
      <c r="P398" s="74" t="s">
        <v>44</v>
      </c>
      <c r="Q398" s="79">
        <v>54.779411764705884</v>
      </c>
      <c r="R398" s="80" t="s">
        <v>44</v>
      </c>
      <c r="S398" s="81" t="s">
        <v>44</v>
      </c>
      <c r="T398" s="82">
        <v>39978</v>
      </c>
      <c r="U398" s="83">
        <v>3281.04</v>
      </c>
      <c r="V398" s="83">
        <v>4930.36</v>
      </c>
      <c r="W398" s="84">
        <v>2033</v>
      </c>
      <c r="X398" s="85" t="s">
        <v>44</v>
      </c>
      <c r="Y398" s="86" t="s">
        <v>43</v>
      </c>
      <c r="Z398" s="87">
        <f t="shared" si="60"/>
        <v>1</v>
      </c>
      <c r="AA398" s="88">
        <f t="shared" si="61"/>
        <v>1</v>
      </c>
      <c r="AB398" s="88">
        <f t="shared" si="62"/>
        <v>0</v>
      </c>
      <c r="AC398" s="89">
        <f t="shared" si="63"/>
        <v>0</v>
      </c>
      <c r="AD398" s="90" t="str">
        <f t="shared" si="64"/>
        <v>SRSA</v>
      </c>
      <c r="AE398" s="87">
        <f t="shared" si="65"/>
        <v>1</v>
      </c>
      <c r="AF398" s="88">
        <f t="shared" si="66"/>
        <v>1</v>
      </c>
      <c r="AG398" s="89" t="str">
        <f t="shared" si="67"/>
        <v>Initial</v>
      </c>
      <c r="AH398" s="90" t="str">
        <f t="shared" si="68"/>
        <v>-</v>
      </c>
      <c r="AI398" s="87" t="str">
        <f t="shared" si="69"/>
        <v>SRSA</v>
      </c>
    </row>
    <row r="399" spans="1:35" ht="12.75">
      <c r="A399" s="65">
        <v>4025410</v>
      </c>
      <c r="B399" s="66" t="s">
        <v>1276</v>
      </c>
      <c r="C399" s="67" t="s">
        <v>1277</v>
      </c>
      <c r="D399" s="68" t="s">
        <v>1278</v>
      </c>
      <c r="E399" s="68" t="s">
        <v>1277</v>
      </c>
      <c r="F399" s="69" t="s">
        <v>42</v>
      </c>
      <c r="G399" s="70">
        <v>74561</v>
      </c>
      <c r="H399" s="71">
        <v>670</v>
      </c>
      <c r="I399" s="72">
        <v>9184693100</v>
      </c>
      <c r="J399" s="73">
        <v>7</v>
      </c>
      <c r="K399" s="74" t="s">
        <v>44</v>
      </c>
      <c r="L399" s="75" t="s">
        <v>44</v>
      </c>
      <c r="M399" s="76">
        <v>418.89</v>
      </c>
      <c r="N399" s="77" t="s">
        <v>43</v>
      </c>
      <c r="O399" s="78">
        <v>26.57894737</v>
      </c>
      <c r="P399" s="74" t="s">
        <v>44</v>
      </c>
      <c r="Q399" s="79">
        <v>54.04814004376368</v>
      </c>
      <c r="R399" s="80" t="s">
        <v>44</v>
      </c>
      <c r="S399" s="81" t="s">
        <v>44</v>
      </c>
      <c r="T399" s="82">
        <v>25896</v>
      </c>
      <c r="U399" s="83">
        <v>2246.18</v>
      </c>
      <c r="V399" s="83">
        <v>3531.56</v>
      </c>
      <c r="W399" s="84">
        <v>1702</v>
      </c>
      <c r="X399" s="85" t="s">
        <v>44</v>
      </c>
      <c r="Y399" s="86" t="s">
        <v>44</v>
      </c>
      <c r="Z399" s="87">
        <f t="shared" si="60"/>
        <v>1</v>
      </c>
      <c r="AA399" s="88">
        <f t="shared" si="61"/>
        <v>1</v>
      </c>
      <c r="AB399" s="88">
        <f t="shared" si="62"/>
        <v>0</v>
      </c>
      <c r="AC399" s="89">
        <f t="shared" si="63"/>
        <v>0</v>
      </c>
      <c r="AD399" s="90" t="str">
        <f t="shared" si="64"/>
        <v>SRSA</v>
      </c>
      <c r="AE399" s="87">
        <f t="shared" si="65"/>
        <v>1</v>
      </c>
      <c r="AF399" s="88">
        <f t="shared" si="66"/>
        <v>1</v>
      </c>
      <c r="AG399" s="89" t="str">
        <f t="shared" si="67"/>
        <v>Initial</v>
      </c>
      <c r="AH399" s="90" t="str">
        <f t="shared" si="68"/>
        <v>-</v>
      </c>
      <c r="AI399" s="87" t="str">
        <f t="shared" si="69"/>
        <v>SRSA</v>
      </c>
    </row>
    <row r="400" spans="1:35" ht="12.75">
      <c r="A400" s="65">
        <v>4025500</v>
      </c>
      <c r="B400" s="66" t="s">
        <v>1279</v>
      </c>
      <c r="C400" s="67" t="s">
        <v>1280</v>
      </c>
      <c r="D400" s="68" t="s">
        <v>1281</v>
      </c>
      <c r="E400" s="68" t="s">
        <v>1280</v>
      </c>
      <c r="F400" s="69" t="s">
        <v>42</v>
      </c>
      <c r="G400" s="70">
        <v>74562</v>
      </c>
      <c r="H400" s="71">
        <v>44</v>
      </c>
      <c r="I400" s="72">
        <v>5805872546</v>
      </c>
      <c r="J400" s="73">
        <v>7</v>
      </c>
      <c r="K400" s="74" t="s">
        <v>44</v>
      </c>
      <c r="L400" s="75" t="s">
        <v>44</v>
      </c>
      <c r="M400" s="76">
        <v>450.62</v>
      </c>
      <c r="N400" s="91" t="s">
        <v>44</v>
      </c>
      <c r="O400" s="78">
        <v>22.7027027</v>
      </c>
      <c r="P400" s="74" t="s">
        <v>44</v>
      </c>
      <c r="Q400" s="79">
        <v>51.20967741935484</v>
      </c>
      <c r="R400" s="80" t="s">
        <v>44</v>
      </c>
      <c r="S400" s="81" t="s">
        <v>44</v>
      </c>
      <c r="T400" s="82">
        <v>30401</v>
      </c>
      <c r="U400" s="83">
        <v>2381.26</v>
      </c>
      <c r="V400" s="83">
        <v>3628.41</v>
      </c>
      <c r="W400" s="84">
        <v>1751</v>
      </c>
      <c r="X400" s="85" t="s">
        <v>44</v>
      </c>
      <c r="Y400" s="86" t="s">
        <v>44</v>
      </c>
      <c r="Z400" s="87">
        <f t="shared" si="60"/>
        <v>1</v>
      </c>
      <c r="AA400" s="88">
        <f t="shared" si="61"/>
        <v>1</v>
      </c>
      <c r="AB400" s="88">
        <f t="shared" si="62"/>
        <v>0</v>
      </c>
      <c r="AC400" s="89">
        <f t="shared" si="63"/>
        <v>0</v>
      </c>
      <c r="AD400" s="90" t="str">
        <f t="shared" si="64"/>
        <v>SRSA</v>
      </c>
      <c r="AE400" s="87">
        <f t="shared" si="65"/>
        <v>1</v>
      </c>
      <c r="AF400" s="88">
        <f t="shared" si="66"/>
        <v>1</v>
      </c>
      <c r="AG400" s="89" t="str">
        <f t="shared" si="67"/>
        <v>Initial</v>
      </c>
      <c r="AH400" s="90" t="str">
        <f t="shared" si="68"/>
        <v>-</v>
      </c>
      <c r="AI400" s="87" t="str">
        <f t="shared" si="69"/>
        <v>SRSA</v>
      </c>
    </row>
    <row r="401" spans="1:35" ht="12.75">
      <c r="A401" s="65">
        <v>4025530</v>
      </c>
      <c r="B401" s="66" t="s">
        <v>1282</v>
      </c>
      <c r="C401" s="67" t="s">
        <v>1283</v>
      </c>
      <c r="D401" s="68" t="s">
        <v>1284</v>
      </c>
      <c r="E401" s="68" t="s">
        <v>1283</v>
      </c>
      <c r="F401" s="69" t="s">
        <v>42</v>
      </c>
      <c r="G401" s="70">
        <v>73455</v>
      </c>
      <c r="H401" s="71">
        <v>299</v>
      </c>
      <c r="I401" s="72">
        <v>5803719163</v>
      </c>
      <c r="J401" s="73">
        <v>7</v>
      </c>
      <c r="K401" s="74" t="s">
        <v>44</v>
      </c>
      <c r="L401" s="75" t="s">
        <v>44</v>
      </c>
      <c r="M401" s="76">
        <v>99.55</v>
      </c>
      <c r="N401" s="77" t="s">
        <v>43</v>
      </c>
      <c r="O401" s="78">
        <v>23.15270936</v>
      </c>
      <c r="P401" s="74" t="s">
        <v>44</v>
      </c>
      <c r="Q401" s="79">
        <v>87.5</v>
      </c>
      <c r="R401" s="80" t="s">
        <v>44</v>
      </c>
      <c r="S401" s="81" t="s">
        <v>44</v>
      </c>
      <c r="T401" s="82">
        <v>12647</v>
      </c>
      <c r="U401" s="83">
        <v>884.92</v>
      </c>
      <c r="V401" s="83">
        <v>1139.33</v>
      </c>
      <c r="W401" s="84">
        <v>352</v>
      </c>
      <c r="X401" s="85" t="s">
        <v>44</v>
      </c>
      <c r="Y401" s="86" t="s">
        <v>44</v>
      </c>
      <c r="Z401" s="87">
        <f t="shared" si="60"/>
        <v>1</v>
      </c>
      <c r="AA401" s="88">
        <f t="shared" si="61"/>
        <v>1</v>
      </c>
      <c r="AB401" s="88">
        <f t="shared" si="62"/>
        <v>0</v>
      </c>
      <c r="AC401" s="89">
        <f t="shared" si="63"/>
        <v>0</v>
      </c>
      <c r="AD401" s="90" t="str">
        <f t="shared" si="64"/>
        <v>SRSA</v>
      </c>
      <c r="AE401" s="87">
        <f t="shared" si="65"/>
        <v>1</v>
      </c>
      <c r="AF401" s="88">
        <f t="shared" si="66"/>
        <v>1</v>
      </c>
      <c r="AG401" s="89" t="str">
        <f t="shared" si="67"/>
        <v>Initial</v>
      </c>
      <c r="AH401" s="90" t="str">
        <f t="shared" si="68"/>
        <v>-</v>
      </c>
      <c r="AI401" s="87" t="str">
        <f t="shared" si="69"/>
        <v>SRSA</v>
      </c>
    </row>
    <row r="402" spans="1:35" ht="12.75">
      <c r="A402" s="65">
        <v>4025590</v>
      </c>
      <c r="B402" s="66" t="s">
        <v>1285</v>
      </c>
      <c r="C402" s="67" t="s">
        <v>1286</v>
      </c>
      <c r="D402" s="68" t="s">
        <v>115</v>
      </c>
      <c r="E402" s="68" t="s">
        <v>1286</v>
      </c>
      <c r="F402" s="69" t="s">
        <v>42</v>
      </c>
      <c r="G402" s="70">
        <v>74563</v>
      </c>
      <c r="H402" s="71">
        <v>310</v>
      </c>
      <c r="I402" s="72">
        <v>9187542426</v>
      </c>
      <c r="J402" s="73">
        <v>7</v>
      </c>
      <c r="K402" s="74" t="s">
        <v>44</v>
      </c>
      <c r="L402" s="75" t="s">
        <v>44</v>
      </c>
      <c r="M402" s="76">
        <v>185</v>
      </c>
      <c r="N402" s="77" t="s">
        <v>43</v>
      </c>
      <c r="O402" s="78">
        <v>27.27272727</v>
      </c>
      <c r="P402" s="74" t="s">
        <v>44</v>
      </c>
      <c r="Q402" s="79">
        <v>66.50246305418719</v>
      </c>
      <c r="R402" s="80" t="s">
        <v>44</v>
      </c>
      <c r="S402" s="81" t="s">
        <v>44</v>
      </c>
      <c r="T402" s="82">
        <v>20024</v>
      </c>
      <c r="U402" s="83">
        <v>1678.49</v>
      </c>
      <c r="V402" s="83">
        <v>2188.83</v>
      </c>
      <c r="W402" s="84">
        <v>837</v>
      </c>
      <c r="X402" s="85" t="s">
        <v>44</v>
      </c>
      <c r="Y402" s="86" t="s">
        <v>44</v>
      </c>
      <c r="Z402" s="87">
        <f t="shared" si="60"/>
        <v>1</v>
      </c>
      <c r="AA402" s="88">
        <f t="shared" si="61"/>
        <v>1</v>
      </c>
      <c r="AB402" s="88">
        <f t="shared" si="62"/>
        <v>0</v>
      </c>
      <c r="AC402" s="89">
        <f t="shared" si="63"/>
        <v>0</v>
      </c>
      <c r="AD402" s="90" t="str">
        <f t="shared" si="64"/>
        <v>SRSA</v>
      </c>
      <c r="AE402" s="87">
        <f t="shared" si="65"/>
        <v>1</v>
      </c>
      <c r="AF402" s="88">
        <f t="shared" si="66"/>
        <v>1</v>
      </c>
      <c r="AG402" s="89" t="str">
        <f t="shared" si="67"/>
        <v>Initial</v>
      </c>
      <c r="AH402" s="90" t="str">
        <f t="shared" si="68"/>
        <v>-</v>
      </c>
      <c r="AI402" s="87" t="str">
        <f t="shared" si="69"/>
        <v>SRSA</v>
      </c>
    </row>
    <row r="403" spans="1:35" ht="12.75">
      <c r="A403" s="65">
        <v>4025800</v>
      </c>
      <c r="B403" s="66" t="s">
        <v>1287</v>
      </c>
      <c r="C403" s="67" t="s">
        <v>1288</v>
      </c>
      <c r="D403" s="68" t="s">
        <v>487</v>
      </c>
      <c r="E403" s="68" t="s">
        <v>1288</v>
      </c>
      <c r="F403" s="69" t="s">
        <v>42</v>
      </c>
      <c r="G403" s="70">
        <v>73660</v>
      </c>
      <c r="H403" s="71">
        <v>10</v>
      </c>
      <c r="I403" s="72">
        <v>5806554375</v>
      </c>
      <c r="J403" s="73">
        <v>7</v>
      </c>
      <c r="K403" s="74" t="s">
        <v>44</v>
      </c>
      <c r="L403" s="75" t="s">
        <v>44</v>
      </c>
      <c r="M403" s="76">
        <v>71.3</v>
      </c>
      <c r="N403" s="91" t="s">
        <v>44</v>
      </c>
      <c r="O403" s="78">
        <v>10.12658228</v>
      </c>
      <c r="P403" s="74" t="s">
        <v>43</v>
      </c>
      <c r="Q403" s="79">
        <v>25.71428571428571</v>
      </c>
      <c r="R403" s="80" t="s">
        <v>44</v>
      </c>
      <c r="S403" s="81" t="s">
        <v>44</v>
      </c>
      <c r="T403" s="82">
        <v>5612</v>
      </c>
      <c r="U403" s="83">
        <v>309.18</v>
      </c>
      <c r="V403" s="83">
        <v>532.35</v>
      </c>
      <c r="W403" s="84">
        <v>302</v>
      </c>
      <c r="X403" s="85" t="s">
        <v>44</v>
      </c>
      <c r="Y403" s="86" t="s">
        <v>44</v>
      </c>
      <c r="Z403" s="87">
        <f t="shared" si="60"/>
        <v>1</v>
      </c>
      <c r="AA403" s="88">
        <f t="shared" si="61"/>
        <v>1</v>
      </c>
      <c r="AB403" s="88">
        <f t="shared" si="62"/>
        <v>0</v>
      </c>
      <c r="AC403" s="89">
        <f t="shared" si="63"/>
        <v>0</v>
      </c>
      <c r="AD403" s="90" t="str">
        <f t="shared" si="64"/>
        <v>SRSA</v>
      </c>
      <c r="AE403" s="87">
        <f t="shared" si="65"/>
        <v>1</v>
      </c>
      <c r="AF403" s="88">
        <f t="shared" si="66"/>
        <v>1</v>
      </c>
      <c r="AG403" s="89" t="str">
        <f t="shared" si="67"/>
        <v>Initial</v>
      </c>
      <c r="AH403" s="90" t="str">
        <f t="shared" si="68"/>
        <v>-</v>
      </c>
      <c r="AI403" s="87" t="str">
        <f t="shared" si="69"/>
        <v>SRSA</v>
      </c>
    </row>
    <row r="404" spans="1:35" ht="12.75">
      <c r="A404" s="65">
        <v>4025860</v>
      </c>
      <c r="B404" s="66" t="s">
        <v>1289</v>
      </c>
      <c r="C404" s="67" t="s">
        <v>1290</v>
      </c>
      <c r="D404" s="68" t="s">
        <v>1291</v>
      </c>
      <c r="E404" s="68" t="s">
        <v>1290</v>
      </c>
      <c r="F404" s="69" t="s">
        <v>42</v>
      </c>
      <c r="G404" s="70">
        <v>73456</v>
      </c>
      <c r="H404" s="71">
        <v>1010</v>
      </c>
      <c r="I404" s="72">
        <v>5806622385</v>
      </c>
      <c r="J404" s="73">
        <v>7</v>
      </c>
      <c r="K404" s="74" t="s">
        <v>44</v>
      </c>
      <c r="L404" s="75" t="s">
        <v>44</v>
      </c>
      <c r="M404" s="76">
        <v>480.02</v>
      </c>
      <c r="N404" s="91" t="s">
        <v>44</v>
      </c>
      <c r="O404" s="78">
        <v>24.55242967</v>
      </c>
      <c r="P404" s="74" t="s">
        <v>44</v>
      </c>
      <c r="Q404" s="79">
        <v>55.193482688391036</v>
      </c>
      <c r="R404" s="80" t="s">
        <v>44</v>
      </c>
      <c r="S404" s="81" t="s">
        <v>44</v>
      </c>
      <c r="T404" s="82">
        <v>26982</v>
      </c>
      <c r="U404" s="83">
        <v>2307.27</v>
      </c>
      <c r="V404" s="83">
        <v>3552.38</v>
      </c>
      <c r="W404" s="84">
        <v>1824</v>
      </c>
      <c r="X404" s="85" t="s">
        <v>44</v>
      </c>
      <c r="Y404" s="86" t="s">
        <v>44</v>
      </c>
      <c r="Z404" s="87">
        <f t="shared" si="60"/>
        <v>1</v>
      </c>
      <c r="AA404" s="88">
        <f t="shared" si="61"/>
        <v>1</v>
      </c>
      <c r="AB404" s="88">
        <f t="shared" si="62"/>
        <v>0</v>
      </c>
      <c r="AC404" s="89">
        <f t="shared" si="63"/>
        <v>0</v>
      </c>
      <c r="AD404" s="90" t="str">
        <f t="shared" si="64"/>
        <v>SRSA</v>
      </c>
      <c r="AE404" s="87">
        <f t="shared" si="65"/>
        <v>1</v>
      </c>
      <c r="AF404" s="88">
        <f t="shared" si="66"/>
        <v>1</v>
      </c>
      <c r="AG404" s="89" t="str">
        <f t="shared" si="67"/>
        <v>Initial</v>
      </c>
      <c r="AH404" s="90" t="str">
        <f t="shared" si="68"/>
        <v>-</v>
      </c>
      <c r="AI404" s="87" t="str">
        <f t="shared" si="69"/>
        <v>SRSA</v>
      </c>
    </row>
    <row r="405" spans="1:35" ht="12.75">
      <c r="A405" s="65">
        <v>4025920</v>
      </c>
      <c r="B405" s="66" t="s">
        <v>1292</v>
      </c>
      <c r="C405" s="67" t="s">
        <v>1293</v>
      </c>
      <c r="D405" s="68" t="s">
        <v>1294</v>
      </c>
      <c r="E405" s="68" t="s">
        <v>1293</v>
      </c>
      <c r="F405" s="69" t="s">
        <v>42</v>
      </c>
      <c r="G405" s="70">
        <v>73768</v>
      </c>
      <c r="H405" s="71">
        <v>239</v>
      </c>
      <c r="I405" s="72">
        <v>5808832202</v>
      </c>
      <c r="J405" s="73">
        <v>7</v>
      </c>
      <c r="K405" s="74" t="s">
        <v>44</v>
      </c>
      <c r="L405" s="75" t="s">
        <v>44</v>
      </c>
      <c r="M405" s="76">
        <v>323.52</v>
      </c>
      <c r="N405" s="91" t="s">
        <v>44</v>
      </c>
      <c r="O405" s="78">
        <v>23.24723247</v>
      </c>
      <c r="P405" s="74" t="s">
        <v>44</v>
      </c>
      <c r="Q405" s="79">
        <v>40.68767908309456</v>
      </c>
      <c r="R405" s="80" t="s">
        <v>44</v>
      </c>
      <c r="S405" s="81" t="s">
        <v>44</v>
      </c>
      <c r="T405" s="82">
        <v>13698</v>
      </c>
      <c r="U405" s="83">
        <v>1057.39</v>
      </c>
      <c r="V405" s="83">
        <v>1935.91</v>
      </c>
      <c r="W405" s="84">
        <v>1251</v>
      </c>
      <c r="X405" s="85" t="s">
        <v>44</v>
      </c>
      <c r="Y405" s="86" t="s">
        <v>43</v>
      </c>
      <c r="Z405" s="87">
        <f t="shared" si="60"/>
        <v>1</v>
      </c>
      <c r="AA405" s="88">
        <f t="shared" si="61"/>
        <v>1</v>
      </c>
      <c r="AB405" s="88">
        <f t="shared" si="62"/>
        <v>0</v>
      </c>
      <c r="AC405" s="89">
        <f t="shared" si="63"/>
        <v>0</v>
      </c>
      <c r="AD405" s="90" t="str">
        <f t="shared" si="64"/>
        <v>SRSA</v>
      </c>
      <c r="AE405" s="87">
        <f t="shared" si="65"/>
        <v>1</v>
      </c>
      <c r="AF405" s="88">
        <f t="shared" si="66"/>
        <v>1</v>
      </c>
      <c r="AG405" s="89" t="str">
        <f t="shared" si="67"/>
        <v>Initial</v>
      </c>
      <c r="AH405" s="90" t="str">
        <f t="shared" si="68"/>
        <v>-</v>
      </c>
      <c r="AI405" s="87" t="str">
        <f t="shared" si="69"/>
        <v>SRSA</v>
      </c>
    </row>
    <row r="406" spans="1:35" ht="12.75">
      <c r="A406" s="65">
        <v>4025950</v>
      </c>
      <c r="B406" s="66" t="s">
        <v>1295</v>
      </c>
      <c r="C406" s="67" t="s">
        <v>1296</v>
      </c>
      <c r="D406" s="68" t="s">
        <v>541</v>
      </c>
      <c r="E406" s="68" t="s">
        <v>1296</v>
      </c>
      <c r="F406" s="69" t="s">
        <v>42</v>
      </c>
      <c r="G406" s="70">
        <v>74062</v>
      </c>
      <c r="H406" s="71">
        <v>97</v>
      </c>
      <c r="I406" s="72">
        <v>9183724567</v>
      </c>
      <c r="J406" s="73">
        <v>7</v>
      </c>
      <c r="K406" s="74" t="s">
        <v>44</v>
      </c>
      <c r="L406" s="75" t="s">
        <v>44</v>
      </c>
      <c r="M406" s="76">
        <v>374.87</v>
      </c>
      <c r="N406" s="77" t="s">
        <v>43</v>
      </c>
      <c r="O406" s="78">
        <v>15.77777778</v>
      </c>
      <c r="P406" s="74" t="s">
        <v>43</v>
      </c>
      <c r="Q406" s="79">
        <v>55.91647331786543</v>
      </c>
      <c r="R406" s="80" t="s">
        <v>44</v>
      </c>
      <c r="S406" s="81" t="s">
        <v>44</v>
      </c>
      <c r="T406" s="82">
        <v>20904</v>
      </c>
      <c r="U406" s="83">
        <v>2163.02</v>
      </c>
      <c r="V406" s="83">
        <v>2923.73</v>
      </c>
      <c r="W406" s="84">
        <v>1423</v>
      </c>
      <c r="X406" s="85" t="s">
        <v>44</v>
      </c>
      <c r="Y406" s="86" t="s">
        <v>44</v>
      </c>
      <c r="Z406" s="87">
        <f t="shared" si="60"/>
        <v>1</v>
      </c>
      <c r="AA406" s="88">
        <f t="shared" si="61"/>
        <v>1</v>
      </c>
      <c r="AB406" s="88">
        <f t="shared" si="62"/>
        <v>0</v>
      </c>
      <c r="AC406" s="89">
        <f t="shared" si="63"/>
        <v>0</v>
      </c>
      <c r="AD406" s="90" t="str">
        <f t="shared" si="64"/>
        <v>SRSA</v>
      </c>
      <c r="AE406" s="87">
        <f t="shared" si="65"/>
        <v>1</v>
      </c>
      <c r="AF406" s="88">
        <f t="shared" si="66"/>
        <v>1</v>
      </c>
      <c r="AG406" s="89" t="str">
        <f t="shared" si="67"/>
        <v>Initial</v>
      </c>
      <c r="AH406" s="90" t="str">
        <f t="shared" si="68"/>
        <v>-</v>
      </c>
      <c r="AI406" s="87" t="str">
        <f t="shared" si="69"/>
        <v>SRSA</v>
      </c>
    </row>
    <row r="407" spans="1:35" ht="12.75">
      <c r="A407" s="65">
        <v>4026010</v>
      </c>
      <c r="B407" s="66" t="s">
        <v>1297</v>
      </c>
      <c r="C407" s="67" t="s">
        <v>1298</v>
      </c>
      <c r="D407" s="68" t="s">
        <v>1299</v>
      </c>
      <c r="E407" s="68" t="s">
        <v>461</v>
      </c>
      <c r="F407" s="69" t="s">
        <v>42</v>
      </c>
      <c r="G407" s="70">
        <v>73036</v>
      </c>
      <c r="H407" s="71">
        <v>9022</v>
      </c>
      <c r="I407" s="72">
        <v>4052622907</v>
      </c>
      <c r="J407" s="73">
        <v>8</v>
      </c>
      <c r="K407" s="74" t="s">
        <v>44</v>
      </c>
      <c r="L407" s="75" t="s">
        <v>44</v>
      </c>
      <c r="M407" s="76">
        <v>142.61</v>
      </c>
      <c r="N407" s="77" t="s">
        <v>43</v>
      </c>
      <c r="O407" s="78">
        <v>17.67068273</v>
      </c>
      <c r="P407" s="74" t="s">
        <v>43</v>
      </c>
      <c r="Q407" s="79">
        <v>61.53846153846154</v>
      </c>
      <c r="R407" s="80" t="s">
        <v>44</v>
      </c>
      <c r="S407" s="81" t="s">
        <v>44</v>
      </c>
      <c r="T407" s="82">
        <v>12381</v>
      </c>
      <c r="U407" s="83">
        <v>629.53</v>
      </c>
      <c r="V407" s="83">
        <v>1016.33</v>
      </c>
      <c r="W407" s="84">
        <v>510</v>
      </c>
      <c r="X407" s="85" t="s">
        <v>44</v>
      </c>
      <c r="Y407" s="86" t="s">
        <v>44</v>
      </c>
      <c r="Z407" s="87">
        <f t="shared" si="60"/>
        <v>1</v>
      </c>
      <c r="AA407" s="88">
        <f t="shared" si="61"/>
        <v>1</v>
      </c>
      <c r="AB407" s="88">
        <f t="shared" si="62"/>
        <v>0</v>
      </c>
      <c r="AC407" s="89">
        <f t="shared" si="63"/>
        <v>0</v>
      </c>
      <c r="AD407" s="90" t="str">
        <f t="shared" si="64"/>
        <v>SRSA</v>
      </c>
      <c r="AE407" s="87">
        <f t="shared" si="65"/>
        <v>1</v>
      </c>
      <c r="AF407" s="88">
        <f t="shared" si="66"/>
        <v>1</v>
      </c>
      <c r="AG407" s="89" t="str">
        <f t="shared" si="67"/>
        <v>Initial</v>
      </c>
      <c r="AH407" s="90" t="str">
        <f t="shared" si="68"/>
        <v>-</v>
      </c>
      <c r="AI407" s="87" t="str">
        <f t="shared" si="69"/>
        <v>SRSA</v>
      </c>
    </row>
    <row r="408" spans="1:35" ht="12.75">
      <c r="A408" s="65">
        <v>4026100</v>
      </c>
      <c r="B408" s="66" t="s">
        <v>1300</v>
      </c>
      <c r="C408" s="67" t="s">
        <v>1301</v>
      </c>
      <c r="D408" s="68" t="s">
        <v>1302</v>
      </c>
      <c r="E408" s="68" t="s">
        <v>240</v>
      </c>
      <c r="F408" s="69" t="s">
        <v>42</v>
      </c>
      <c r="G408" s="70">
        <v>73026</v>
      </c>
      <c r="H408" s="71">
        <v>445</v>
      </c>
      <c r="I408" s="72">
        <v>4053214186</v>
      </c>
      <c r="J408" s="73">
        <v>8</v>
      </c>
      <c r="K408" s="74" t="s">
        <v>44</v>
      </c>
      <c r="L408" s="75" t="s">
        <v>44</v>
      </c>
      <c r="M408" s="76">
        <v>147.49</v>
      </c>
      <c r="N408" s="77" t="s">
        <v>43</v>
      </c>
      <c r="O408" s="78">
        <v>3.174603175</v>
      </c>
      <c r="P408" s="74" t="s">
        <v>43</v>
      </c>
      <c r="Q408" s="79">
        <v>32.6797385620915</v>
      </c>
      <c r="R408" s="80" t="s">
        <v>44</v>
      </c>
      <c r="S408" s="81" t="s">
        <v>44</v>
      </c>
      <c r="T408" s="82">
        <v>4291</v>
      </c>
      <c r="U408" s="83">
        <v>434.26</v>
      </c>
      <c r="V408" s="83">
        <v>877.16</v>
      </c>
      <c r="W408" s="84">
        <v>596</v>
      </c>
      <c r="X408" s="85" t="s">
        <v>44</v>
      </c>
      <c r="Y408" s="86" t="s">
        <v>44</v>
      </c>
      <c r="Z408" s="87">
        <f t="shared" si="60"/>
        <v>1</v>
      </c>
      <c r="AA408" s="88">
        <f t="shared" si="61"/>
        <v>1</v>
      </c>
      <c r="AB408" s="88">
        <f t="shared" si="62"/>
        <v>0</v>
      </c>
      <c r="AC408" s="89">
        <f t="shared" si="63"/>
        <v>0</v>
      </c>
      <c r="AD408" s="90" t="str">
        <f t="shared" si="64"/>
        <v>SRSA</v>
      </c>
      <c r="AE408" s="87">
        <f t="shared" si="65"/>
        <v>1</v>
      </c>
      <c r="AF408" s="88">
        <f t="shared" si="66"/>
        <v>1</v>
      </c>
      <c r="AG408" s="89" t="str">
        <f t="shared" si="67"/>
        <v>Initial</v>
      </c>
      <c r="AH408" s="90" t="str">
        <f t="shared" si="68"/>
        <v>-</v>
      </c>
      <c r="AI408" s="87" t="str">
        <f t="shared" si="69"/>
        <v>SRSA</v>
      </c>
    </row>
    <row r="409" spans="1:35" ht="12.75">
      <c r="A409" s="65">
        <v>4033601</v>
      </c>
      <c r="B409" s="66" t="s">
        <v>1303</v>
      </c>
      <c r="C409" s="67" t="s">
        <v>1304</v>
      </c>
      <c r="D409" s="68" t="s">
        <v>1305</v>
      </c>
      <c r="E409" s="68" t="s">
        <v>1306</v>
      </c>
      <c r="F409" s="69" t="s">
        <v>42</v>
      </c>
      <c r="G409" s="70">
        <v>74726</v>
      </c>
      <c r="H409" s="71">
        <v>1115</v>
      </c>
      <c r="I409" s="72">
        <v>5802953137</v>
      </c>
      <c r="J409" s="73">
        <v>7</v>
      </c>
      <c r="K409" s="74" t="s">
        <v>44</v>
      </c>
      <c r="L409" s="75" t="s">
        <v>44</v>
      </c>
      <c r="M409" s="76">
        <v>467.91</v>
      </c>
      <c r="N409" s="77" t="s">
        <v>43</v>
      </c>
      <c r="O409" s="78">
        <v>27.18631179</v>
      </c>
      <c r="P409" s="74" t="s">
        <v>44</v>
      </c>
      <c r="Q409" s="79">
        <v>52.455795677799614</v>
      </c>
      <c r="R409" s="80" t="s">
        <v>44</v>
      </c>
      <c r="S409" s="81" t="s">
        <v>44</v>
      </c>
      <c r="T409" s="82">
        <v>30490</v>
      </c>
      <c r="U409" s="83">
        <v>2586.71</v>
      </c>
      <c r="V409" s="83">
        <v>3838.25</v>
      </c>
      <c r="W409" s="84">
        <v>1725</v>
      </c>
      <c r="X409" s="85" t="s">
        <v>44</v>
      </c>
      <c r="Y409" s="86" t="s">
        <v>44</v>
      </c>
      <c r="Z409" s="87">
        <f t="shared" si="60"/>
        <v>1</v>
      </c>
      <c r="AA409" s="88">
        <f t="shared" si="61"/>
        <v>1</v>
      </c>
      <c r="AB409" s="88">
        <f t="shared" si="62"/>
        <v>0</v>
      </c>
      <c r="AC409" s="89">
        <f t="shared" si="63"/>
        <v>0</v>
      </c>
      <c r="AD409" s="90" t="str">
        <f t="shared" si="64"/>
        <v>SRSA</v>
      </c>
      <c r="AE409" s="87">
        <f t="shared" si="65"/>
        <v>1</v>
      </c>
      <c r="AF409" s="88">
        <f t="shared" si="66"/>
        <v>1</v>
      </c>
      <c r="AG409" s="89" t="str">
        <f t="shared" si="67"/>
        <v>Initial</v>
      </c>
      <c r="AH409" s="90" t="str">
        <f t="shared" si="68"/>
        <v>-</v>
      </c>
      <c r="AI409" s="87" t="str">
        <f t="shared" si="69"/>
        <v>SRSA</v>
      </c>
    </row>
    <row r="410" spans="1:35" ht="12.75">
      <c r="A410" s="65">
        <v>4026250</v>
      </c>
      <c r="B410" s="66" t="s">
        <v>1307</v>
      </c>
      <c r="C410" s="67" t="s">
        <v>1308</v>
      </c>
      <c r="D410" s="68" t="s">
        <v>1309</v>
      </c>
      <c r="E410" s="68" t="s">
        <v>348</v>
      </c>
      <c r="F410" s="69" t="s">
        <v>42</v>
      </c>
      <c r="G410" s="70">
        <v>74960</v>
      </c>
      <c r="H410" s="71">
        <v>9726</v>
      </c>
      <c r="I410" s="72">
        <v>9186967509</v>
      </c>
      <c r="J410" s="73">
        <v>7</v>
      </c>
      <c r="K410" s="74" t="s">
        <v>44</v>
      </c>
      <c r="L410" s="75" t="s">
        <v>44</v>
      </c>
      <c r="M410" s="76">
        <v>144.84</v>
      </c>
      <c r="N410" s="77" t="s">
        <v>43</v>
      </c>
      <c r="O410" s="78">
        <v>27.02702703</v>
      </c>
      <c r="P410" s="74" t="s">
        <v>44</v>
      </c>
      <c r="Q410" s="79">
        <v>60</v>
      </c>
      <c r="R410" s="80" t="s">
        <v>44</v>
      </c>
      <c r="S410" s="81" t="s">
        <v>44</v>
      </c>
      <c r="T410" s="82">
        <v>11167</v>
      </c>
      <c r="U410" s="83">
        <v>1036.42</v>
      </c>
      <c r="V410" s="83">
        <v>1480.6</v>
      </c>
      <c r="W410" s="84">
        <v>559</v>
      </c>
      <c r="X410" s="85" t="s">
        <v>44</v>
      </c>
      <c r="Y410" s="86" t="s">
        <v>44</v>
      </c>
      <c r="Z410" s="87">
        <f t="shared" si="60"/>
        <v>1</v>
      </c>
      <c r="AA410" s="88">
        <f t="shared" si="61"/>
        <v>1</v>
      </c>
      <c r="AB410" s="88">
        <f t="shared" si="62"/>
        <v>0</v>
      </c>
      <c r="AC410" s="89">
        <f t="shared" si="63"/>
        <v>0</v>
      </c>
      <c r="AD410" s="90" t="str">
        <f t="shared" si="64"/>
        <v>SRSA</v>
      </c>
      <c r="AE410" s="87">
        <f t="shared" si="65"/>
        <v>1</v>
      </c>
      <c r="AF410" s="88">
        <f t="shared" si="66"/>
        <v>1</v>
      </c>
      <c r="AG410" s="89" t="str">
        <f t="shared" si="67"/>
        <v>Initial</v>
      </c>
      <c r="AH410" s="90" t="str">
        <f t="shared" si="68"/>
        <v>-</v>
      </c>
      <c r="AI410" s="87" t="str">
        <f t="shared" si="69"/>
        <v>SRSA</v>
      </c>
    </row>
    <row r="411" spans="1:35" ht="12.75">
      <c r="A411" s="65">
        <v>4026280</v>
      </c>
      <c r="B411" s="66" t="s">
        <v>1310</v>
      </c>
      <c r="C411" s="67" t="s">
        <v>1311</v>
      </c>
      <c r="D411" s="68" t="s">
        <v>584</v>
      </c>
      <c r="E411" s="68" t="s">
        <v>1311</v>
      </c>
      <c r="F411" s="69" t="s">
        <v>42</v>
      </c>
      <c r="G411" s="70">
        <v>74865</v>
      </c>
      <c r="H411" s="71">
        <v>157</v>
      </c>
      <c r="I411" s="72">
        <v>5804567663</v>
      </c>
      <c r="J411" s="73">
        <v>7</v>
      </c>
      <c r="K411" s="74" t="s">
        <v>44</v>
      </c>
      <c r="L411" s="75" t="s">
        <v>44</v>
      </c>
      <c r="M411" s="76">
        <v>304.3</v>
      </c>
      <c r="N411" s="77" t="s">
        <v>43</v>
      </c>
      <c r="O411" s="78">
        <v>23.58490566</v>
      </c>
      <c r="P411" s="74" t="s">
        <v>44</v>
      </c>
      <c r="Q411" s="79">
        <v>55.55555555555556</v>
      </c>
      <c r="R411" s="80" t="s">
        <v>44</v>
      </c>
      <c r="S411" s="81" t="s">
        <v>44</v>
      </c>
      <c r="T411" s="82">
        <v>26447</v>
      </c>
      <c r="U411" s="83">
        <v>2022.39</v>
      </c>
      <c r="V411" s="83">
        <v>2918.74</v>
      </c>
      <c r="W411" s="84">
        <v>1239</v>
      </c>
      <c r="X411" s="85" t="s">
        <v>44</v>
      </c>
      <c r="Y411" s="86" t="s">
        <v>44</v>
      </c>
      <c r="Z411" s="87">
        <f t="shared" si="60"/>
        <v>1</v>
      </c>
      <c r="AA411" s="88">
        <f t="shared" si="61"/>
        <v>1</v>
      </c>
      <c r="AB411" s="88">
        <f t="shared" si="62"/>
        <v>0</v>
      </c>
      <c r="AC411" s="89">
        <f t="shared" si="63"/>
        <v>0</v>
      </c>
      <c r="AD411" s="90" t="str">
        <f t="shared" si="64"/>
        <v>SRSA</v>
      </c>
      <c r="AE411" s="87">
        <f t="shared" si="65"/>
        <v>1</v>
      </c>
      <c r="AF411" s="88">
        <f t="shared" si="66"/>
        <v>1</v>
      </c>
      <c r="AG411" s="89" t="str">
        <f t="shared" si="67"/>
        <v>Initial</v>
      </c>
      <c r="AH411" s="90" t="str">
        <f t="shared" si="68"/>
        <v>-</v>
      </c>
      <c r="AI411" s="87" t="str">
        <f t="shared" si="69"/>
        <v>SRSA</v>
      </c>
    </row>
    <row r="412" spans="1:35" ht="12.75">
      <c r="A412" s="65">
        <v>4026310</v>
      </c>
      <c r="B412" s="66" t="s">
        <v>328</v>
      </c>
      <c r="C412" s="67" t="s">
        <v>329</v>
      </c>
      <c r="D412" s="68" t="s">
        <v>330</v>
      </c>
      <c r="E412" s="68" t="s">
        <v>329</v>
      </c>
      <c r="F412" s="69" t="s">
        <v>42</v>
      </c>
      <c r="G412" s="70">
        <v>74954</v>
      </c>
      <c r="H412" s="71">
        <v>9701</v>
      </c>
      <c r="I412" s="72">
        <v>9184274601</v>
      </c>
      <c r="J412" s="73">
        <v>8</v>
      </c>
      <c r="K412" s="74" t="s">
        <v>44</v>
      </c>
      <c r="L412" s="75" t="s">
        <v>44</v>
      </c>
      <c r="M412" s="76">
        <v>1135.78</v>
      </c>
      <c r="N412" s="77" t="s">
        <v>43</v>
      </c>
      <c r="O412" s="78">
        <v>23.26783868</v>
      </c>
      <c r="P412" s="74" t="s">
        <v>44</v>
      </c>
      <c r="Q412" s="79">
        <v>48.27295703454086</v>
      </c>
      <c r="R412" s="80" t="s">
        <v>44</v>
      </c>
      <c r="S412" s="81" t="s">
        <v>44</v>
      </c>
      <c r="T412" s="82">
        <v>51855</v>
      </c>
      <c r="U412" s="83">
        <v>4981.01</v>
      </c>
      <c r="V412" s="83">
        <v>8241.09</v>
      </c>
      <c r="W412" s="84">
        <v>3567</v>
      </c>
      <c r="X412" s="85" t="s">
        <v>44</v>
      </c>
      <c r="Y412" s="86" t="s">
        <v>43</v>
      </c>
      <c r="Z412" s="87">
        <f t="shared" si="60"/>
        <v>1</v>
      </c>
      <c r="AA412" s="88">
        <f t="shared" si="61"/>
        <v>0</v>
      </c>
      <c r="AB412" s="88">
        <f t="shared" si="62"/>
        <v>0</v>
      </c>
      <c r="AC412" s="89">
        <f t="shared" si="63"/>
        <v>0</v>
      </c>
      <c r="AD412" s="90" t="str">
        <f t="shared" si="64"/>
        <v>-</v>
      </c>
      <c r="AE412" s="87">
        <f t="shared" si="65"/>
        <v>1</v>
      </c>
      <c r="AF412" s="88">
        <f t="shared" si="66"/>
        <v>1</v>
      </c>
      <c r="AG412" s="89" t="str">
        <f t="shared" si="67"/>
        <v>Initial</v>
      </c>
      <c r="AH412" s="90" t="str">
        <f t="shared" si="68"/>
        <v>RLIS</v>
      </c>
      <c r="AI412" s="87">
        <f t="shared" si="69"/>
        <v>0</v>
      </c>
    </row>
    <row r="413" spans="1:35" ht="12.75">
      <c r="A413" s="65">
        <v>4026550</v>
      </c>
      <c r="B413" s="66" t="s">
        <v>1312</v>
      </c>
      <c r="C413" s="67" t="s">
        <v>1313</v>
      </c>
      <c r="D413" s="68" t="s">
        <v>1314</v>
      </c>
      <c r="E413" s="68" t="s">
        <v>1313</v>
      </c>
      <c r="F413" s="69" t="s">
        <v>42</v>
      </c>
      <c r="G413" s="70">
        <v>73082</v>
      </c>
      <c r="H413" s="71">
        <v>308</v>
      </c>
      <c r="I413" s="72">
        <v>5804763929</v>
      </c>
      <c r="J413" s="73">
        <v>8</v>
      </c>
      <c r="K413" s="74" t="s">
        <v>44</v>
      </c>
      <c r="L413" s="75" t="s">
        <v>44</v>
      </c>
      <c r="M413" s="76">
        <v>536.61</v>
      </c>
      <c r="N413" s="77" t="s">
        <v>43</v>
      </c>
      <c r="O413" s="78">
        <v>26.02495544</v>
      </c>
      <c r="P413" s="74" t="s">
        <v>44</v>
      </c>
      <c r="Q413" s="79">
        <v>42.34875444839858</v>
      </c>
      <c r="R413" s="80" t="s">
        <v>44</v>
      </c>
      <c r="S413" s="81" t="s">
        <v>44</v>
      </c>
      <c r="T413" s="82">
        <v>35106</v>
      </c>
      <c r="U413" s="83">
        <v>2274.55</v>
      </c>
      <c r="V413" s="83">
        <v>3727.72</v>
      </c>
      <c r="W413" s="84">
        <v>1948</v>
      </c>
      <c r="X413" s="85" t="s">
        <v>44</v>
      </c>
      <c r="Y413" s="86" t="s">
        <v>44</v>
      </c>
      <c r="Z413" s="87">
        <f t="shared" si="60"/>
        <v>1</v>
      </c>
      <c r="AA413" s="88">
        <f t="shared" si="61"/>
        <v>1</v>
      </c>
      <c r="AB413" s="88">
        <f t="shared" si="62"/>
        <v>0</v>
      </c>
      <c r="AC413" s="89">
        <f t="shared" si="63"/>
        <v>0</v>
      </c>
      <c r="AD413" s="90" t="str">
        <f t="shared" si="64"/>
        <v>SRSA</v>
      </c>
      <c r="AE413" s="87">
        <f t="shared" si="65"/>
        <v>1</v>
      </c>
      <c r="AF413" s="88">
        <f t="shared" si="66"/>
        <v>1</v>
      </c>
      <c r="AG413" s="89" t="str">
        <f t="shared" si="67"/>
        <v>Initial</v>
      </c>
      <c r="AH413" s="90" t="str">
        <f t="shared" si="68"/>
        <v>-</v>
      </c>
      <c r="AI413" s="87" t="str">
        <f t="shared" si="69"/>
        <v>SRSA</v>
      </c>
    </row>
    <row r="414" spans="1:35" ht="12.75">
      <c r="A414" s="65">
        <v>4026580</v>
      </c>
      <c r="B414" s="66" t="s">
        <v>1315</v>
      </c>
      <c r="C414" s="67" t="s">
        <v>1316</v>
      </c>
      <c r="D414" s="68" t="s">
        <v>1317</v>
      </c>
      <c r="E414" s="68" t="s">
        <v>895</v>
      </c>
      <c r="F414" s="69" t="s">
        <v>42</v>
      </c>
      <c r="G414" s="70">
        <v>74437</v>
      </c>
      <c r="H414" s="71">
        <v>9420</v>
      </c>
      <c r="I414" s="72">
        <v>9186527461</v>
      </c>
      <c r="J414" s="73">
        <v>7</v>
      </c>
      <c r="K414" s="74" t="s">
        <v>44</v>
      </c>
      <c r="L414" s="75" t="s">
        <v>44</v>
      </c>
      <c r="M414" s="76">
        <v>79.82</v>
      </c>
      <c r="N414" s="77" t="s">
        <v>43</v>
      </c>
      <c r="O414" s="78">
        <v>44.44444444</v>
      </c>
      <c r="P414" s="74" t="s">
        <v>44</v>
      </c>
      <c r="Q414" s="79">
        <v>73.17073170731707</v>
      </c>
      <c r="R414" s="80" t="s">
        <v>44</v>
      </c>
      <c r="S414" s="81" t="s">
        <v>44</v>
      </c>
      <c r="T414" s="82">
        <v>6126</v>
      </c>
      <c r="U414" s="83">
        <v>538.71</v>
      </c>
      <c r="V414" s="83">
        <v>741.02</v>
      </c>
      <c r="W414" s="84">
        <v>262</v>
      </c>
      <c r="X414" s="85" t="s">
        <v>44</v>
      </c>
      <c r="Y414" s="86" t="s">
        <v>44</v>
      </c>
      <c r="Z414" s="87">
        <f t="shared" si="60"/>
        <v>1</v>
      </c>
      <c r="AA414" s="88">
        <f t="shared" si="61"/>
        <v>1</v>
      </c>
      <c r="AB414" s="88">
        <f t="shared" si="62"/>
        <v>0</v>
      </c>
      <c r="AC414" s="89">
        <f t="shared" si="63"/>
        <v>0</v>
      </c>
      <c r="AD414" s="90" t="str">
        <f t="shared" si="64"/>
        <v>SRSA</v>
      </c>
      <c r="AE414" s="87">
        <f t="shared" si="65"/>
        <v>1</v>
      </c>
      <c r="AF414" s="88">
        <f t="shared" si="66"/>
        <v>1</v>
      </c>
      <c r="AG414" s="89" t="str">
        <f t="shared" si="67"/>
        <v>Initial</v>
      </c>
      <c r="AH414" s="90" t="str">
        <f t="shared" si="68"/>
        <v>-</v>
      </c>
      <c r="AI414" s="87" t="str">
        <f t="shared" si="69"/>
        <v>SRSA</v>
      </c>
    </row>
    <row r="415" spans="1:35" ht="12.75">
      <c r="A415" s="65">
        <v>4026610</v>
      </c>
      <c r="B415" s="66" t="s">
        <v>1318</v>
      </c>
      <c r="C415" s="67" t="s">
        <v>1319</v>
      </c>
      <c r="D415" s="68" t="s">
        <v>154</v>
      </c>
      <c r="E415" s="68" t="s">
        <v>1319</v>
      </c>
      <c r="F415" s="69" t="s">
        <v>42</v>
      </c>
      <c r="G415" s="70">
        <v>73565</v>
      </c>
      <c r="H415" s="71">
        <v>369</v>
      </c>
      <c r="I415" s="72">
        <v>5807572308</v>
      </c>
      <c r="J415" s="73">
        <v>7</v>
      </c>
      <c r="K415" s="74" t="s">
        <v>44</v>
      </c>
      <c r="L415" s="75" t="s">
        <v>44</v>
      </c>
      <c r="M415" s="76">
        <v>235.28</v>
      </c>
      <c r="N415" s="91" t="s">
        <v>44</v>
      </c>
      <c r="O415" s="78">
        <v>22.52747253</v>
      </c>
      <c r="P415" s="74" t="s">
        <v>44</v>
      </c>
      <c r="Q415" s="79">
        <v>58.536585365853654</v>
      </c>
      <c r="R415" s="80" t="s">
        <v>44</v>
      </c>
      <c r="S415" s="81" t="s">
        <v>44</v>
      </c>
      <c r="T415" s="82">
        <v>18480</v>
      </c>
      <c r="U415" s="83">
        <v>1308.58</v>
      </c>
      <c r="V415" s="83">
        <v>1935.51</v>
      </c>
      <c r="W415" s="84">
        <v>992</v>
      </c>
      <c r="X415" s="85" t="s">
        <v>44</v>
      </c>
      <c r="Y415" s="86" t="s">
        <v>44</v>
      </c>
      <c r="Z415" s="87">
        <f t="shared" si="60"/>
        <v>1</v>
      </c>
      <c r="AA415" s="88">
        <f t="shared" si="61"/>
        <v>1</v>
      </c>
      <c r="AB415" s="88">
        <f t="shared" si="62"/>
        <v>0</v>
      </c>
      <c r="AC415" s="89">
        <f t="shared" si="63"/>
        <v>0</v>
      </c>
      <c r="AD415" s="90" t="str">
        <f t="shared" si="64"/>
        <v>SRSA</v>
      </c>
      <c r="AE415" s="87">
        <f t="shared" si="65"/>
        <v>1</v>
      </c>
      <c r="AF415" s="88">
        <f t="shared" si="66"/>
        <v>1</v>
      </c>
      <c r="AG415" s="89" t="str">
        <f t="shared" si="67"/>
        <v>Initial</v>
      </c>
      <c r="AH415" s="90" t="str">
        <f t="shared" si="68"/>
        <v>-</v>
      </c>
      <c r="AI415" s="87" t="str">
        <f t="shared" si="69"/>
        <v>SRSA</v>
      </c>
    </row>
    <row r="416" spans="1:35" ht="12.75">
      <c r="A416" s="65">
        <v>4027990</v>
      </c>
      <c r="B416" s="66" t="s">
        <v>1320</v>
      </c>
      <c r="C416" s="67" t="s">
        <v>1321</v>
      </c>
      <c r="D416" s="68" t="s">
        <v>1322</v>
      </c>
      <c r="E416" s="68" t="s">
        <v>70</v>
      </c>
      <c r="F416" s="69" t="s">
        <v>42</v>
      </c>
      <c r="G416" s="70">
        <v>74801</v>
      </c>
      <c r="H416" s="71">
        <v>9607</v>
      </c>
      <c r="I416" s="72">
        <v>4052736072</v>
      </c>
      <c r="J416" s="73">
        <v>7</v>
      </c>
      <c r="K416" s="74" t="s">
        <v>44</v>
      </c>
      <c r="L416" s="75" t="s">
        <v>44</v>
      </c>
      <c r="M416" s="76">
        <v>316.64</v>
      </c>
      <c r="N416" s="77" t="s">
        <v>43</v>
      </c>
      <c r="O416" s="78">
        <v>15.22491349</v>
      </c>
      <c r="P416" s="74" t="s">
        <v>43</v>
      </c>
      <c r="Q416" s="79">
        <v>21.428571428571427</v>
      </c>
      <c r="R416" s="80" t="s">
        <v>44</v>
      </c>
      <c r="S416" s="81" t="s">
        <v>44</v>
      </c>
      <c r="T416" s="82">
        <v>14203</v>
      </c>
      <c r="U416" s="83">
        <v>490.53</v>
      </c>
      <c r="V416" s="83">
        <v>1385.36</v>
      </c>
      <c r="W416" s="84">
        <v>908</v>
      </c>
      <c r="X416" s="85" t="s">
        <v>44</v>
      </c>
      <c r="Y416" s="86" t="s">
        <v>44</v>
      </c>
      <c r="Z416" s="87">
        <f t="shared" si="60"/>
        <v>1</v>
      </c>
      <c r="AA416" s="88">
        <f t="shared" si="61"/>
        <v>1</v>
      </c>
      <c r="AB416" s="88">
        <f t="shared" si="62"/>
        <v>0</v>
      </c>
      <c r="AC416" s="89">
        <f t="shared" si="63"/>
        <v>0</v>
      </c>
      <c r="AD416" s="90" t="str">
        <f t="shared" si="64"/>
        <v>SRSA</v>
      </c>
      <c r="AE416" s="87">
        <f t="shared" si="65"/>
        <v>1</v>
      </c>
      <c r="AF416" s="88">
        <f t="shared" si="66"/>
        <v>1</v>
      </c>
      <c r="AG416" s="89" t="str">
        <f t="shared" si="67"/>
        <v>Initial</v>
      </c>
      <c r="AH416" s="90" t="str">
        <f t="shared" si="68"/>
        <v>-</v>
      </c>
      <c r="AI416" s="87" t="str">
        <f t="shared" si="69"/>
        <v>SRSA</v>
      </c>
    </row>
    <row r="417" spans="1:35" ht="12.75">
      <c r="A417" s="65">
        <v>4026730</v>
      </c>
      <c r="B417" s="66" t="s">
        <v>331</v>
      </c>
      <c r="C417" s="67" t="s">
        <v>332</v>
      </c>
      <c r="D417" s="68" t="s">
        <v>333</v>
      </c>
      <c r="E417" s="68" t="s">
        <v>332</v>
      </c>
      <c r="F417" s="69" t="s">
        <v>42</v>
      </c>
      <c r="G417" s="70">
        <v>74365</v>
      </c>
      <c r="H417" s="71">
        <v>98</v>
      </c>
      <c r="I417" s="72">
        <v>9184345091</v>
      </c>
      <c r="J417" s="73">
        <v>7</v>
      </c>
      <c r="K417" s="74" t="s">
        <v>44</v>
      </c>
      <c r="L417" s="75" t="s">
        <v>44</v>
      </c>
      <c r="M417" s="76">
        <v>785.82</v>
      </c>
      <c r="N417" s="77" t="s">
        <v>43</v>
      </c>
      <c r="O417" s="78">
        <v>22.04628502</v>
      </c>
      <c r="P417" s="74" t="s">
        <v>44</v>
      </c>
      <c r="Q417" s="79">
        <v>53.914988814317674</v>
      </c>
      <c r="R417" s="80" t="s">
        <v>44</v>
      </c>
      <c r="S417" s="81" t="s">
        <v>44</v>
      </c>
      <c r="T417" s="82">
        <v>56433</v>
      </c>
      <c r="U417" s="83">
        <v>4054.09</v>
      </c>
      <c r="V417" s="83">
        <v>5977.87</v>
      </c>
      <c r="W417" s="84">
        <v>2394</v>
      </c>
      <c r="X417" s="85" t="s">
        <v>44</v>
      </c>
      <c r="Y417" s="86" t="s">
        <v>43</v>
      </c>
      <c r="Z417" s="87">
        <f t="shared" si="60"/>
        <v>1</v>
      </c>
      <c r="AA417" s="88">
        <f t="shared" si="61"/>
        <v>0</v>
      </c>
      <c r="AB417" s="88">
        <f t="shared" si="62"/>
        <v>0</v>
      </c>
      <c r="AC417" s="89">
        <f t="shared" si="63"/>
        <v>0</v>
      </c>
      <c r="AD417" s="90" t="str">
        <f t="shared" si="64"/>
        <v>-</v>
      </c>
      <c r="AE417" s="87">
        <f t="shared" si="65"/>
        <v>1</v>
      </c>
      <c r="AF417" s="88">
        <f t="shared" si="66"/>
        <v>1</v>
      </c>
      <c r="AG417" s="89" t="str">
        <f t="shared" si="67"/>
        <v>Initial</v>
      </c>
      <c r="AH417" s="90" t="str">
        <f t="shared" si="68"/>
        <v>RLIS</v>
      </c>
      <c r="AI417" s="87">
        <f t="shared" si="69"/>
        <v>0</v>
      </c>
    </row>
    <row r="418" spans="1:35" ht="12.75">
      <c r="A418" s="65">
        <v>4026790</v>
      </c>
      <c r="B418" s="66" t="s">
        <v>1323</v>
      </c>
      <c r="C418" s="67" t="s">
        <v>565</v>
      </c>
      <c r="D418" s="68" t="s">
        <v>1324</v>
      </c>
      <c r="E418" s="68" t="s">
        <v>565</v>
      </c>
      <c r="F418" s="69" t="s">
        <v>42</v>
      </c>
      <c r="G418" s="70">
        <v>74955</v>
      </c>
      <c r="H418" s="71">
        <v>9304</v>
      </c>
      <c r="I418" s="72">
        <v>9187755544</v>
      </c>
      <c r="J418" s="73" t="s">
        <v>1116</v>
      </c>
      <c r="K418" s="74" t="s">
        <v>43</v>
      </c>
      <c r="L418" s="75" t="s">
        <v>43</v>
      </c>
      <c r="M418" s="76">
        <v>1874.02</v>
      </c>
      <c r="N418" s="77" t="s">
        <v>43</v>
      </c>
      <c r="O418" s="78">
        <v>26.57724789</v>
      </c>
      <c r="P418" s="74" t="s">
        <v>44</v>
      </c>
      <c r="Q418" s="79">
        <v>54.64231354642314</v>
      </c>
      <c r="R418" s="80" t="s">
        <v>44</v>
      </c>
      <c r="S418" s="81" t="s">
        <v>43</v>
      </c>
      <c r="T418" s="82">
        <v>132266</v>
      </c>
      <c r="U418" s="83">
        <v>9066.09</v>
      </c>
      <c r="V418" s="83">
        <v>14079.05</v>
      </c>
      <c r="W418" s="84">
        <v>6081</v>
      </c>
      <c r="X418" s="85" t="s">
        <v>44</v>
      </c>
      <c r="Y418" s="86" t="s">
        <v>43</v>
      </c>
      <c r="Z418" s="87">
        <f t="shared" si="60"/>
        <v>0</v>
      </c>
      <c r="AA418" s="88">
        <f t="shared" si="61"/>
        <v>0</v>
      </c>
      <c r="AB418" s="88">
        <f t="shared" si="62"/>
        <v>0</v>
      </c>
      <c r="AC418" s="89">
        <f t="shared" si="63"/>
        <v>0</v>
      </c>
      <c r="AD418" s="90" t="str">
        <f t="shared" si="64"/>
        <v>-</v>
      </c>
      <c r="AE418" s="87">
        <f t="shared" si="65"/>
        <v>0</v>
      </c>
      <c r="AF418" s="88">
        <f t="shared" si="66"/>
        <v>1</v>
      </c>
      <c r="AG418" s="89">
        <f t="shared" si="67"/>
        <v>0</v>
      </c>
      <c r="AH418" s="90" t="str">
        <f t="shared" si="68"/>
        <v>-</v>
      </c>
      <c r="AI418" s="87">
        <f t="shared" si="69"/>
        <v>0</v>
      </c>
    </row>
    <row r="419" spans="1:35" ht="12.75">
      <c r="A419" s="65">
        <v>4026880</v>
      </c>
      <c r="B419" s="66" t="s">
        <v>1325</v>
      </c>
      <c r="C419" s="67" t="s">
        <v>437</v>
      </c>
      <c r="D419" s="68" t="s">
        <v>1326</v>
      </c>
      <c r="E419" s="68" t="s">
        <v>437</v>
      </c>
      <c r="F419" s="69" t="s">
        <v>42</v>
      </c>
      <c r="G419" s="70">
        <v>74063</v>
      </c>
      <c r="H419" s="71">
        <v>970</v>
      </c>
      <c r="I419" s="72">
        <v>9182461400</v>
      </c>
      <c r="J419" s="73" t="s">
        <v>558</v>
      </c>
      <c r="K419" s="74" t="s">
        <v>43</v>
      </c>
      <c r="L419" s="75" t="s">
        <v>43</v>
      </c>
      <c r="M419" s="76">
        <v>4653.09</v>
      </c>
      <c r="N419" s="77" t="s">
        <v>43</v>
      </c>
      <c r="O419" s="78">
        <v>12.28915663</v>
      </c>
      <c r="P419" s="74" t="s">
        <v>43</v>
      </c>
      <c r="Q419" s="79">
        <v>48.38244384916546</v>
      </c>
      <c r="R419" s="80" t="s">
        <v>44</v>
      </c>
      <c r="S419" s="81" t="s">
        <v>43</v>
      </c>
      <c r="T419" s="82">
        <v>173344</v>
      </c>
      <c r="U419" s="83">
        <v>8563.49</v>
      </c>
      <c r="V419" s="83">
        <v>20716.46</v>
      </c>
      <c r="W419" s="84">
        <v>14645</v>
      </c>
      <c r="X419" s="85" t="s">
        <v>44</v>
      </c>
      <c r="Y419" s="86" t="s">
        <v>43</v>
      </c>
      <c r="Z419" s="87">
        <f t="shared" si="60"/>
        <v>0</v>
      </c>
      <c r="AA419" s="88">
        <f t="shared" si="61"/>
        <v>0</v>
      </c>
      <c r="AB419" s="88">
        <f t="shared" si="62"/>
        <v>0</v>
      </c>
      <c r="AC419" s="89">
        <f t="shared" si="63"/>
        <v>0</v>
      </c>
      <c r="AD419" s="90" t="str">
        <f t="shared" si="64"/>
        <v>-</v>
      </c>
      <c r="AE419" s="87">
        <f t="shared" si="65"/>
        <v>0</v>
      </c>
      <c r="AF419" s="88">
        <f t="shared" si="66"/>
        <v>1</v>
      </c>
      <c r="AG419" s="89">
        <f t="shared" si="67"/>
        <v>0</v>
      </c>
      <c r="AH419" s="90" t="str">
        <f t="shared" si="68"/>
        <v>-</v>
      </c>
      <c r="AI419" s="87">
        <f t="shared" si="69"/>
        <v>0</v>
      </c>
    </row>
    <row r="420" spans="1:35" ht="12.75">
      <c r="A420" s="65">
        <v>4026910</v>
      </c>
      <c r="B420" s="66" t="s">
        <v>1327</v>
      </c>
      <c r="C420" s="67" t="s">
        <v>1016</v>
      </c>
      <c r="D420" s="68" t="s">
        <v>1328</v>
      </c>
      <c r="E420" s="68" t="s">
        <v>1016</v>
      </c>
      <c r="F420" s="69" t="s">
        <v>42</v>
      </c>
      <c r="G420" s="70">
        <v>74066</v>
      </c>
      <c r="H420" s="71">
        <v>4633</v>
      </c>
      <c r="I420" s="72">
        <v>9182243400</v>
      </c>
      <c r="J420" s="73">
        <v>3</v>
      </c>
      <c r="K420" s="74" t="s">
        <v>43</v>
      </c>
      <c r="L420" s="75" t="s">
        <v>43</v>
      </c>
      <c r="M420" s="76">
        <v>4004.61</v>
      </c>
      <c r="N420" s="77" t="s">
        <v>43</v>
      </c>
      <c r="O420" s="78">
        <v>16.40022051</v>
      </c>
      <c r="P420" s="74" t="s">
        <v>43</v>
      </c>
      <c r="Q420" s="79">
        <v>38.787727612871045</v>
      </c>
      <c r="R420" s="80" t="s">
        <v>44</v>
      </c>
      <c r="S420" s="81" t="s">
        <v>43</v>
      </c>
      <c r="T420" s="82">
        <v>165561</v>
      </c>
      <c r="U420" s="83">
        <v>11160.49</v>
      </c>
      <c r="V420" s="83">
        <v>21280.65</v>
      </c>
      <c r="W420" s="84">
        <v>11758</v>
      </c>
      <c r="X420" s="85" t="s">
        <v>44</v>
      </c>
      <c r="Y420" s="86" t="s">
        <v>43</v>
      </c>
      <c r="Z420" s="87">
        <f t="shared" si="60"/>
        <v>0</v>
      </c>
      <c r="AA420" s="88">
        <f t="shared" si="61"/>
        <v>0</v>
      </c>
      <c r="AB420" s="88">
        <f t="shared" si="62"/>
        <v>0</v>
      </c>
      <c r="AC420" s="89">
        <f t="shared" si="63"/>
        <v>0</v>
      </c>
      <c r="AD420" s="90" t="str">
        <f t="shared" si="64"/>
        <v>-</v>
      </c>
      <c r="AE420" s="87">
        <f t="shared" si="65"/>
        <v>0</v>
      </c>
      <c r="AF420" s="88">
        <f t="shared" si="66"/>
        <v>1</v>
      </c>
      <c r="AG420" s="89">
        <f t="shared" si="67"/>
        <v>0</v>
      </c>
      <c r="AH420" s="90" t="str">
        <f t="shared" si="68"/>
        <v>-</v>
      </c>
      <c r="AI420" s="87">
        <f t="shared" si="69"/>
        <v>0</v>
      </c>
    </row>
    <row r="421" spans="1:35" ht="12.75">
      <c r="A421" s="65">
        <v>4026940</v>
      </c>
      <c r="B421" s="66" t="s">
        <v>1329</v>
      </c>
      <c r="C421" s="67" t="s">
        <v>1330</v>
      </c>
      <c r="D421" s="68" t="s">
        <v>1331</v>
      </c>
      <c r="E421" s="68" t="s">
        <v>1330</v>
      </c>
      <c r="F421" s="69" t="s">
        <v>42</v>
      </c>
      <c r="G421" s="70">
        <v>74867</v>
      </c>
      <c r="H421" s="71">
        <v>323</v>
      </c>
      <c r="I421" s="72">
        <v>4059413213</v>
      </c>
      <c r="J421" s="73">
        <v>7</v>
      </c>
      <c r="K421" s="74" t="s">
        <v>44</v>
      </c>
      <c r="L421" s="75" t="s">
        <v>44</v>
      </c>
      <c r="M421" s="76">
        <v>183.98</v>
      </c>
      <c r="N421" s="77" t="s">
        <v>43</v>
      </c>
      <c r="O421" s="78">
        <v>35.60209424</v>
      </c>
      <c r="P421" s="74" t="s">
        <v>44</v>
      </c>
      <c r="Q421" s="79">
        <v>89.26829268292683</v>
      </c>
      <c r="R421" s="80" t="s">
        <v>44</v>
      </c>
      <c r="S421" s="81" t="s">
        <v>44</v>
      </c>
      <c r="T421" s="82">
        <v>16114</v>
      </c>
      <c r="U421" s="83">
        <v>1708.12</v>
      </c>
      <c r="V421" s="83">
        <v>2199.02</v>
      </c>
      <c r="W421" s="84">
        <v>683</v>
      </c>
      <c r="X421" s="85" t="s">
        <v>44</v>
      </c>
      <c r="Y421" s="86" t="s">
        <v>44</v>
      </c>
      <c r="Z421" s="87">
        <f t="shared" si="60"/>
        <v>1</v>
      </c>
      <c r="AA421" s="88">
        <f t="shared" si="61"/>
        <v>1</v>
      </c>
      <c r="AB421" s="88">
        <f t="shared" si="62"/>
        <v>0</v>
      </c>
      <c r="AC421" s="89">
        <f t="shared" si="63"/>
        <v>0</v>
      </c>
      <c r="AD421" s="90" t="str">
        <f t="shared" si="64"/>
        <v>SRSA</v>
      </c>
      <c r="AE421" s="87">
        <f t="shared" si="65"/>
        <v>1</v>
      </c>
      <c r="AF421" s="88">
        <f t="shared" si="66"/>
        <v>1</v>
      </c>
      <c r="AG421" s="89" t="str">
        <f t="shared" si="67"/>
        <v>Initial</v>
      </c>
      <c r="AH421" s="90" t="str">
        <f t="shared" si="68"/>
        <v>-</v>
      </c>
      <c r="AI421" s="87" t="str">
        <f t="shared" si="69"/>
        <v>SRSA</v>
      </c>
    </row>
    <row r="422" spans="1:35" ht="12.75">
      <c r="A422" s="65">
        <v>4027000</v>
      </c>
      <c r="B422" s="66" t="s">
        <v>1332</v>
      </c>
      <c r="C422" s="67" t="s">
        <v>1333</v>
      </c>
      <c r="D422" s="68" t="s">
        <v>1334</v>
      </c>
      <c r="E422" s="68" t="s">
        <v>1333</v>
      </c>
      <c r="F422" s="69" t="s">
        <v>42</v>
      </c>
      <c r="G422" s="70">
        <v>74565</v>
      </c>
      <c r="H422" s="71">
        <v>266</v>
      </c>
      <c r="I422" s="72">
        <v>9185483777</v>
      </c>
      <c r="J422" s="73">
        <v>7</v>
      </c>
      <c r="K422" s="74" t="s">
        <v>44</v>
      </c>
      <c r="L422" s="75" t="s">
        <v>44</v>
      </c>
      <c r="M422" s="76">
        <v>412</v>
      </c>
      <c r="N422" s="77" t="s">
        <v>43</v>
      </c>
      <c r="O422" s="78">
        <v>12.71477663</v>
      </c>
      <c r="P422" s="74" t="s">
        <v>43</v>
      </c>
      <c r="Q422" s="79">
        <v>35.49107142857143</v>
      </c>
      <c r="R422" s="80" t="s">
        <v>44</v>
      </c>
      <c r="S422" s="81" t="s">
        <v>44</v>
      </c>
      <c r="T422" s="82">
        <v>19242</v>
      </c>
      <c r="U422" s="83">
        <v>1465.22</v>
      </c>
      <c r="V422" s="83">
        <v>2597.95</v>
      </c>
      <c r="W422" s="84">
        <v>1505</v>
      </c>
      <c r="X422" s="85" t="s">
        <v>44</v>
      </c>
      <c r="Y422" s="86" t="s">
        <v>44</v>
      </c>
      <c r="Z422" s="87">
        <f t="shared" si="60"/>
        <v>1</v>
      </c>
      <c r="AA422" s="88">
        <f t="shared" si="61"/>
        <v>1</v>
      </c>
      <c r="AB422" s="88">
        <f t="shared" si="62"/>
        <v>0</v>
      </c>
      <c r="AC422" s="89">
        <f t="shared" si="63"/>
        <v>0</v>
      </c>
      <c r="AD422" s="90" t="str">
        <f t="shared" si="64"/>
        <v>SRSA</v>
      </c>
      <c r="AE422" s="87">
        <f t="shared" si="65"/>
        <v>1</v>
      </c>
      <c r="AF422" s="88">
        <f t="shared" si="66"/>
        <v>1</v>
      </c>
      <c r="AG422" s="89" t="str">
        <f t="shared" si="67"/>
        <v>Initial</v>
      </c>
      <c r="AH422" s="90" t="str">
        <f t="shared" si="68"/>
        <v>-</v>
      </c>
      <c r="AI422" s="87" t="str">
        <f t="shared" si="69"/>
        <v>SRSA</v>
      </c>
    </row>
    <row r="423" spans="1:35" ht="12.75">
      <c r="A423" s="65">
        <v>4027060</v>
      </c>
      <c r="B423" s="66" t="s">
        <v>334</v>
      </c>
      <c r="C423" s="67" t="s">
        <v>335</v>
      </c>
      <c r="D423" s="68" t="s">
        <v>336</v>
      </c>
      <c r="E423" s="68" t="s">
        <v>335</v>
      </c>
      <c r="F423" s="69" t="s">
        <v>42</v>
      </c>
      <c r="G423" s="70">
        <v>73662</v>
      </c>
      <c r="H423" s="71">
        <v>1218</v>
      </c>
      <c r="I423" s="72">
        <v>5809285531</v>
      </c>
      <c r="J423" s="73" t="s">
        <v>51</v>
      </c>
      <c r="K423" s="74" t="s">
        <v>43</v>
      </c>
      <c r="L423" s="75" t="s">
        <v>43</v>
      </c>
      <c r="M423" s="76">
        <v>619.14</v>
      </c>
      <c r="N423" s="77" t="s">
        <v>43</v>
      </c>
      <c r="O423" s="78">
        <v>18.80492091</v>
      </c>
      <c r="P423" s="74" t="s">
        <v>43</v>
      </c>
      <c r="Q423" s="79">
        <v>41.835147744945566</v>
      </c>
      <c r="R423" s="80" t="s">
        <v>44</v>
      </c>
      <c r="S423" s="81" t="s">
        <v>44</v>
      </c>
      <c r="T423" s="82">
        <v>42148</v>
      </c>
      <c r="U423" s="83">
        <v>2579.7</v>
      </c>
      <c r="V423" s="83">
        <v>4328.91</v>
      </c>
      <c r="W423" s="84">
        <v>2380</v>
      </c>
      <c r="X423" s="85" t="s">
        <v>43</v>
      </c>
      <c r="Y423" s="86" t="s">
        <v>43</v>
      </c>
      <c r="Z423" s="87">
        <f t="shared" si="60"/>
        <v>0</v>
      </c>
      <c r="AA423" s="88">
        <f t="shared" si="61"/>
        <v>0</v>
      </c>
      <c r="AB423" s="88">
        <f t="shared" si="62"/>
        <v>0</v>
      </c>
      <c r="AC423" s="89">
        <f t="shared" si="63"/>
        <v>0</v>
      </c>
      <c r="AD423" s="90" t="str">
        <f t="shared" si="64"/>
        <v>-</v>
      </c>
      <c r="AE423" s="87">
        <f t="shared" si="65"/>
        <v>1</v>
      </c>
      <c r="AF423" s="88">
        <f t="shared" si="66"/>
        <v>1</v>
      </c>
      <c r="AG423" s="89" t="str">
        <f t="shared" si="67"/>
        <v>Initial</v>
      </c>
      <c r="AH423" s="90" t="str">
        <f t="shared" si="68"/>
        <v>RLIS</v>
      </c>
      <c r="AI423" s="87">
        <f t="shared" si="69"/>
        <v>0</v>
      </c>
    </row>
    <row r="424" spans="1:35" ht="12.75">
      <c r="A424" s="65">
        <v>4027090</v>
      </c>
      <c r="B424" s="66" t="s">
        <v>1335</v>
      </c>
      <c r="C424" s="67" t="s">
        <v>1336</v>
      </c>
      <c r="D424" s="68" t="s">
        <v>1337</v>
      </c>
      <c r="E424" s="68" t="s">
        <v>1336</v>
      </c>
      <c r="F424" s="69" t="s">
        <v>42</v>
      </c>
      <c r="G424" s="70">
        <v>74460</v>
      </c>
      <c r="H424" s="71">
        <v>203</v>
      </c>
      <c r="I424" s="72">
        <v>9186528219</v>
      </c>
      <c r="J424" s="73">
        <v>8</v>
      </c>
      <c r="K424" s="74" t="s">
        <v>44</v>
      </c>
      <c r="L424" s="75" t="s">
        <v>44</v>
      </c>
      <c r="M424" s="76">
        <v>196.87</v>
      </c>
      <c r="N424" s="77" t="s">
        <v>43</v>
      </c>
      <c r="O424" s="78">
        <v>23.58974359</v>
      </c>
      <c r="P424" s="74" t="s">
        <v>44</v>
      </c>
      <c r="Q424" s="79">
        <v>59.900990099009896</v>
      </c>
      <c r="R424" s="80" t="s">
        <v>44</v>
      </c>
      <c r="S424" s="81" t="s">
        <v>44</v>
      </c>
      <c r="T424" s="82">
        <v>8205</v>
      </c>
      <c r="U424" s="83">
        <v>974.87</v>
      </c>
      <c r="V424" s="83">
        <v>1495.34</v>
      </c>
      <c r="W424" s="84">
        <v>648</v>
      </c>
      <c r="X424" s="85" t="s">
        <v>44</v>
      </c>
      <c r="Y424" s="86" t="s">
        <v>43</v>
      </c>
      <c r="Z424" s="87">
        <f t="shared" si="60"/>
        <v>1</v>
      </c>
      <c r="AA424" s="88">
        <f t="shared" si="61"/>
        <v>1</v>
      </c>
      <c r="AB424" s="88">
        <f t="shared" si="62"/>
        <v>0</v>
      </c>
      <c r="AC424" s="89">
        <f t="shared" si="63"/>
        <v>0</v>
      </c>
      <c r="AD424" s="90" t="str">
        <f t="shared" si="64"/>
        <v>SRSA</v>
      </c>
      <c r="AE424" s="87">
        <f t="shared" si="65"/>
        <v>1</v>
      </c>
      <c r="AF424" s="88">
        <f t="shared" si="66"/>
        <v>1</v>
      </c>
      <c r="AG424" s="89" t="str">
        <f t="shared" si="67"/>
        <v>Initial</v>
      </c>
      <c r="AH424" s="90" t="str">
        <f t="shared" si="68"/>
        <v>-</v>
      </c>
      <c r="AI424" s="87" t="str">
        <f t="shared" si="69"/>
        <v>SRSA</v>
      </c>
    </row>
    <row r="425" spans="1:35" ht="12.75">
      <c r="A425" s="65">
        <v>4027240</v>
      </c>
      <c r="B425" s="66" t="s">
        <v>1338</v>
      </c>
      <c r="C425" s="67" t="s">
        <v>1339</v>
      </c>
      <c r="D425" s="68" t="s">
        <v>305</v>
      </c>
      <c r="E425" s="68" t="s">
        <v>1339</v>
      </c>
      <c r="F425" s="69" t="s">
        <v>42</v>
      </c>
      <c r="G425" s="70">
        <v>73663</v>
      </c>
      <c r="H425" s="71">
        <v>780</v>
      </c>
      <c r="I425" s="72">
        <v>5809227383</v>
      </c>
      <c r="J425" s="73">
        <v>7</v>
      </c>
      <c r="K425" s="74" t="s">
        <v>44</v>
      </c>
      <c r="L425" s="75" t="s">
        <v>44</v>
      </c>
      <c r="M425" s="76">
        <v>328.69</v>
      </c>
      <c r="N425" s="91" t="s">
        <v>44</v>
      </c>
      <c r="O425" s="78">
        <v>13.33333333</v>
      </c>
      <c r="P425" s="74" t="s">
        <v>43</v>
      </c>
      <c r="Q425" s="79">
        <v>40.66265060240964</v>
      </c>
      <c r="R425" s="80" t="s">
        <v>44</v>
      </c>
      <c r="S425" s="81" t="s">
        <v>44</v>
      </c>
      <c r="T425" s="82">
        <v>21944</v>
      </c>
      <c r="U425" s="83">
        <v>1382.99</v>
      </c>
      <c r="V425" s="83">
        <v>2294.57</v>
      </c>
      <c r="W425" s="84">
        <v>1286</v>
      </c>
      <c r="X425" s="85" t="s">
        <v>44</v>
      </c>
      <c r="Y425" s="86" t="s">
        <v>44</v>
      </c>
      <c r="Z425" s="87">
        <f t="shared" si="60"/>
        <v>1</v>
      </c>
      <c r="AA425" s="88">
        <f t="shared" si="61"/>
        <v>1</v>
      </c>
      <c r="AB425" s="88">
        <f t="shared" si="62"/>
        <v>0</v>
      </c>
      <c r="AC425" s="89">
        <f t="shared" si="63"/>
        <v>0</v>
      </c>
      <c r="AD425" s="90" t="str">
        <f t="shared" si="64"/>
        <v>SRSA</v>
      </c>
      <c r="AE425" s="87">
        <f t="shared" si="65"/>
        <v>1</v>
      </c>
      <c r="AF425" s="88">
        <f t="shared" si="66"/>
        <v>1</v>
      </c>
      <c r="AG425" s="89" t="str">
        <f t="shared" si="67"/>
        <v>Initial</v>
      </c>
      <c r="AH425" s="90" t="str">
        <f t="shared" si="68"/>
        <v>-</v>
      </c>
      <c r="AI425" s="87" t="str">
        <f t="shared" si="69"/>
        <v>SRSA</v>
      </c>
    </row>
    <row r="426" spans="1:35" ht="12.75">
      <c r="A426" s="65">
        <v>4027300</v>
      </c>
      <c r="B426" s="66" t="s">
        <v>337</v>
      </c>
      <c r="C426" s="67" t="s">
        <v>338</v>
      </c>
      <c r="D426" s="68" t="s">
        <v>339</v>
      </c>
      <c r="E426" s="68" t="s">
        <v>338</v>
      </c>
      <c r="F426" s="69" t="s">
        <v>42</v>
      </c>
      <c r="G426" s="70">
        <v>74818</v>
      </c>
      <c r="H426" s="71">
        <v>1031</v>
      </c>
      <c r="I426" s="72">
        <v>4053825085</v>
      </c>
      <c r="J426" s="73">
        <v>6</v>
      </c>
      <c r="K426" s="74" t="s">
        <v>43</v>
      </c>
      <c r="L426" s="75" t="s">
        <v>43</v>
      </c>
      <c r="M426" s="76">
        <v>1450.73</v>
      </c>
      <c r="N426" s="77" t="s">
        <v>43</v>
      </c>
      <c r="O426" s="78">
        <v>29.36</v>
      </c>
      <c r="P426" s="74" t="s">
        <v>44</v>
      </c>
      <c r="Q426" s="79">
        <v>55.039267015706805</v>
      </c>
      <c r="R426" s="80" t="s">
        <v>44</v>
      </c>
      <c r="S426" s="81" t="s">
        <v>44</v>
      </c>
      <c r="T426" s="82">
        <v>91864</v>
      </c>
      <c r="U426" s="83">
        <v>7690.43</v>
      </c>
      <c r="V426" s="83">
        <v>11664.27</v>
      </c>
      <c r="W426" s="84">
        <v>4470</v>
      </c>
      <c r="X426" s="85" t="s">
        <v>43</v>
      </c>
      <c r="Y426" s="86" t="s">
        <v>43</v>
      </c>
      <c r="Z426" s="87">
        <f t="shared" si="60"/>
        <v>0</v>
      </c>
      <c r="AA426" s="88">
        <f t="shared" si="61"/>
        <v>0</v>
      </c>
      <c r="AB426" s="88">
        <f t="shared" si="62"/>
        <v>0</v>
      </c>
      <c r="AC426" s="89">
        <f t="shared" si="63"/>
        <v>0</v>
      </c>
      <c r="AD426" s="90" t="str">
        <f t="shared" si="64"/>
        <v>-</v>
      </c>
      <c r="AE426" s="87">
        <f t="shared" si="65"/>
        <v>1</v>
      </c>
      <c r="AF426" s="88">
        <f t="shared" si="66"/>
        <v>1</v>
      </c>
      <c r="AG426" s="89" t="str">
        <f t="shared" si="67"/>
        <v>Initial</v>
      </c>
      <c r="AH426" s="90" t="str">
        <f t="shared" si="68"/>
        <v>RLIS</v>
      </c>
      <c r="AI426" s="87">
        <f t="shared" si="69"/>
        <v>0</v>
      </c>
    </row>
    <row r="427" spans="1:35" ht="12.75">
      <c r="A427" s="65">
        <v>4027330</v>
      </c>
      <c r="B427" s="66" t="s">
        <v>1340</v>
      </c>
      <c r="C427" s="67" t="s">
        <v>1341</v>
      </c>
      <c r="D427" s="68" t="s">
        <v>321</v>
      </c>
      <c r="E427" s="68" t="s">
        <v>1341</v>
      </c>
      <c r="F427" s="69" t="s">
        <v>42</v>
      </c>
      <c r="G427" s="70">
        <v>73664</v>
      </c>
      <c r="H427" s="71">
        <v>640</v>
      </c>
      <c r="I427" s="72">
        <v>5803932101</v>
      </c>
      <c r="J427" s="73">
        <v>7</v>
      </c>
      <c r="K427" s="74" t="s">
        <v>44</v>
      </c>
      <c r="L427" s="75" t="s">
        <v>44</v>
      </c>
      <c r="M427" s="76">
        <v>287.11</v>
      </c>
      <c r="N427" s="77" t="s">
        <v>43</v>
      </c>
      <c r="O427" s="78">
        <v>22.37288136</v>
      </c>
      <c r="P427" s="74" t="s">
        <v>44</v>
      </c>
      <c r="Q427" s="79">
        <v>41.21621621621622</v>
      </c>
      <c r="R427" s="80" t="s">
        <v>44</v>
      </c>
      <c r="S427" s="81" t="s">
        <v>44</v>
      </c>
      <c r="T427" s="82">
        <v>20121</v>
      </c>
      <c r="U427" s="83">
        <v>1404.28</v>
      </c>
      <c r="V427" s="83">
        <v>2245.98</v>
      </c>
      <c r="W427" s="84">
        <v>1185</v>
      </c>
      <c r="X427" s="85" t="s">
        <v>44</v>
      </c>
      <c r="Y427" s="86" t="s">
        <v>44</v>
      </c>
      <c r="Z427" s="87">
        <f t="shared" si="60"/>
        <v>1</v>
      </c>
      <c r="AA427" s="88">
        <f t="shared" si="61"/>
        <v>1</v>
      </c>
      <c r="AB427" s="88">
        <f t="shared" si="62"/>
        <v>0</v>
      </c>
      <c r="AC427" s="89">
        <f t="shared" si="63"/>
        <v>0</v>
      </c>
      <c r="AD427" s="90" t="str">
        <f t="shared" si="64"/>
        <v>SRSA</v>
      </c>
      <c r="AE427" s="87">
        <f t="shared" si="65"/>
        <v>1</v>
      </c>
      <c r="AF427" s="88">
        <f t="shared" si="66"/>
        <v>1</v>
      </c>
      <c r="AG427" s="89" t="str">
        <f t="shared" si="67"/>
        <v>Initial</v>
      </c>
      <c r="AH427" s="90" t="str">
        <f t="shared" si="68"/>
        <v>-</v>
      </c>
      <c r="AI427" s="87" t="str">
        <f t="shared" si="69"/>
        <v>SRSA</v>
      </c>
    </row>
    <row r="428" spans="1:35" ht="12.75">
      <c r="A428" s="65">
        <v>4027390</v>
      </c>
      <c r="B428" s="66" t="s">
        <v>340</v>
      </c>
      <c r="C428" s="67" t="s">
        <v>341</v>
      </c>
      <c r="D428" s="68" t="s">
        <v>342</v>
      </c>
      <c r="E428" s="68" t="s">
        <v>343</v>
      </c>
      <c r="F428" s="69" t="s">
        <v>42</v>
      </c>
      <c r="G428" s="70">
        <v>74017</v>
      </c>
      <c r="H428" s="71">
        <v>2316</v>
      </c>
      <c r="I428" s="72">
        <v>9183415472</v>
      </c>
      <c r="J428" s="73">
        <v>8</v>
      </c>
      <c r="K428" s="74" t="s">
        <v>44</v>
      </c>
      <c r="L428" s="75" t="s">
        <v>43</v>
      </c>
      <c r="M428" s="76">
        <v>1262.04</v>
      </c>
      <c r="N428" s="77" t="s">
        <v>43</v>
      </c>
      <c r="O428" s="78">
        <v>13.03602058</v>
      </c>
      <c r="P428" s="74" t="s">
        <v>43</v>
      </c>
      <c r="Q428" s="79">
        <v>23.496835443037973</v>
      </c>
      <c r="R428" s="80" t="s">
        <v>44</v>
      </c>
      <c r="S428" s="81" t="s">
        <v>44</v>
      </c>
      <c r="T428" s="82">
        <v>34415</v>
      </c>
      <c r="U428" s="83">
        <v>2280.9</v>
      </c>
      <c r="V428" s="83">
        <v>5536.44</v>
      </c>
      <c r="W428" s="84">
        <v>3701</v>
      </c>
      <c r="X428" s="85" t="s">
        <v>44</v>
      </c>
      <c r="Y428" s="86" t="s">
        <v>43</v>
      </c>
      <c r="Z428" s="87">
        <f t="shared" si="60"/>
        <v>1</v>
      </c>
      <c r="AA428" s="88">
        <f t="shared" si="61"/>
        <v>0</v>
      </c>
      <c r="AB428" s="88">
        <f t="shared" si="62"/>
        <v>0</v>
      </c>
      <c r="AC428" s="89">
        <f t="shared" si="63"/>
        <v>0</v>
      </c>
      <c r="AD428" s="90" t="str">
        <f t="shared" si="64"/>
        <v>-</v>
      </c>
      <c r="AE428" s="87">
        <f t="shared" si="65"/>
        <v>1</v>
      </c>
      <c r="AF428" s="88">
        <f t="shared" si="66"/>
        <v>1</v>
      </c>
      <c r="AG428" s="89" t="str">
        <f t="shared" si="67"/>
        <v>Initial</v>
      </c>
      <c r="AH428" s="90" t="str">
        <f t="shared" si="68"/>
        <v>RLIS</v>
      </c>
      <c r="AI428" s="87">
        <f t="shared" si="69"/>
        <v>0</v>
      </c>
    </row>
    <row r="429" spans="1:35" ht="12.75">
      <c r="A429" s="65">
        <v>4027420</v>
      </c>
      <c r="B429" s="66" t="s">
        <v>1342</v>
      </c>
      <c r="C429" s="67" t="s">
        <v>1343</v>
      </c>
      <c r="D429" s="68" t="s">
        <v>1344</v>
      </c>
      <c r="E429" s="68" t="s">
        <v>923</v>
      </c>
      <c r="F429" s="69" t="s">
        <v>42</v>
      </c>
      <c r="G429" s="70">
        <v>74441</v>
      </c>
      <c r="H429" s="71">
        <v>4154</v>
      </c>
      <c r="I429" s="72">
        <v>9187722511</v>
      </c>
      <c r="J429" s="73">
        <v>7</v>
      </c>
      <c r="K429" s="74" t="s">
        <v>44</v>
      </c>
      <c r="L429" s="75" t="s">
        <v>44</v>
      </c>
      <c r="M429" s="76">
        <v>169.71</v>
      </c>
      <c r="N429" s="77" t="s">
        <v>43</v>
      </c>
      <c r="O429" s="78">
        <v>27.55905512</v>
      </c>
      <c r="P429" s="74" t="s">
        <v>44</v>
      </c>
      <c r="Q429" s="79">
        <v>93.49112426035504</v>
      </c>
      <c r="R429" s="80" t="s">
        <v>44</v>
      </c>
      <c r="S429" s="81" t="s">
        <v>44</v>
      </c>
      <c r="T429" s="82">
        <v>10181</v>
      </c>
      <c r="U429" s="83">
        <v>1436.34</v>
      </c>
      <c r="V429" s="83">
        <v>1868.74</v>
      </c>
      <c r="W429" s="84">
        <v>582</v>
      </c>
      <c r="X429" s="85" t="s">
        <v>44</v>
      </c>
      <c r="Y429" s="86" t="s">
        <v>44</v>
      </c>
      <c r="Z429" s="87">
        <f t="shared" si="60"/>
        <v>1</v>
      </c>
      <c r="AA429" s="88">
        <f t="shared" si="61"/>
        <v>1</v>
      </c>
      <c r="AB429" s="88">
        <f t="shared" si="62"/>
        <v>0</v>
      </c>
      <c r="AC429" s="89">
        <f t="shared" si="63"/>
        <v>0</v>
      </c>
      <c r="AD429" s="90" t="str">
        <f t="shared" si="64"/>
        <v>SRSA</v>
      </c>
      <c r="AE429" s="87">
        <f t="shared" si="65"/>
        <v>1</v>
      </c>
      <c r="AF429" s="88">
        <f t="shared" si="66"/>
        <v>1</v>
      </c>
      <c r="AG429" s="89" t="str">
        <f t="shared" si="67"/>
        <v>Initial</v>
      </c>
      <c r="AH429" s="90" t="str">
        <f t="shared" si="68"/>
        <v>-</v>
      </c>
      <c r="AI429" s="87" t="str">
        <f t="shared" si="69"/>
        <v>SRSA</v>
      </c>
    </row>
    <row r="430" spans="1:35" ht="12.75">
      <c r="A430" s="65">
        <v>4027450</v>
      </c>
      <c r="B430" s="66" t="s">
        <v>1345</v>
      </c>
      <c r="C430" s="67" t="s">
        <v>1346</v>
      </c>
      <c r="D430" s="68" t="s">
        <v>1347</v>
      </c>
      <c r="E430" s="68" t="s">
        <v>1346</v>
      </c>
      <c r="F430" s="69" t="s">
        <v>42</v>
      </c>
      <c r="G430" s="70">
        <v>74956</v>
      </c>
      <c r="H430" s="71">
        <v>1005</v>
      </c>
      <c r="I430" s="72">
        <v>9189632595</v>
      </c>
      <c r="J430" s="73">
        <v>8</v>
      </c>
      <c r="K430" s="74" t="s">
        <v>44</v>
      </c>
      <c r="L430" s="75" t="s">
        <v>44</v>
      </c>
      <c r="M430" s="76">
        <v>97.05</v>
      </c>
      <c r="N430" s="77" t="s">
        <v>43</v>
      </c>
      <c r="O430" s="78">
        <v>27.36318408</v>
      </c>
      <c r="P430" s="74" t="s">
        <v>44</v>
      </c>
      <c r="Q430" s="79">
        <v>60.952380952380956</v>
      </c>
      <c r="R430" s="80" t="s">
        <v>44</v>
      </c>
      <c r="S430" s="81" t="s">
        <v>44</v>
      </c>
      <c r="T430" s="82">
        <v>9142</v>
      </c>
      <c r="U430" s="83">
        <v>832.32</v>
      </c>
      <c r="V430" s="83">
        <v>1140.8</v>
      </c>
      <c r="W430" s="84">
        <v>354</v>
      </c>
      <c r="X430" s="85" t="s">
        <v>44</v>
      </c>
      <c r="Y430" s="86" t="s">
        <v>44</v>
      </c>
      <c r="Z430" s="87">
        <f t="shared" si="60"/>
        <v>1</v>
      </c>
      <c r="AA430" s="88">
        <f t="shared" si="61"/>
        <v>1</v>
      </c>
      <c r="AB430" s="88">
        <f t="shared" si="62"/>
        <v>0</v>
      </c>
      <c r="AC430" s="89">
        <f t="shared" si="63"/>
        <v>0</v>
      </c>
      <c r="AD430" s="90" t="str">
        <f t="shared" si="64"/>
        <v>SRSA</v>
      </c>
      <c r="AE430" s="87">
        <f t="shared" si="65"/>
        <v>1</v>
      </c>
      <c r="AF430" s="88">
        <f t="shared" si="66"/>
        <v>1</v>
      </c>
      <c r="AG430" s="89" t="str">
        <f t="shared" si="67"/>
        <v>Initial</v>
      </c>
      <c r="AH430" s="90" t="str">
        <f t="shared" si="68"/>
        <v>-</v>
      </c>
      <c r="AI430" s="87" t="str">
        <f t="shared" si="69"/>
        <v>SRSA</v>
      </c>
    </row>
    <row r="431" spans="1:35" ht="12.75">
      <c r="A431" s="65">
        <v>4021030</v>
      </c>
      <c r="B431" s="66" t="s">
        <v>1348</v>
      </c>
      <c r="C431" s="67" t="s">
        <v>1349</v>
      </c>
      <c r="D431" s="68" t="s">
        <v>1350</v>
      </c>
      <c r="E431" s="68" t="s">
        <v>1351</v>
      </c>
      <c r="F431" s="69" t="s">
        <v>42</v>
      </c>
      <c r="G431" s="70">
        <v>73853</v>
      </c>
      <c r="H431" s="71">
        <v>10</v>
      </c>
      <c r="I431" s="72">
        <v>5809893210</v>
      </c>
      <c r="J431" s="73">
        <v>7</v>
      </c>
      <c r="K431" s="74" t="s">
        <v>44</v>
      </c>
      <c r="L431" s="75" t="s">
        <v>44</v>
      </c>
      <c r="M431" s="76">
        <v>246.8</v>
      </c>
      <c r="N431" s="77" t="s">
        <v>43</v>
      </c>
      <c r="O431" s="78">
        <v>20.2247191</v>
      </c>
      <c r="P431" s="74" t="s">
        <v>44</v>
      </c>
      <c r="Q431" s="79">
        <v>14.84375</v>
      </c>
      <c r="R431" s="80" t="s">
        <v>43</v>
      </c>
      <c r="S431" s="81" t="s">
        <v>44</v>
      </c>
      <c r="T431" s="82">
        <v>8757</v>
      </c>
      <c r="U431" s="83">
        <v>493.97</v>
      </c>
      <c r="V431" s="83">
        <v>1210.92</v>
      </c>
      <c r="W431" s="84">
        <v>957</v>
      </c>
      <c r="X431" s="85" t="s">
        <v>44</v>
      </c>
      <c r="Y431" s="86" t="s">
        <v>44</v>
      </c>
      <c r="Z431" s="87">
        <f t="shared" si="60"/>
        <v>1</v>
      </c>
      <c r="AA431" s="88">
        <f t="shared" si="61"/>
        <v>1</v>
      </c>
      <c r="AB431" s="88">
        <f t="shared" si="62"/>
        <v>0</v>
      </c>
      <c r="AC431" s="89">
        <f t="shared" si="63"/>
        <v>0</v>
      </c>
      <c r="AD431" s="90" t="str">
        <f t="shared" si="64"/>
        <v>SRSA</v>
      </c>
      <c r="AE431" s="87">
        <f t="shared" si="65"/>
        <v>1</v>
      </c>
      <c r="AF431" s="88">
        <f t="shared" si="66"/>
        <v>0</v>
      </c>
      <c r="AG431" s="89">
        <f t="shared" si="67"/>
        <v>0</v>
      </c>
      <c r="AH431" s="90" t="str">
        <f t="shared" si="68"/>
        <v>-</v>
      </c>
      <c r="AI431" s="87">
        <f t="shared" si="69"/>
        <v>0</v>
      </c>
    </row>
    <row r="432" spans="1:35" ht="12.75">
      <c r="A432" s="65">
        <v>4027540</v>
      </c>
      <c r="B432" s="66" t="s">
        <v>1352</v>
      </c>
      <c r="C432" s="67" t="s">
        <v>1353</v>
      </c>
      <c r="D432" s="68" t="s">
        <v>858</v>
      </c>
      <c r="E432" s="68" t="s">
        <v>1353</v>
      </c>
      <c r="F432" s="69" t="s">
        <v>42</v>
      </c>
      <c r="G432" s="70">
        <v>73858</v>
      </c>
      <c r="H432" s="71">
        <v>159</v>
      </c>
      <c r="I432" s="72">
        <v>5809382586</v>
      </c>
      <c r="J432" s="73">
        <v>7</v>
      </c>
      <c r="K432" s="74" t="s">
        <v>44</v>
      </c>
      <c r="L432" s="75" t="s">
        <v>44</v>
      </c>
      <c r="M432" s="76">
        <v>210.39</v>
      </c>
      <c r="N432" s="91" t="s">
        <v>44</v>
      </c>
      <c r="O432" s="78">
        <v>14.00966184</v>
      </c>
      <c r="P432" s="74" t="s">
        <v>43</v>
      </c>
      <c r="Q432" s="79">
        <v>33.33333333333333</v>
      </c>
      <c r="R432" s="80" t="s">
        <v>44</v>
      </c>
      <c r="S432" s="81" t="s">
        <v>44</v>
      </c>
      <c r="T432" s="82">
        <v>9791</v>
      </c>
      <c r="U432" s="83">
        <v>572.91</v>
      </c>
      <c r="V432" s="83">
        <v>1112.76</v>
      </c>
      <c r="W432" s="84">
        <v>818</v>
      </c>
      <c r="X432" s="85" t="s">
        <v>44</v>
      </c>
      <c r="Y432" s="86" t="s">
        <v>44</v>
      </c>
      <c r="Z432" s="87">
        <f t="shared" si="60"/>
        <v>1</v>
      </c>
      <c r="AA432" s="88">
        <f t="shared" si="61"/>
        <v>1</v>
      </c>
      <c r="AB432" s="88">
        <f t="shared" si="62"/>
        <v>0</v>
      </c>
      <c r="AC432" s="89">
        <f t="shared" si="63"/>
        <v>0</v>
      </c>
      <c r="AD432" s="90" t="str">
        <f t="shared" si="64"/>
        <v>SRSA</v>
      </c>
      <c r="AE432" s="87">
        <f t="shared" si="65"/>
        <v>1</v>
      </c>
      <c r="AF432" s="88">
        <f t="shared" si="66"/>
        <v>1</v>
      </c>
      <c r="AG432" s="89" t="str">
        <f t="shared" si="67"/>
        <v>Initial</v>
      </c>
      <c r="AH432" s="90" t="str">
        <f t="shared" si="68"/>
        <v>-</v>
      </c>
      <c r="AI432" s="87" t="str">
        <f t="shared" si="69"/>
        <v>SRSA</v>
      </c>
    </row>
    <row r="433" spans="1:35" ht="12.75">
      <c r="A433" s="65">
        <v>4027570</v>
      </c>
      <c r="B433" s="66" t="s">
        <v>1354</v>
      </c>
      <c r="C433" s="67" t="s">
        <v>70</v>
      </c>
      <c r="D433" s="68" t="s">
        <v>1355</v>
      </c>
      <c r="E433" s="68" t="s">
        <v>70</v>
      </c>
      <c r="F433" s="69" t="s">
        <v>42</v>
      </c>
      <c r="G433" s="70">
        <v>74801</v>
      </c>
      <c r="H433" s="71">
        <v>7053</v>
      </c>
      <c r="I433" s="72">
        <v>4052730653</v>
      </c>
      <c r="J433" s="73">
        <v>5</v>
      </c>
      <c r="K433" s="74" t="s">
        <v>43</v>
      </c>
      <c r="L433" s="75" t="s">
        <v>43</v>
      </c>
      <c r="M433" s="76">
        <v>3530.2</v>
      </c>
      <c r="N433" s="77" t="s">
        <v>43</v>
      </c>
      <c r="O433" s="78">
        <v>26.37155639</v>
      </c>
      <c r="P433" s="74" t="s">
        <v>44</v>
      </c>
      <c r="Q433" s="79">
        <v>57.83530707793996</v>
      </c>
      <c r="R433" s="80" t="s">
        <v>44</v>
      </c>
      <c r="S433" s="81" t="s">
        <v>43</v>
      </c>
      <c r="T433" s="82">
        <v>279294</v>
      </c>
      <c r="U433" s="83">
        <v>23790.92</v>
      </c>
      <c r="V433" s="83">
        <v>31702.47</v>
      </c>
      <c r="W433" s="84">
        <v>10950</v>
      </c>
      <c r="X433" s="85" t="s">
        <v>44</v>
      </c>
      <c r="Y433" s="86" t="s">
        <v>43</v>
      </c>
      <c r="Z433" s="87">
        <f t="shared" si="60"/>
        <v>0</v>
      </c>
      <c r="AA433" s="88">
        <f t="shared" si="61"/>
        <v>0</v>
      </c>
      <c r="AB433" s="88">
        <f t="shared" si="62"/>
        <v>0</v>
      </c>
      <c r="AC433" s="89">
        <f t="shared" si="63"/>
        <v>0</v>
      </c>
      <c r="AD433" s="90" t="str">
        <f t="shared" si="64"/>
        <v>-</v>
      </c>
      <c r="AE433" s="87">
        <f t="shared" si="65"/>
        <v>0</v>
      </c>
      <c r="AF433" s="88">
        <f t="shared" si="66"/>
        <v>1</v>
      </c>
      <c r="AG433" s="89">
        <f t="shared" si="67"/>
        <v>0</v>
      </c>
      <c r="AH433" s="90" t="str">
        <f t="shared" si="68"/>
        <v>-</v>
      </c>
      <c r="AI433" s="87">
        <f t="shared" si="69"/>
        <v>0</v>
      </c>
    </row>
    <row r="434" spans="1:35" ht="12.75">
      <c r="A434" s="65">
        <v>4027630</v>
      </c>
      <c r="B434" s="66" t="s">
        <v>1356</v>
      </c>
      <c r="C434" s="67" t="s">
        <v>1357</v>
      </c>
      <c r="D434" s="68" t="s">
        <v>1358</v>
      </c>
      <c r="E434" s="68" t="s">
        <v>1357</v>
      </c>
      <c r="F434" s="69" t="s">
        <v>42</v>
      </c>
      <c r="G434" s="70">
        <v>74652</v>
      </c>
      <c r="H434" s="71">
        <v>85</v>
      </c>
      <c r="I434" s="72">
        <v>9187932021</v>
      </c>
      <c r="J434" s="73">
        <v>8</v>
      </c>
      <c r="K434" s="74" t="s">
        <v>44</v>
      </c>
      <c r="L434" s="75" t="s">
        <v>44</v>
      </c>
      <c r="M434" s="76">
        <v>227.44</v>
      </c>
      <c r="N434" s="77" t="s">
        <v>43</v>
      </c>
      <c r="O434" s="78">
        <v>24.87562189</v>
      </c>
      <c r="P434" s="74" t="s">
        <v>44</v>
      </c>
      <c r="Q434" s="79">
        <v>38.84297520661157</v>
      </c>
      <c r="R434" s="80" t="s">
        <v>44</v>
      </c>
      <c r="S434" s="81" t="s">
        <v>44</v>
      </c>
      <c r="T434" s="82">
        <v>13255</v>
      </c>
      <c r="U434" s="83">
        <v>923.04</v>
      </c>
      <c r="V434" s="83">
        <v>1491.01</v>
      </c>
      <c r="W434" s="84">
        <v>915</v>
      </c>
      <c r="X434" s="85" t="s">
        <v>44</v>
      </c>
      <c r="Y434" s="86" t="s">
        <v>43</v>
      </c>
      <c r="Z434" s="87">
        <f t="shared" si="60"/>
        <v>1</v>
      </c>
      <c r="AA434" s="88">
        <f t="shared" si="61"/>
        <v>1</v>
      </c>
      <c r="AB434" s="88">
        <f t="shared" si="62"/>
        <v>0</v>
      </c>
      <c r="AC434" s="89">
        <f t="shared" si="63"/>
        <v>0</v>
      </c>
      <c r="AD434" s="90" t="str">
        <f t="shared" si="64"/>
        <v>SRSA</v>
      </c>
      <c r="AE434" s="87">
        <f t="shared" si="65"/>
        <v>1</v>
      </c>
      <c r="AF434" s="88">
        <f t="shared" si="66"/>
        <v>1</v>
      </c>
      <c r="AG434" s="89" t="str">
        <f t="shared" si="67"/>
        <v>Initial</v>
      </c>
      <c r="AH434" s="90" t="str">
        <f t="shared" si="68"/>
        <v>-</v>
      </c>
      <c r="AI434" s="87" t="str">
        <f t="shared" si="69"/>
        <v>SRSA</v>
      </c>
    </row>
    <row r="435" spans="1:35" ht="12.75">
      <c r="A435" s="65">
        <v>4027640</v>
      </c>
      <c r="B435" s="66" t="s">
        <v>1359</v>
      </c>
      <c r="C435" s="67" t="s">
        <v>1360</v>
      </c>
      <c r="D435" s="68" t="s">
        <v>1361</v>
      </c>
      <c r="E435" s="68" t="s">
        <v>150</v>
      </c>
      <c r="F435" s="69" t="s">
        <v>42</v>
      </c>
      <c r="G435" s="70">
        <v>74701</v>
      </c>
      <c r="H435" s="71">
        <v>8601</v>
      </c>
      <c r="I435" s="72">
        <v>5809247003</v>
      </c>
      <c r="J435" s="73">
        <v>7</v>
      </c>
      <c r="K435" s="74" t="s">
        <v>44</v>
      </c>
      <c r="L435" s="75" t="s">
        <v>44</v>
      </c>
      <c r="M435" s="76">
        <v>575.76</v>
      </c>
      <c r="N435" s="77" t="s">
        <v>43</v>
      </c>
      <c r="O435" s="78">
        <v>15.68848758</v>
      </c>
      <c r="P435" s="74" t="s">
        <v>43</v>
      </c>
      <c r="Q435" s="79">
        <v>51.60744500846024</v>
      </c>
      <c r="R435" s="80" t="s">
        <v>44</v>
      </c>
      <c r="S435" s="81" t="s">
        <v>44</v>
      </c>
      <c r="T435" s="82">
        <v>32733</v>
      </c>
      <c r="U435" s="83">
        <v>2675.42</v>
      </c>
      <c r="V435" s="83">
        <v>4187.2</v>
      </c>
      <c r="W435" s="84">
        <v>2095</v>
      </c>
      <c r="X435" s="85" t="s">
        <v>44</v>
      </c>
      <c r="Y435" s="86" t="s">
        <v>44</v>
      </c>
      <c r="Z435" s="87">
        <f t="shared" si="60"/>
        <v>1</v>
      </c>
      <c r="AA435" s="88">
        <f t="shared" si="61"/>
        <v>1</v>
      </c>
      <c r="AB435" s="88">
        <f t="shared" si="62"/>
        <v>0</v>
      </c>
      <c r="AC435" s="89">
        <f t="shared" si="63"/>
        <v>0</v>
      </c>
      <c r="AD435" s="90" t="str">
        <f t="shared" si="64"/>
        <v>SRSA</v>
      </c>
      <c r="AE435" s="87">
        <f t="shared" si="65"/>
        <v>1</v>
      </c>
      <c r="AF435" s="88">
        <f t="shared" si="66"/>
        <v>1</v>
      </c>
      <c r="AG435" s="89" t="str">
        <f t="shared" si="67"/>
        <v>Initial</v>
      </c>
      <c r="AH435" s="90" t="str">
        <f t="shared" si="68"/>
        <v>-</v>
      </c>
      <c r="AI435" s="87" t="str">
        <f t="shared" si="69"/>
        <v>SRSA</v>
      </c>
    </row>
    <row r="436" spans="1:35" ht="12.75">
      <c r="A436" s="65">
        <v>4014820</v>
      </c>
      <c r="B436" s="66" t="s">
        <v>1362</v>
      </c>
      <c r="C436" s="67" t="s">
        <v>1363</v>
      </c>
      <c r="D436" s="68" t="s">
        <v>1364</v>
      </c>
      <c r="E436" s="68" t="s">
        <v>1365</v>
      </c>
      <c r="F436" s="69" t="s">
        <v>42</v>
      </c>
      <c r="G436" s="70">
        <v>74964</v>
      </c>
      <c r="H436" s="71">
        <v>9745</v>
      </c>
      <c r="I436" s="72">
        <v>9187235572</v>
      </c>
      <c r="J436" s="73">
        <v>7</v>
      </c>
      <c r="K436" s="74" t="s">
        <v>44</v>
      </c>
      <c r="L436" s="75" t="s">
        <v>44</v>
      </c>
      <c r="M436" s="76">
        <v>73.21</v>
      </c>
      <c r="N436" s="77" t="s">
        <v>43</v>
      </c>
      <c r="O436" s="78">
        <v>20.13888889</v>
      </c>
      <c r="P436" s="74" t="s">
        <v>44</v>
      </c>
      <c r="Q436" s="79">
        <v>42.69662921348314</v>
      </c>
      <c r="R436" s="80" t="s">
        <v>44</v>
      </c>
      <c r="S436" s="81" t="s">
        <v>44</v>
      </c>
      <c r="T436" s="82">
        <v>7479</v>
      </c>
      <c r="U436" s="83">
        <v>623.93</v>
      </c>
      <c r="V436" s="83">
        <v>907.66</v>
      </c>
      <c r="W436" s="84">
        <v>399</v>
      </c>
      <c r="X436" s="85" t="s">
        <v>44</v>
      </c>
      <c r="Y436" s="86" t="s">
        <v>43</v>
      </c>
      <c r="Z436" s="87">
        <f t="shared" si="60"/>
        <v>1</v>
      </c>
      <c r="AA436" s="88">
        <f t="shared" si="61"/>
        <v>1</v>
      </c>
      <c r="AB436" s="88">
        <f t="shared" si="62"/>
        <v>0</v>
      </c>
      <c r="AC436" s="89">
        <f t="shared" si="63"/>
        <v>0</v>
      </c>
      <c r="AD436" s="90" t="str">
        <f t="shared" si="64"/>
        <v>SRSA</v>
      </c>
      <c r="AE436" s="87">
        <f t="shared" si="65"/>
        <v>1</v>
      </c>
      <c r="AF436" s="88">
        <f t="shared" si="66"/>
        <v>1</v>
      </c>
      <c r="AG436" s="89" t="str">
        <f t="shared" si="67"/>
        <v>Initial</v>
      </c>
      <c r="AH436" s="90" t="str">
        <f t="shared" si="68"/>
        <v>-</v>
      </c>
      <c r="AI436" s="87" t="str">
        <f t="shared" si="69"/>
        <v>SRSA</v>
      </c>
    </row>
    <row r="437" spans="1:35" ht="12.75">
      <c r="A437" s="65">
        <v>4027750</v>
      </c>
      <c r="B437" s="66" t="s">
        <v>1366</v>
      </c>
      <c r="C437" s="67" t="s">
        <v>1367</v>
      </c>
      <c r="D437" s="68" t="s">
        <v>1368</v>
      </c>
      <c r="E437" s="68" t="s">
        <v>1367</v>
      </c>
      <c r="F437" s="69" t="s">
        <v>42</v>
      </c>
      <c r="G437" s="70">
        <v>74070</v>
      </c>
      <c r="H437" s="71">
        <v>2015</v>
      </c>
      <c r="I437" s="72">
        <v>9183965702</v>
      </c>
      <c r="J437" s="73">
        <v>3</v>
      </c>
      <c r="K437" s="74" t="s">
        <v>43</v>
      </c>
      <c r="L437" s="75" t="s">
        <v>43</v>
      </c>
      <c r="M437" s="76">
        <v>2231.01</v>
      </c>
      <c r="N437" s="77" t="s">
        <v>43</v>
      </c>
      <c r="O437" s="78">
        <v>12.61073476</v>
      </c>
      <c r="P437" s="74" t="s">
        <v>43</v>
      </c>
      <c r="Q437" s="79">
        <v>30.822550831792977</v>
      </c>
      <c r="R437" s="80" t="s">
        <v>44</v>
      </c>
      <c r="S437" s="81" t="s">
        <v>43</v>
      </c>
      <c r="T437" s="82">
        <v>87183</v>
      </c>
      <c r="U437" s="83">
        <v>4677.34</v>
      </c>
      <c r="V437" s="83">
        <v>10303.84</v>
      </c>
      <c r="W437" s="84">
        <v>6337</v>
      </c>
      <c r="X437" s="85" t="s">
        <v>44</v>
      </c>
      <c r="Y437" s="86" t="s">
        <v>43</v>
      </c>
      <c r="Z437" s="87">
        <f t="shared" si="60"/>
        <v>0</v>
      </c>
      <c r="AA437" s="88">
        <f t="shared" si="61"/>
        <v>0</v>
      </c>
      <c r="AB437" s="88">
        <f t="shared" si="62"/>
        <v>0</v>
      </c>
      <c r="AC437" s="89">
        <f t="shared" si="63"/>
        <v>0</v>
      </c>
      <c r="AD437" s="90" t="str">
        <f t="shared" si="64"/>
        <v>-</v>
      </c>
      <c r="AE437" s="87">
        <f t="shared" si="65"/>
        <v>0</v>
      </c>
      <c r="AF437" s="88">
        <f t="shared" si="66"/>
        <v>1</v>
      </c>
      <c r="AG437" s="89">
        <f t="shared" si="67"/>
        <v>0</v>
      </c>
      <c r="AH437" s="90" t="str">
        <f t="shared" si="68"/>
        <v>-</v>
      </c>
      <c r="AI437" s="87">
        <f t="shared" si="69"/>
        <v>0</v>
      </c>
    </row>
    <row r="438" spans="1:35" ht="12.75">
      <c r="A438" s="65">
        <v>4027840</v>
      </c>
      <c r="B438" s="66" t="s">
        <v>1369</v>
      </c>
      <c r="C438" s="67" t="s">
        <v>1370</v>
      </c>
      <c r="D438" s="68" t="s">
        <v>654</v>
      </c>
      <c r="E438" s="68" t="s">
        <v>1370</v>
      </c>
      <c r="F438" s="69" t="s">
        <v>42</v>
      </c>
      <c r="G438" s="70">
        <v>74957</v>
      </c>
      <c r="H438" s="71">
        <v>8</v>
      </c>
      <c r="I438" s="72">
        <v>5802443333</v>
      </c>
      <c r="J438" s="73">
        <v>7</v>
      </c>
      <c r="K438" s="74" t="s">
        <v>44</v>
      </c>
      <c r="L438" s="75" t="s">
        <v>44</v>
      </c>
      <c r="M438" s="76">
        <v>276.74</v>
      </c>
      <c r="N438" s="77" t="s">
        <v>43</v>
      </c>
      <c r="O438" s="78">
        <v>34.41295547</v>
      </c>
      <c r="P438" s="74" t="s">
        <v>44</v>
      </c>
      <c r="Q438" s="79">
        <v>64.05693950177937</v>
      </c>
      <c r="R438" s="80" t="s">
        <v>44</v>
      </c>
      <c r="S438" s="81" t="s">
        <v>44</v>
      </c>
      <c r="T438" s="82">
        <v>30870</v>
      </c>
      <c r="U438" s="83">
        <v>2129.36</v>
      </c>
      <c r="V438" s="83">
        <v>2885.31</v>
      </c>
      <c r="W438" s="84">
        <v>1159</v>
      </c>
      <c r="X438" s="85" t="s">
        <v>44</v>
      </c>
      <c r="Y438" s="86" t="s">
        <v>44</v>
      </c>
      <c r="Z438" s="87">
        <f t="shared" si="60"/>
        <v>1</v>
      </c>
      <c r="AA438" s="88">
        <f t="shared" si="61"/>
        <v>1</v>
      </c>
      <c r="AB438" s="88">
        <f t="shared" si="62"/>
        <v>0</v>
      </c>
      <c r="AC438" s="89">
        <f t="shared" si="63"/>
        <v>0</v>
      </c>
      <c r="AD438" s="90" t="str">
        <f t="shared" si="64"/>
        <v>SRSA</v>
      </c>
      <c r="AE438" s="87">
        <f t="shared" si="65"/>
        <v>1</v>
      </c>
      <c r="AF438" s="88">
        <f t="shared" si="66"/>
        <v>1</v>
      </c>
      <c r="AG438" s="89" t="str">
        <f t="shared" si="67"/>
        <v>Initial</v>
      </c>
      <c r="AH438" s="90" t="str">
        <f t="shared" si="68"/>
        <v>-</v>
      </c>
      <c r="AI438" s="87" t="str">
        <f t="shared" si="69"/>
        <v>SRSA</v>
      </c>
    </row>
    <row r="439" spans="1:35" ht="12.75">
      <c r="A439" s="65">
        <v>4027930</v>
      </c>
      <c r="B439" s="66" t="s">
        <v>1371</v>
      </c>
      <c r="C439" s="67" t="s">
        <v>1372</v>
      </c>
      <c r="D439" s="68" t="s">
        <v>112</v>
      </c>
      <c r="E439" s="68" t="s">
        <v>1372</v>
      </c>
      <c r="F439" s="69" t="s">
        <v>42</v>
      </c>
      <c r="G439" s="70">
        <v>73566</v>
      </c>
      <c r="H439" s="71">
        <v>368</v>
      </c>
      <c r="I439" s="72">
        <v>5805692773</v>
      </c>
      <c r="J439" s="73">
        <v>7</v>
      </c>
      <c r="K439" s="74" t="s">
        <v>44</v>
      </c>
      <c r="L439" s="75" t="s">
        <v>44</v>
      </c>
      <c r="M439" s="76">
        <v>484.4</v>
      </c>
      <c r="N439" s="77" t="s">
        <v>43</v>
      </c>
      <c r="O439" s="78">
        <v>27.80082988</v>
      </c>
      <c r="P439" s="74" t="s">
        <v>44</v>
      </c>
      <c r="Q439" s="79">
        <v>56.14035087719298</v>
      </c>
      <c r="R439" s="80" t="s">
        <v>44</v>
      </c>
      <c r="S439" s="81" t="s">
        <v>44</v>
      </c>
      <c r="T439" s="82">
        <v>39767</v>
      </c>
      <c r="U439" s="83">
        <v>3463.17</v>
      </c>
      <c r="V439" s="83">
        <v>4873.68</v>
      </c>
      <c r="W439" s="84">
        <v>1995</v>
      </c>
      <c r="X439" s="85" t="s">
        <v>44</v>
      </c>
      <c r="Y439" s="86" t="s">
        <v>44</v>
      </c>
      <c r="Z439" s="87">
        <f t="shared" si="60"/>
        <v>1</v>
      </c>
      <c r="AA439" s="88">
        <f t="shared" si="61"/>
        <v>1</v>
      </c>
      <c r="AB439" s="88">
        <f t="shared" si="62"/>
        <v>0</v>
      </c>
      <c r="AC439" s="89">
        <f t="shared" si="63"/>
        <v>0</v>
      </c>
      <c r="AD439" s="90" t="str">
        <f t="shared" si="64"/>
        <v>SRSA</v>
      </c>
      <c r="AE439" s="87">
        <f t="shared" si="65"/>
        <v>1</v>
      </c>
      <c r="AF439" s="88">
        <f t="shared" si="66"/>
        <v>1</v>
      </c>
      <c r="AG439" s="89" t="str">
        <f t="shared" si="67"/>
        <v>Initial</v>
      </c>
      <c r="AH439" s="90" t="str">
        <f t="shared" si="68"/>
        <v>-</v>
      </c>
      <c r="AI439" s="87" t="str">
        <f t="shared" si="69"/>
        <v>SRSA</v>
      </c>
    </row>
    <row r="440" spans="1:35" ht="12.75">
      <c r="A440" s="65">
        <v>4027960</v>
      </c>
      <c r="B440" s="66" t="s">
        <v>1373</v>
      </c>
      <c r="C440" s="67" t="s">
        <v>1374</v>
      </c>
      <c r="D440" s="68" t="s">
        <v>1375</v>
      </c>
      <c r="E440" s="68" t="s">
        <v>1374</v>
      </c>
      <c r="F440" s="69" t="s">
        <v>42</v>
      </c>
      <c r="G440" s="70">
        <v>74759</v>
      </c>
      <c r="H440" s="71">
        <v>149</v>
      </c>
      <c r="I440" s="72">
        <v>5803452757</v>
      </c>
      <c r="J440" s="73">
        <v>7</v>
      </c>
      <c r="K440" s="74" t="s">
        <v>44</v>
      </c>
      <c r="L440" s="75" t="s">
        <v>44</v>
      </c>
      <c r="M440" s="76">
        <v>307.43</v>
      </c>
      <c r="N440" s="77" t="s">
        <v>43</v>
      </c>
      <c r="O440" s="78">
        <v>25.33333333</v>
      </c>
      <c r="P440" s="74" t="s">
        <v>44</v>
      </c>
      <c r="Q440" s="79">
        <v>40.643274853801174</v>
      </c>
      <c r="R440" s="80" t="s">
        <v>44</v>
      </c>
      <c r="S440" s="81" t="s">
        <v>44</v>
      </c>
      <c r="T440" s="82">
        <v>19665</v>
      </c>
      <c r="U440" s="83">
        <v>1485.06</v>
      </c>
      <c r="V440" s="83">
        <v>2324.16</v>
      </c>
      <c r="W440" s="84">
        <v>1130</v>
      </c>
      <c r="X440" s="85" t="s">
        <v>44</v>
      </c>
      <c r="Y440" s="86" t="s">
        <v>44</v>
      </c>
      <c r="Z440" s="87">
        <f t="shared" si="60"/>
        <v>1</v>
      </c>
      <c r="AA440" s="88">
        <f t="shared" si="61"/>
        <v>1</v>
      </c>
      <c r="AB440" s="88">
        <f t="shared" si="62"/>
        <v>0</v>
      </c>
      <c r="AC440" s="89">
        <f t="shared" si="63"/>
        <v>0</v>
      </c>
      <c r="AD440" s="90" t="str">
        <f t="shared" si="64"/>
        <v>SRSA</v>
      </c>
      <c r="AE440" s="87">
        <f t="shared" si="65"/>
        <v>1</v>
      </c>
      <c r="AF440" s="88">
        <f t="shared" si="66"/>
        <v>1</v>
      </c>
      <c r="AG440" s="89" t="str">
        <f t="shared" si="67"/>
        <v>Initial</v>
      </c>
      <c r="AH440" s="90" t="str">
        <f t="shared" si="68"/>
        <v>-</v>
      </c>
      <c r="AI440" s="87" t="str">
        <f t="shared" si="69"/>
        <v>SRSA</v>
      </c>
    </row>
    <row r="441" spans="1:35" ht="12.75">
      <c r="A441" s="65">
        <v>4026640</v>
      </c>
      <c r="B441" s="66" t="s">
        <v>1376</v>
      </c>
      <c r="C441" s="67" t="s">
        <v>1377</v>
      </c>
      <c r="D441" s="68" t="s">
        <v>601</v>
      </c>
      <c r="E441" s="68" t="s">
        <v>1176</v>
      </c>
      <c r="F441" s="69" t="s">
        <v>42</v>
      </c>
      <c r="G441" s="70">
        <v>74072</v>
      </c>
      <c r="H441" s="71">
        <v>190</v>
      </c>
      <c r="I441" s="72">
        <v>9182556202</v>
      </c>
      <c r="J441" s="73">
        <v>7</v>
      </c>
      <c r="K441" s="74" t="s">
        <v>44</v>
      </c>
      <c r="L441" s="75" t="s">
        <v>44</v>
      </c>
      <c r="M441" s="76">
        <v>266.13</v>
      </c>
      <c r="N441" s="77" t="s">
        <v>43</v>
      </c>
      <c r="O441" s="78">
        <v>12.97709924</v>
      </c>
      <c r="P441" s="74" t="s">
        <v>43</v>
      </c>
      <c r="Q441" s="79">
        <v>51.85185185185185</v>
      </c>
      <c r="R441" s="80" t="s">
        <v>44</v>
      </c>
      <c r="S441" s="81" t="s">
        <v>44</v>
      </c>
      <c r="T441" s="82">
        <v>10774</v>
      </c>
      <c r="U441" s="83">
        <v>1263.09</v>
      </c>
      <c r="V441" s="83">
        <v>2022.13</v>
      </c>
      <c r="W441" s="84">
        <v>966</v>
      </c>
      <c r="X441" s="85" t="s">
        <v>44</v>
      </c>
      <c r="Y441" s="86" t="s">
        <v>43</v>
      </c>
      <c r="Z441" s="87">
        <f t="shared" si="60"/>
        <v>1</v>
      </c>
      <c r="AA441" s="88">
        <f t="shared" si="61"/>
        <v>1</v>
      </c>
      <c r="AB441" s="88">
        <f t="shared" si="62"/>
        <v>0</v>
      </c>
      <c r="AC441" s="89">
        <f t="shared" si="63"/>
        <v>0</v>
      </c>
      <c r="AD441" s="90" t="str">
        <f t="shared" si="64"/>
        <v>SRSA</v>
      </c>
      <c r="AE441" s="87">
        <f t="shared" si="65"/>
        <v>1</v>
      </c>
      <c r="AF441" s="88">
        <f t="shared" si="66"/>
        <v>1</v>
      </c>
      <c r="AG441" s="89" t="str">
        <f t="shared" si="67"/>
        <v>Initial</v>
      </c>
      <c r="AH441" s="90" t="str">
        <f t="shared" si="68"/>
        <v>-</v>
      </c>
      <c r="AI441" s="87" t="str">
        <f t="shared" si="69"/>
        <v>SRSA</v>
      </c>
    </row>
    <row r="442" spans="1:35" ht="12.75">
      <c r="A442" s="65">
        <v>4028110</v>
      </c>
      <c r="B442" s="66" t="s">
        <v>1378</v>
      </c>
      <c r="C442" s="67" t="s">
        <v>1379</v>
      </c>
      <c r="D442" s="68" t="s">
        <v>1380</v>
      </c>
      <c r="E442" s="68" t="s">
        <v>1379</v>
      </c>
      <c r="F442" s="69" t="s">
        <v>42</v>
      </c>
      <c r="G442" s="70">
        <v>74366</v>
      </c>
      <c r="H442" s="71">
        <v>108</v>
      </c>
      <c r="I442" s="72">
        <v>9185892228</v>
      </c>
      <c r="J442" s="73">
        <v>7</v>
      </c>
      <c r="K442" s="74" t="s">
        <v>44</v>
      </c>
      <c r="L442" s="75" t="s">
        <v>44</v>
      </c>
      <c r="M442" s="76">
        <v>91.06</v>
      </c>
      <c r="N442" s="77" t="s">
        <v>43</v>
      </c>
      <c r="O442" s="78">
        <v>26.33587786</v>
      </c>
      <c r="P442" s="74" t="s">
        <v>44</v>
      </c>
      <c r="Q442" s="79">
        <v>66.0377358490566</v>
      </c>
      <c r="R442" s="80" t="s">
        <v>44</v>
      </c>
      <c r="S442" s="81" t="s">
        <v>44</v>
      </c>
      <c r="T442" s="82">
        <v>16012</v>
      </c>
      <c r="U442" s="83">
        <v>1128.47</v>
      </c>
      <c r="V442" s="83">
        <v>1465.12</v>
      </c>
      <c r="W442" s="84">
        <v>437</v>
      </c>
      <c r="X442" s="85" t="s">
        <v>44</v>
      </c>
      <c r="Y442" s="86" t="s">
        <v>44</v>
      </c>
      <c r="Z442" s="87">
        <f t="shared" si="60"/>
        <v>1</v>
      </c>
      <c r="AA442" s="88">
        <f t="shared" si="61"/>
        <v>1</v>
      </c>
      <c r="AB442" s="88">
        <f t="shared" si="62"/>
        <v>0</v>
      </c>
      <c r="AC442" s="89">
        <f t="shared" si="63"/>
        <v>0</v>
      </c>
      <c r="AD442" s="90" t="str">
        <f t="shared" si="64"/>
        <v>SRSA</v>
      </c>
      <c r="AE442" s="87">
        <f t="shared" si="65"/>
        <v>1</v>
      </c>
      <c r="AF442" s="88">
        <f t="shared" si="66"/>
        <v>1</v>
      </c>
      <c r="AG442" s="89" t="str">
        <f t="shared" si="67"/>
        <v>Initial</v>
      </c>
      <c r="AH442" s="90" t="str">
        <f t="shared" si="68"/>
        <v>-</v>
      </c>
      <c r="AI442" s="87" t="str">
        <f t="shared" si="69"/>
        <v>SRSA</v>
      </c>
    </row>
    <row r="443" spans="1:35" ht="12.75">
      <c r="A443" s="65">
        <v>4028170</v>
      </c>
      <c r="B443" s="66" t="s">
        <v>1381</v>
      </c>
      <c r="C443" s="67" t="s">
        <v>1382</v>
      </c>
      <c r="D443" s="68" t="s">
        <v>1383</v>
      </c>
      <c r="E443" s="68" t="s">
        <v>1382</v>
      </c>
      <c r="F443" s="69" t="s">
        <v>42</v>
      </c>
      <c r="G443" s="70">
        <v>74073</v>
      </c>
      <c r="H443" s="71">
        <v>610</v>
      </c>
      <c r="I443" s="72">
        <v>9182886258</v>
      </c>
      <c r="J443" s="73" t="s">
        <v>558</v>
      </c>
      <c r="K443" s="74" t="s">
        <v>43</v>
      </c>
      <c r="L443" s="75" t="s">
        <v>44</v>
      </c>
      <c r="M443" s="76">
        <v>1142.33</v>
      </c>
      <c r="N443" s="77" t="s">
        <v>43</v>
      </c>
      <c r="O443" s="78">
        <v>17.52767528</v>
      </c>
      <c r="P443" s="74" t="s">
        <v>43</v>
      </c>
      <c r="Q443" s="79">
        <v>32.93172690763052</v>
      </c>
      <c r="R443" s="80" t="s">
        <v>44</v>
      </c>
      <c r="S443" s="81" t="s">
        <v>43</v>
      </c>
      <c r="T443" s="82">
        <v>45981</v>
      </c>
      <c r="U443" s="83">
        <v>2774.85</v>
      </c>
      <c r="V443" s="83">
        <v>5811.27</v>
      </c>
      <c r="W443" s="84">
        <v>3403</v>
      </c>
      <c r="X443" s="85" t="s">
        <v>44</v>
      </c>
      <c r="Y443" s="86" t="s">
        <v>43</v>
      </c>
      <c r="Z443" s="87">
        <f t="shared" si="60"/>
        <v>1</v>
      </c>
      <c r="AA443" s="88">
        <f t="shared" si="61"/>
        <v>0</v>
      </c>
      <c r="AB443" s="88">
        <f t="shared" si="62"/>
        <v>0</v>
      </c>
      <c r="AC443" s="89">
        <f t="shared" si="63"/>
        <v>0</v>
      </c>
      <c r="AD443" s="90" t="str">
        <f t="shared" si="64"/>
        <v>-</v>
      </c>
      <c r="AE443" s="87">
        <f t="shared" si="65"/>
        <v>0</v>
      </c>
      <c r="AF443" s="88">
        <f t="shared" si="66"/>
        <v>1</v>
      </c>
      <c r="AG443" s="89">
        <f t="shared" si="67"/>
        <v>0</v>
      </c>
      <c r="AH443" s="90" t="str">
        <f t="shared" si="68"/>
        <v>-</v>
      </c>
      <c r="AI443" s="87">
        <f t="shared" si="69"/>
        <v>0</v>
      </c>
    </row>
    <row r="444" spans="1:35" ht="12.75">
      <c r="A444" s="65">
        <v>4028200</v>
      </c>
      <c r="B444" s="66" t="s">
        <v>1384</v>
      </c>
      <c r="C444" s="67" t="s">
        <v>1385</v>
      </c>
      <c r="D444" s="68" t="s">
        <v>1386</v>
      </c>
      <c r="E444" s="68" t="s">
        <v>1385</v>
      </c>
      <c r="F444" s="69" t="s">
        <v>42</v>
      </c>
      <c r="G444" s="70">
        <v>74959</v>
      </c>
      <c r="H444" s="71">
        <v>2428</v>
      </c>
      <c r="I444" s="72">
        <v>9189622463</v>
      </c>
      <c r="J444" s="73">
        <v>4</v>
      </c>
      <c r="K444" s="74" t="s">
        <v>43</v>
      </c>
      <c r="L444" s="75" t="s">
        <v>44</v>
      </c>
      <c r="M444" s="76">
        <v>1114.47</v>
      </c>
      <c r="N444" s="77" t="s">
        <v>43</v>
      </c>
      <c r="O444" s="78">
        <v>25.31181218</v>
      </c>
      <c r="P444" s="74" t="s">
        <v>44</v>
      </c>
      <c r="Q444" s="79">
        <v>46.192893401015226</v>
      </c>
      <c r="R444" s="80" t="s">
        <v>44</v>
      </c>
      <c r="S444" s="81" t="s">
        <v>43</v>
      </c>
      <c r="T444" s="82">
        <v>82293</v>
      </c>
      <c r="U444" s="83">
        <v>4639.29</v>
      </c>
      <c r="V444" s="83">
        <v>7750.81</v>
      </c>
      <c r="W444" s="84">
        <v>3780</v>
      </c>
      <c r="X444" s="85" t="s">
        <v>44</v>
      </c>
      <c r="Y444" s="86" t="s">
        <v>43</v>
      </c>
      <c r="Z444" s="87">
        <f t="shared" si="60"/>
        <v>1</v>
      </c>
      <c r="AA444" s="88">
        <f t="shared" si="61"/>
        <v>0</v>
      </c>
      <c r="AB444" s="88">
        <f t="shared" si="62"/>
        <v>0</v>
      </c>
      <c r="AC444" s="89">
        <f t="shared" si="63"/>
        <v>0</v>
      </c>
      <c r="AD444" s="90" t="str">
        <f t="shared" si="64"/>
        <v>-</v>
      </c>
      <c r="AE444" s="87">
        <f t="shared" si="65"/>
        <v>0</v>
      </c>
      <c r="AF444" s="88">
        <f t="shared" si="66"/>
        <v>1</v>
      </c>
      <c r="AG444" s="89">
        <f t="shared" si="67"/>
        <v>0</v>
      </c>
      <c r="AH444" s="90" t="str">
        <f t="shared" si="68"/>
        <v>-</v>
      </c>
      <c r="AI444" s="87">
        <f t="shared" si="69"/>
        <v>0</v>
      </c>
    </row>
    <row r="445" spans="1:35" ht="12.75">
      <c r="A445" s="65">
        <v>4028350</v>
      </c>
      <c r="B445" s="66" t="s">
        <v>1387</v>
      </c>
      <c r="C445" s="67" t="s">
        <v>1388</v>
      </c>
      <c r="D445" s="68" t="s">
        <v>1389</v>
      </c>
      <c r="E445" s="68" t="s">
        <v>1388</v>
      </c>
      <c r="F445" s="69" t="s">
        <v>42</v>
      </c>
      <c r="G445" s="70">
        <v>73458</v>
      </c>
      <c r="H445" s="71">
        <v>249</v>
      </c>
      <c r="I445" s="72">
        <v>5806532656</v>
      </c>
      <c r="J445" s="73">
        <v>7</v>
      </c>
      <c r="K445" s="74" t="s">
        <v>44</v>
      </c>
      <c r="L445" s="75" t="s">
        <v>44</v>
      </c>
      <c r="M445" s="76">
        <v>147.78</v>
      </c>
      <c r="N445" s="77" t="s">
        <v>43</v>
      </c>
      <c r="O445" s="78">
        <v>18.05555556</v>
      </c>
      <c r="P445" s="74" t="s">
        <v>43</v>
      </c>
      <c r="Q445" s="79">
        <v>68.90243902439023</v>
      </c>
      <c r="R445" s="80" t="s">
        <v>44</v>
      </c>
      <c r="S445" s="81" t="s">
        <v>44</v>
      </c>
      <c r="T445" s="82">
        <v>12058</v>
      </c>
      <c r="U445" s="83">
        <v>1642.64</v>
      </c>
      <c r="V445" s="83">
        <v>2063.82</v>
      </c>
      <c r="W445" s="84">
        <v>711</v>
      </c>
      <c r="X445" s="85" t="s">
        <v>44</v>
      </c>
      <c r="Y445" s="86" t="s">
        <v>43</v>
      </c>
      <c r="Z445" s="87">
        <f t="shared" si="60"/>
        <v>1</v>
      </c>
      <c r="AA445" s="88">
        <f t="shared" si="61"/>
        <v>1</v>
      </c>
      <c r="AB445" s="88">
        <f t="shared" si="62"/>
        <v>0</v>
      </c>
      <c r="AC445" s="89">
        <f t="shared" si="63"/>
        <v>0</v>
      </c>
      <c r="AD445" s="90" t="str">
        <f t="shared" si="64"/>
        <v>SRSA</v>
      </c>
      <c r="AE445" s="87">
        <f t="shared" si="65"/>
        <v>1</v>
      </c>
      <c r="AF445" s="88">
        <f t="shared" si="66"/>
        <v>1</v>
      </c>
      <c r="AG445" s="89" t="str">
        <f t="shared" si="67"/>
        <v>Initial</v>
      </c>
      <c r="AH445" s="90" t="str">
        <f t="shared" si="68"/>
        <v>-</v>
      </c>
      <c r="AI445" s="87" t="str">
        <f t="shared" si="69"/>
        <v>SRSA</v>
      </c>
    </row>
    <row r="446" spans="1:35" ht="12.75">
      <c r="A446" s="65">
        <v>4028590</v>
      </c>
      <c r="B446" s="66" t="s">
        <v>1390</v>
      </c>
      <c r="C446" s="67" t="s">
        <v>1391</v>
      </c>
      <c r="D446" s="68" t="s">
        <v>521</v>
      </c>
      <c r="E446" s="68" t="s">
        <v>1391</v>
      </c>
      <c r="F446" s="69" t="s">
        <v>42</v>
      </c>
      <c r="G446" s="70">
        <v>73567</v>
      </c>
      <c r="H446" s="71">
        <v>158</v>
      </c>
      <c r="I446" s="72">
        <v>5803654307</v>
      </c>
      <c r="J446" s="73">
        <v>8</v>
      </c>
      <c r="K446" s="74" t="s">
        <v>44</v>
      </c>
      <c r="L446" s="75" t="s">
        <v>44</v>
      </c>
      <c r="M446" s="76">
        <v>363.04</v>
      </c>
      <c r="N446" s="77" t="s">
        <v>43</v>
      </c>
      <c r="O446" s="78">
        <v>19.37046005</v>
      </c>
      <c r="P446" s="74" t="s">
        <v>43</v>
      </c>
      <c r="Q446" s="79">
        <v>34.86486486486486</v>
      </c>
      <c r="R446" s="80" t="s">
        <v>44</v>
      </c>
      <c r="S446" s="81" t="s">
        <v>44</v>
      </c>
      <c r="T446" s="82">
        <v>18435</v>
      </c>
      <c r="U446" s="83">
        <v>878.59</v>
      </c>
      <c r="V446" s="83">
        <v>1820.7</v>
      </c>
      <c r="W446" s="84">
        <v>1272</v>
      </c>
      <c r="X446" s="85" t="s">
        <v>44</v>
      </c>
      <c r="Y446" s="86" t="s">
        <v>44</v>
      </c>
      <c r="Z446" s="87">
        <f t="shared" si="60"/>
        <v>1</v>
      </c>
      <c r="AA446" s="88">
        <f t="shared" si="61"/>
        <v>1</v>
      </c>
      <c r="AB446" s="88">
        <f t="shared" si="62"/>
        <v>0</v>
      </c>
      <c r="AC446" s="89">
        <f t="shared" si="63"/>
        <v>0</v>
      </c>
      <c r="AD446" s="90" t="str">
        <f t="shared" si="64"/>
        <v>SRSA</v>
      </c>
      <c r="AE446" s="87">
        <f t="shared" si="65"/>
        <v>1</v>
      </c>
      <c r="AF446" s="88">
        <f t="shared" si="66"/>
        <v>1</v>
      </c>
      <c r="AG446" s="89" t="str">
        <f t="shared" si="67"/>
        <v>Initial</v>
      </c>
      <c r="AH446" s="90" t="str">
        <f t="shared" si="68"/>
        <v>-</v>
      </c>
      <c r="AI446" s="87" t="str">
        <f t="shared" si="69"/>
        <v>SRSA</v>
      </c>
    </row>
    <row r="447" spans="1:35" ht="12.75">
      <c r="A447" s="65">
        <v>4028620</v>
      </c>
      <c r="B447" s="66" t="s">
        <v>1392</v>
      </c>
      <c r="C447" s="67" t="s">
        <v>1393</v>
      </c>
      <c r="D447" s="68" t="s">
        <v>1394</v>
      </c>
      <c r="E447" s="68" t="s">
        <v>159</v>
      </c>
      <c r="F447" s="69" t="s">
        <v>42</v>
      </c>
      <c r="G447" s="70">
        <v>74432</v>
      </c>
      <c r="H447" s="71">
        <v>2110</v>
      </c>
      <c r="I447" s="72">
        <v>9186895241</v>
      </c>
      <c r="J447" s="73">
        <v>7</v>
      </c>
      <c r="K447" s="74" t="s">
        <v>44</v>
      </c>
      <c r="L447" s="75" t="s">
        <v>44</v>
      </c>
      <c r="M447" s="76">
        <v>101.81</v>
      </c>
      <c r="N447" s="77" t="s">
        <v>43</v>
      </c>
      <c r="O447" s="78">
        <v>9.677419355</v>
      </c>
      <c r="P447" s="74" t="s">
        <v>43</v>
      </c>
      <c r="Q447" s="79">
        <v>65.57377049180327</v>
      </c>
      <c r="R447" s="80" t="s">
        <v>44</v>
      </c>
      <c r="S447" s="81" t="s">
        <v>44</v>
      </c>
      <c r="T447" s="82">
        <v>8301</v>
      </c>
      <c r="U447" s="83">
        <v>675.56</v>
      </c>
      <c r="V447" s="83">
        <v>976.35</v>
      </c>
      <c r="W447" s="84">
        <v>469</v>
      </c>
      <c r="X447" s="85" t="s">
        <v>44</v>
      </c>
      <c r="Y447" s="86" t="s">
        <v>44</v>
      </c>
      <c r="Z447" s="87">
        <f t="shared" si="60"/>
        <v>1</v>
      </c>
      <c r="AA447" s="88">
        <f t="shared" si="61"/>
        <v>1</v>
      </c>
      <c r="AB447" s="88">
        <f t="shared" si="62"/>
        <v>0</v>
      </c>
      <c r="AC447" s="89">
        <f t="shared" si="63"/>
        <v>0</v>
      </c>
      <c r="AD447" s="90" t="str">
        <f t="shared" si="64"/>
        <v>SRSA</v>
      </c>
      <c r="AE447" s="87">
        <f t="shared" si="65"/>
        <v>1</v>
      </c>
      <c r="AF447" s="88">
        <f t="shared" si="66"/>
        <v>1</v>
      </c>
      <c r="AG447" s="89" t="str">
        <f t="shared" si="67"/>
        <v>Initial</v>
      </c>
      <c r="AH447" s="90" t="str">
        <f t="shared" si="68"/>
        <v>-</v>
      </c>
      <c r="AI447" s="87" t="str">
        <f t="shared" si="69"/>
        <v>SRSA</v>
      </c>
    </row>
    <row r="448" spans="1:35" ht="12.75">
      <c r="A448" s="65">
        <v>4028650</v>
      </c>
      <c r="B448" s="66" t="s">
        <v>344</v>
      </c>
      <c r="C448" s="67" t="s">
        <v>345</v>
      </c>
      <c r="D448" s="68" t="s">
        <v>346</v>
      </c>
      <c r="E448" s="68" t="s">
        <v>345</v>
      </c>
      <c r="F448" s="69" t="s">
        <v>42</v>
      </c>
      <c r="G448" s="70">
        <v>74462</v>
      </c>
      <c r="H448" s="71">
        <v>1869</v>
      </c>
      <c r="I448" s="72">
        <v>9189672805</v>
      </c>
      <c r="J448" s="73">
        <v>6</v>
      </c>
      <c r="K448" s="74" t="s">
        <v>43</v>
      </c>
      <c r="L448" s="75" t="s">
        <v>43</v>
      </c>
      <c r="M448" s="76">
        <v>1128.27</v>
      </c>
      <c r="N448" s="77" t="s">
        <v>43</v>
      </c>
      <c r="O448" s="78">
        <v>25.99444958</v>
      </c>
      <c r="P448" s="74" t="s">
        <v>44</v>
      </c>
      <c r="Q448" s="79">
        <v>61.839863713798984</v>
      </c>
      <c r="R448" s="80" t="s">
        <v>44</v>
      </c>
      <c r="S448" s="81" t="s">
        <v>44</v>
      </c>
      <c r="T448" s="82">
        <v>71301</v>
      </c>
      <c r="U448" s="83">
        <v>6729.29</v>
      </c>
      <c r="V448" s="83">
        <v>9586.47</v>
      </c>
      <c r="W448" s="84">
        <v>4122</v>
      </c>
      <c r="X448" s="85" t="s">
        <v>44</v>
      </c>
      <c r="Y448" s="86" t="s">
        <v>43</v>
      </c>
      <c r="Z448" s="87">
        <f t="shared" si="60"/>
        <v>0</v>
      </c>
      <c r="AA448" s="88">
        <f t="shared" si="61"/>
        <v>0</v>
      </c>
      <c r="AB448" s="88">
        <f t="shared" si="62"/>
        <v>0</v>
      </c>
      <c r="AC448" s="89">
        <f t="shared" si="63"/>
        <v>0</v>
      </c>
      <c r="AD448" s="90" t="str">
        <f t="shared" si="64"/>
        <v>-</v>
      </c>
      <c r="AE448" s="87">
        <f t="shared" si="65"/>
        <v>1</v>
      </c>
      <c r="AF448" s="88">
        <f t="shared" si="66"/>
        <v>1</v>
      </c>
      <c r="AG448" s="89" t="str">
        <f t="shared" si="67"/>
        <v>Initial</v>
      </c>
      <c r="AH448" s="90" t="str">
        <f t="shared" si="68"/>
        <v>RLIS</v>
      </c>
      <c r="AI448" s="87">
        <f t="shared" si="69"/>
        <v>0</v>
      </c>
    </row>
    <row r="449" spans="1:35" ht="12.75">
      <c r="A449" s="65">
        <v>4028680</v>
      </c>
      <c r="B449" s="66" t="s">
        <v>1395</v>
      </c>
      <c r="C449" s="67" t="s">
        <v>1396</v>
      </c>
      <c r="D449" s="68" t="s">
        <v>1397</v>
      </c>
      <c r="E449" s="68" t="s">
        <v>1396</v>
      </c>
      <c r="F449" s="69" t="s">
        <v>42</v>
      </c>
      <c r="G449" s="70">
        <v>74076</v>
      </c>
      <c r="H449" s="71">
        <v>879</v>
      </c>
      <c r="I449" s="72">
        <v>4055336300</v>
      </c>
      <c r="J449" s="73">
        <v>5</v>
      </c>
      <c r="K449" s="74" t="s">
        <v>43</v>
      </c>
      <c r="L449" s="75" t="s">
        <v>43</v>
      </c>
      <c r="M449" s="76">
        <v>4795.08</v>
      </c>
      <c r="N449" s="77" t="s">
        <v>43</v>
      </c>
      <c r="O449" s="78">
        <v>17.7002584</v>
      </c>
      <c r="P449" s="74" t="s">
        <v>43</v>
      </c>
      <c r="Q449" s="79">
        <v>26.446617766911167</v>
      </c>
      <c r="R449" s="80" t="s">
        <v>44</v>
      </c>
      <c r="S449" s="81" t="s">
        <v>43</v>
      </c>
      <c r="T449" s="82">
        <v>220019</v>
      </c>
      <c r="U449" s="83">
        <v>14689.42</v>
      </c>
      <c r="V449" s="83">
        <v>27332.51</v>
      </c>
      <c r="W449" s="84">
        <v>14118</v>
      </c>
      <c r="X449" s="85" t="s">
        <v>44</v>
      </c>
      <c r="Y449" s="86" t="s">
        <v>43</v>
      </c>
      <c r="Z449" s="87">
        <f t="shared" si="60"/>
        <v>0</v>
      </c>
      <c r="AA449" s="88">
        <f t="shared" si="61"/>
        <v>0</v>
      </c>
      <c r="AB449" s="88">
        <f t="shared" si="62"/>
        <v>0</v>
      </c>
      <c r="AC449" s="89">
        <f t="shared" si="63"/>
        <v>0</v>
      </c>
      <c r="AD449" s="90" t="str">
        <f t="shared" si="64"/>
        <v>-</v>
      </c>
      <c r="AE449" s="87">
        <f t="shared" si="65"/>
        <v>0</v>
      </c>
      <c r="AF449" s="88">
        <f t="shared" si="66"/>
        <v>1</v>
      </c>
      <c r="AG449" s="89">
        <f t="shared" si="67"/>
        <v>0</v>
      </c>
      <c r="AH449" s="90" t="str">
        <f t="shared" si="68"/>
        <v>-</v>
      </c>
      <c r="AI449" s="87">
        <f t="shared" si="69"/>
        <v>0</v>
      </c>
    </row>
    <row r="450" spans="1:35" ht="12.75">
      <c r="A450" s="65">
        <v>4028710</v>
      </c>
      <c r="B450" s="66" t="s">
        <v>347</v>
      </c>
      <c r="C450" s="67" t="s">
        <v>348</v>
      </c>
      <c r="D450" s="68" t="s">
        <v>349</v>
      </c>
      <c r="E450" s="68" t="s">
        <v>348</v>
      </c>
      <c r="F450" s="69" t="s">
        <v>42</v>
      </c>
      <c r="G450" s="70">
        <v>74960</v>
      </c>
      <c r="H450" s="71">
        <v>3259</v>
      </c>
      <c r="I450" s="72">
        <v>9186967001</v>
      </c>
      <c r="J450" s="73">
        <v>6</v>
      </c>
      <c r="K450" s="74" t="s">
        <v>43</v>
      </c>
      <c r="L450" s="75" t="s">
        <v>43</v>
      </c>
      <c r="M450" s="76">
        <v>1376.96</v>
      </c>
      <c r="N450" s="77" t="s">
        <v>43</v>
      </c>
      <c r="O450" s="78">
        <v>31.41233766</v>
      </c>
      <c r="P450" s="74" t="s">
        <v>44</v>
      </c>
      <c r="Q450" s="79">
        <v>51.22832369942196</v>
      </c>
      <c r="R450" s="80" t="s">
        <v>44</v>
      </c>
      <c r="S450" s="81" t="s">
        <v>44</v>
      </c>
      <c r="T450" s="82">
        <v>87810</v>
      </c>
      <c r="U450" s="83">
        <v>6549.71</v>
      </c>
      <c r="V450" s="83">
        <v>9936.24</v>
      </c>
      <c r="W450" s="84">
        <v>4143</v>
      </c>
      <c r="X450" s="85" t="s">
        <v>43</v>
      </c>
      <c r="Y450" s="86" t="s">
        <v>43</v>
      </c>
      <c r="Z450" s="87">
        <f t="shared" si="60"/>
        <v>0</v>
      </c>
      <c r="AA450" s="88">
        <f t="shared" si="61"/>
        <v>0</v>
      </c>
      <c r="AB450" s="88">
        <f t="shared" si="62"/>
        <v>0</v>
      </c>
      <c r="AC450" s="89">
        <f t="shared" si="63"/>
        <v>0</v>
      </c>
      <c r="AD450" s="90" t="str">
        <f t="shared" si="64"/>
        <v>-</v>
      </c>
      <c r="AE450" s="87">
        <f t="shared" si="65"/>
        <v>1</v>
      </c>
      <c r="AF450" s="88">
        <f t="shared" si="66"/>
        <v>1</v>
      </c>
      <c r="AG450" s="89" t="str">
        <f t="shared" si="67"/>
        <v>Initial</v>
      </c>
      <c r="AH450" s="90" t="str">
        <f t="shared" si="68"/>
        <v>RLIS</v>
      </c>
      <c r="AI450" s="87">
        <f t="shared" si="69"/>
        <v>0</v>
      </c>
    </row>
    <row r="451" spans="1:35" ht="12.75">
      <c r="A451" s="65">
        <v>4028800</v>
      </c>
      <c r="B451" s="66" t="s">
        <v>1398</v>
      </c>
      <c r="C451" s="67" t="s">
        <v>1399</v>
      </c>
      <c r="D451" s="68" t="s">
        <v>1400</v>
      </c>
      <c r="E451" s="68" t="s">
        <v>1399</v>
      </c>
      <c r="F451" s="69" t="s">
        <v>42</v>
      </c>
      <c r="G451" s="70">
        <v>74871</v>
      </c>
      <c r="H451" s="71">
        <v>6018</v>
      </c>
      <c r="I451" s="72">
        <v>5802654241</v>
      </c>
      <c r="J451" s="73">
        <v>7</v>
      </c>
      <c r="K451" s="74" t="s">
        <v>44</v>
      </c>
      <c r="L451" s="75" t="s">
        <v>44</v>
      </c>
      <c r="M451" s="76">
        <v>350.14</v>
      </c>
      <c r="N451" s="77" t="s">
        <v>43</v>
      </c>
      <c r="O451" s="78">
        <v>28.57142857</v>
      </c>
      <c r="P451" s="74" t="s">
        <v>44</v>
      </c>
      <c r="Q451" s="79">
        <v>51.59574468085106</v>
      </c>
      <c r="R451" s="80" t="s">
        <v>44</v>
      </c>
      <c r="S451" s="81" t="s">
        <v>44</v>
      </c>
      <c r="T451" s="82">
        <v>31858</v>
      </c>
      <c r="U451" s="83">
        <v>2529.5</v>
      </c>
      <c r="V451" s="83">
        <v>2675.97</v>
      </c>
      <c r="W451" s="84">
        <v>1470</v>
      </c>
      <c r="X451" s="85" t="s">
        <v>44</v>
      </c>
      <c r="Y451" s="86" t="s">
        <v>44</v>
      </c>
      <c r="Z451" s="87">
        <f t="shared" si="60"/>
        <v>1</v>
      </c>
      <c r="AA451" s="88">
        <f t="shared" si="61"/>
        <v>1</v>
      </c>
      <c r="AB451" s="88">
        <f t="shared" si="62"/>
        <v>0</v>
      </c>
      <c r="AC451" s="89">
        <f t="shared" si="63"/>
        <v>0</v>
      </c>
      <c r="AD451" s="90" t="str">
        <f t="shared" si="64"/>
        <v>SRSA</v>
      </c>
      <c r="AE451" s="87">
        <f t="shared" si="65"/>
        <v>1</v>
      </c>
      <c r="AF451" s="88">
        <f t="shared" si="66"/>
        <v>1</v>
      </c>
      <c r="AG451" s="89" t="str">
        <f t="shared" si="67"/>
        <v>Initial</v>
      </c>
      <c r="AH451" s="90" t="str">
        <f t="shared" si="68"/>
        <v>-</v>
      </c>
      <c r="AI451" s="87" t="str">
        <f t="shared" si="69"/>
        <v>SRSA</v>
      </c>
    </row>
    <row r="452" spans="1:35" ht="12.75">
      <c r="A452" s="65">
        <v>4028920</v>
      </c>
      <c r="B452" s="66" t="s">
        <v>1401</v>
      </c>
      <c r="C452" s="67" t="s">
        <v>1402</v>
      </c>
      <c r="D452" s="68" t="s">
        <v>1403</v>
      </c>
      <c r="E452" s="68" t="s">
        <v>174</v>
      </c>
      <c r="F452" s="69" t="s">
        <v>42</v>
      </c>
      <c r="G452" s="70">
        <v>73942</v>
      </c>
      <c r="H452" s="71">
        <v>9720</v>
      </c>
      <c r="I452" s="72">
        <v>5806522232</v>
      </c>
      <c r="J452" s="73">
        <v>7</v>
      </c>
      <c r="K452" s="74" t="s">
        <v>44</v>
      </c>
      <c r="L452" s="75" t="s">
        <v>44</v>
      </c>
      <c r="M452" s="76">
        <v>38.58</v>
      </c>
      <c r="N452" s="91" t="s">
        <v>44</v>
      </c>
      <c r="O452" s="78">
        <v>12.5</v>
      </c>
      <c r="P452" s="74" t="s">
        <v>43</v>
      </c>
      <c r="Q452" s="79">
        <v>23.809523809523807</v>
      </c>
      <c r="R452" s="80" t="s">
        <v>44</v>
      </c>
      <c r="S452" s="81" t="s">
        <v>44</v>
      </c>
      <c r="T452" s="82">
        <v>1696</v>
      </c>
      <c r="U452" s="83">
        <v>11.35</v>
      </c>
      <c r="V452" s="83">
        <v>181.29</v>
      </c>
      <c r="W452" s="84">
        <v>139</v>
      </c>
      <c r="X452" s="85" t="s">
        <v>44</v>
      </c>
      <c r="Y452" s="86" t="s">
        <v>43</v>
      </c>
      <c r="Z452" s="87">
        <f t="shared" si="60"/>
        <v>1</v>
      </c>
      <c r="AA452" s="88">
        <f t="shared" si="61"/>
        <v>1</v>
      </c>
      <c r="AB452" s="88">
        <f t="shared" si="62"/>
        <v>0</v>
      </c>
      <c r="AC452" s="89">
        <f t="shared" si="63"/>
        <v>0</v>
      </c>
      <c r="AD452" s="90" t="str">
        <f t="shared" si="64"/>
        <v>SRSA</v>
      </c>
      <c r="AE452" s="87">
        <f t="shared" si="65"/>
        <v>1</v>
      </c>
      <c r="AF452" s="88">
        <f t="shared" si="66"/>
        <v>1</v>
      </c>
      <c r="AG452" s="89" t="str">
        <f t="shared" si="67"/>
        <v>Initial</v>
      </c>
      <c r="AH452" s="90" t="str">
        <f t="shared" si="68"/>
        <v>-</v>
      </c>
      <c r="AI452" s="87" t="str">
        <f t="shared" si="69"/>
        <v>SRSA</v>
      </c>
    </row>
    <row r="453" spans="1:35" ht="12.75">
      <c r="A453" s="65">
        <v>4028980</v>
      </c>
      <c r="B453" s="66" t="s">
        <v>1404</v>
      </c>
      <c r="C453" s="67" t="s">
        <v>1405</v>
      </c>
      <c r="D453" s="68" t="s">
        <v>1406</v>
      </c>
      <c r="E453" s="68" t="s">
        <v>1405</v>
      </c>
      <c r="F453" s="69" t="s">
        <v>42</v>
      </c>
      <c r="G453" s="70">
        <v>74872</v>
      </c>
      <c r="H453" s="71">
        <v>589</v>
      </c>
      <c r="I453" s="72">
        <v>5807593615</v>
      </c>
      <c r="J453" s="73">
        <v>7</v>
      </c>
      <c r="K453" s="74" t="s">
        <v>44</v>
      </c>
      <c r="L453" s="75" t="s">
        <v>44</v>
      </c>
      <c r="M453" s="76">
        <v>489.34</v>
      </c>
      <c r="N453" s="77" t="s">
        <v>43</v>
      </c>
      <c r="O453" s="78">
        <v>24.09012132</v>
      </c>
      <c r="P453" s="74" t="s">
        <v>44</v>
      </c>
      <c r="Q453" s="79">
        <v>48.03921568627451</v>
      </c>
      <c r="R453" s="80" t="s">
        <v>44</v>
      </c>
      <c r="S453" s="81" t="s">
        <v>44</v>
      </c>
      <c r="T453" s="82">
        <v>35866</v>
      </c>
      <c r="U453" s="83">
        <v>2800.19</v>
      </c>
      <c r="V453" s="83">
        <v>4192.43</v>
      </c>
      <c r="W453" s="84">
        <v>1875</v>
      </c>
      <c r="X453" s="85" t="s">
        <v>44</v>
      </c>
      <c r="Y453" s="86" t="s">
        <v>44</v>
      </c>
      <c r="Z453" s="87">
        <f aca="true" t="shared" si="70" ref="Z453:Z516">IF(OR(K453="YES",L453="YES"),1,0)</f>
        <v>1</v>
      </c>
      <c r="AA453" s="88">
        <f aca="true" t="shared" si="71" ref="AA453:AA516">IF(OR(AND(ISNUMBER(M453),AND(M453&gt;0,M453&lt;600)),AND(ISNUMBER(M453),AND(M453&gt;0,N453="YES"))),1,0)</f>
        <v>1</v>
      </c>
      <c r="AB453" s="88">
        <f aca="true" t="shared" si="72" ref="AB453:AB516">IF(AND(OR(K453="YES",L453="YES"),(Z453=0)),"Trouble",0)</f>
        <v>0</v>
      </c>
      <c r="AC453" s="89">
        <f aca="true" t="shared" si="73" ref="AC453:AC516">IF(AND(OR(AND(ISNUMBER(M453),AND(M453&gt;0,M453&lt;600)),AND(ISNUMBER(M453),AND(M453&gt;0,N453="YES"))),(AA453=0)),"Trouble",0)</f>
        <v>0</v>
      </c>
      <c r="AD453" s="90" t="str">
        <f aca="true" t="shared" si="74" ref="AD453:AD516">IF(AND(Z453=1,AA453=1),"SRSA","-")</f>
        <v>SRSA</v>
      </c>
      <c r="AE453" s="87">
        <f aca="true" t="shared" si="75" ref="AE453:AE516">IF(S453="YES",1,0)</f>
        <v>1</v>
      </c>
      <c r="AF453" s="88">
        <f aca="true" t="shared" si="76" ref="AF453:AF516">IF(OR(AND(ISNUMBER(Q453),Q453&gt;=20),(AND(ISNUMBER(Q453)=FALSE,AND(ISNUMBER(O453),O453&gt;=20)))),1,0)</f>
        <v>1</v>
      </c>
      <c r="AG453" s="89" t="str">
        <f aca="true" t="shared" si="77" ref="AG453:AG516">IF(AND(AE453=1,AF453=1),"Initial",0)</f>
        <v>Initial</v>
      </c>
      <c r="AH453" s="90" t="str">
        <f aca="true" t="shared" si="78" ref="AH453:AH516">IF(AND(AND(AG453="Initial",AI453=0),AND(ISNUMBER(M453),M453&gt;0)),"RLIS","-")</f>
        <v>-</v>
      </c>
      <c r="AI453" s="87" t="str">
        <f aca="true" t="shared" si="79" ref="AI453:AI516">IF(AND(AD453="SRSA",AG453="Initial"),"SRSA",0)</f>
        <v>SRSA</v>
      </c>
    </row>
    <row r="454" spans="1:35" ht="12.75">
      <c r="A454" s="65">
        <v>4029010</v>
      </c>
      <c r="B454" s="66" t="s">
        <v>1407</v>
      </c>
      <c r="C454" s="67" t="s">
        <v>1408</v>
      </c>
      <c r="D454" s="68" t="s">
        <v>548</v>
      </c>
      <c r="E454" s="68" t="s">
        <v>1408</v>
      </c>
      <c r="F454" s="69" t="s">
        <v>42</v>
      </c>
      <c r="G454" s="70">
        <v>74569</v>
      </c>
      <c r="H454" s="71">
        <v>130</v>
      </c>
      <c r="I454" s="72">
        <v>5803467423</v>
      </c>
      <c r="J454" s="73">
        <v>7</v>
      </c>
      <c r="K454" s="74" t="s">
        <v>44</v>
      </c>
      <c r="L454" s="75" t="s">
        <v>44</v>
      </c>
      <c r="M454" s="76">
        <v>190.51</v>
      </c>
      <c r="N454" s="77" t="s">
        <v>43</v>
      </c>
      <c r="O454" s="78">
        <v>32.76836158</v>
      </c>
      <c r="P454" s="74" t="s">
        <v>44</v>
      </c>
      <c r="Q454" s="79">
        <v>63.775510204081634</v>
      </c>
      <c r="R454" s="80" t="s">
        <v>44</v>
      </c>
      <c r="S454" s="81" t="s">
        <v>44</v>
      </c>
      <c r="T454" s="82">
        <v>12905</v>
      </c>
      <c r="U454" s="83">
        <v>1083.78</v>
      </c>
      <c r="V454" s="83">
        <v>1477.68</v>
      </c>
      <c r="W454" s="84">
        <v>743</v>
      </c>
      <c r="X454" s="85" t="s">
        <v>44</v>
      </c>
      <c r="Y454" s="86" t="s">
        <v>44</v>
      </c>
      <c r="Z454" s="87">
        <f t="shared" si="70"/>
        <v>1</v>
      </c>
      <c r="AA454" s="88">
        <f t="shared" si="71"/>
        <v>1</v>
      </c>
      <c r="AB454" s="88">
        <f t="shared" si="72"/>
        <v>0</v>
      </c>
      <c r="AC454" s="89">
        <f t="shared" si="73"/>
        <v>0</v>
      </c>
      <c r="AD454" s="90" t="str">
        <f t="shared" si="74"/>
        <v>SRSA</v>
      </c>
      <c r="AE454" s="87">
        <f t="shared" si="75"/>
        <v>1</v>
      </c>
      <c r="AF454" s="88">
        <f t="shared" si="76"/>
        <v>1</v>
      </c>
      <c r="AG454" s="89" t="str">
        <f t="shared" si="77"/>
        <v>Initial</v>
      </c>
      <c r="AH454" s="90" t="str">
        <f t="shared" si="78"/>
        <v>-</v>
      </c>
      <c r="AI454" s="87" t="str">
        <f t="shared" si="79"/>
        <v>SRSA</v>
      </c>
    </row>
    <row r="455" spans="1:35" ht="12.75">
      <c r="A455" s="65">
        <v>4029040</v>
      </c>
      <c r="B455" s="66" t="s">
        <v>1409</v>
      </c>
      <c r="C455" s="67" t="s">
        <v>1410</v>
      </c>
      <c r="D455" s="68" t="s">
        <v>1411</v>
      </c>
      <c r="E455" s="68" t="s">
        <v>338</v>
      </c>
      <c r="F455" s="69" t="s">
        <v>42</v>
      </c>
      <c r="G455" s="70">
        <v>74868</v>
      </c>
      <c r="H455" s="71">
        <v>9598</v>
      </c>
      <c r="I455" s="72">
        <v>4053824014</v>
      </c>
      <c r="J455" s="73">
        <v>7</v>
      </c>
      <c r="K455" s="74" t="s">
        <v>44</v>
      </c>
      <c r="L455" s="75" t="s">
        <v>44</v>
      </c>
      <c r="M455" s="76">
        <v>305.58</v>
      </c>
      <c r="N455" s="77" t="s">
        <v>43</v>
      </c>
      <c r="O455" s="78">
        <v>19.77715877</v>
      </c>
      <c r="P455" s="74" t="s">
        <v>43</v>
      </c>
      <c r="Q455" s="79">
        <v>45.625</v>
      </c>
      <c r="R455" s="80" t="s">
        <v>44</v>
      </c>
      <c r="S455" s="81" t="s">
        <v>44</v>
      </c>
      <c r="T455" s="82">
        <v>20325</v>
      </c>
      <c r="U455" s="83">
        <v>1388.03</v>
      </c>
      <c r="V455" s="83">
        <v>2214.1</v>
      </c>
      <c r="W455" s="84">
        <v>1093</v>
      </c>
      <c r="X455" s="85" t="s">
        <v>44</v>
      </c>
      <c r="Y455" s="86" t="s">
        <v>44</v>
      </c>
      <c r="Z455" s="87">
        <f t="shared" si="70"/>
        <v>1</v>
      </c>
      <c r="AA455" s="88">
        <f t="shared" si="71"/>
        <v>1</v>
      </c>
      <c r="AB455" s="88">
        <f t="shared" si="72"/>
        <v>0</v>
      </c>
      <c r="AC455" s="89">
        <f t="shared" si="73"/>
        <v>0</v>
      </c>
      <c r="AD455" s="90" t="str">
        <f t="shared" si="74"/>
        <v>SRSA</v>
      </c>
      <c r="AE455" s="87">
        <f t="shared" si="75"/>
        <v>1</v>
      </c>
      <c r="AF455" s="88">
        <f t="shared" si="76"/>
        <v>1</v>
      </c>
      <c r="AG455" s="89" t="str">
        <f t="shared" si="77"/>
        <v>Initial</v>
      </c>
      <c r="AH455" s="90" t="str">
        <f t="shared" si="78"/>
        <v>-</v>
      </c>
      <c r="AI455" s="87" t="str">
        <f t="shared" si="79"/>
        <v>SRSA</v>
      </c>
    </row>
    <row r="456" spans="1:35" ht="12.75">
      <c r="A456" s="65">
        <v>4029070</v>
      </c>
      <c r="B456" s="66" t="s">
        <v>350</v>
      </c>
      <c r="C456" s="67" t="s">
        <v>351</v>
      </c>
      <c r="D456" s="68" t="s">
        <v>352</v>
      </c>
      <c r="E456" s="68" t="s">
        <v>351</v>
      </c>
      <c r="F456" s="69" t="s">
        <v>42</v>
      </c>
      <c r="G456" s="70">
        <v>74079</v>
      </c>
      <c r="H456" s="71">
        <v>3232</v>
      </c>
      <c r="I456" s="72">
        <v>9189682541</v>
      </c>
      <c r="J456" s="73">
        <v>8</v>
      </c>
      <c r="K456" s="74" t="s">
        <v>44</v>
      </c>
      <c r="L456" s="75" t="s">
        <v>43</v>
      </c>
      <c r="M456" s="76">
        <v>803.84</v>
      </c>
      <c r="N456" s="77" t="s">
        <v>43</v>
      </c>
      <c r="O456" s="78">
        <v>20.27491409</v>
      </c>
      <c r="P456" s="74" t="s">
        <v>44</v>
      </c>
      <c r="Q456" s="79">
        <v>44.20206659012629</v>
      </c>
      <c r="R456" s="80" t="s">
        <v>44</v>
      </c>
      <c r="S456" s="81" t="s">
        <v>44</v>
      </c>
      <c r="T456" s="82">
        <v>45889</v>
      </c>
      <c r="U456" s="83">
        <v>3489.82</v>
      </c>
      <c r="V456" s="83">
        <v>5549.97</v>
      </c>
      <c r="W456" s="84">
        <v>2822</v>
      </c>
      <c r="X456" s="85" t="s">
        <v>44</v>
      </c>
      <c r="Y456" s="86" t="s">
        <v>43</v>
      </c>
      <c r="Z456" s="87">
        <f t="shared" si="70"/>
        <v>1</v>
      </c>
      <c r="AA456" s="88">
        <f t="shared" si="71"/>
        <v>0</v>
      </c>
      <c r="AB456" s="88">
        <f t="shared" si="72"/>
        <v>0</v>
      </c>
      <c r="AC456" s="89">
        <f t="shared" si="73"/>
        <v>0</v>
      </c>
      <c r="AD456" s="90" t="str">
        <f t="shared" si="74"/>
        <v>-</v>
      </c>
      <c r="AE456" s="87">
        <f t="shared" si="75"/>
        <v>1</v>
      </c>
      <c r="AF456" s="88">
        <f t="shared" si="76"/>
        <v>1</v>
      </c>
      <c r="AG456" s="89" t="str">
        <f t="shared" si="77"/>
        <v>Initial</v>
      </c>
      <c r="AH456" s="90" t="str">
        <f t="shared" si="78"/>
        <v>RLIS</v>
      </c>
      <c r="AI456" s="87">
        <f t="shared" si="79"/>
        <v>0</v>
      </c>
    </row>
    <row r="457" spans="1:35" ht="12.75">
      <c r="A457" s="65">
        <v>4029100</v>
      </c>
      <c r="B457" s="66" t="s">
        <v>1412</v>
      </c>
      <c r="C457" s="67" t="s">
        <v>1413</v>
      </c>
      <c r="D457" s="68" t="s">
        <v>1414</v>
      </c>
      <c r="E457" s="68" t="s">
        <v>1413</v>
      </c>
      <c r="F457" s="69" t="s">
        <v>42</v>
      </c>
      <c r="G457" s="70">
        <v>74570</v>
      </c>
      <c r="H457" s="71">
        <v>4500</v>
      </c>
      <c r="I457" s="72">
        <v>9185462476</v>
      </c>
      <c r="J457" s="73">
        <v>7</v>
      </c>
      <c r="K457" s="74" t="s">
        <v>44</v>
      </c>
      <c r="L457" s="75" t="s">
        <v>44</v>
      </c>
      <c r="M457" s="76">
        <v>272.7</v>
      </c>
      <c r="N457" s="77" t="s">
        <v>43</v>
      </c>
      <c r="O457" s="78">
        <v>25.92592593</v>
      </c>
      <c r="P457" s="74" t="s">
        <v>44</v>
      </c>
      <c r="Q457" s="79">
        <v>48.57142857142857</v>
      </c>
      <c r="R457" s="80" t="s">
        <v>44</v>
      </c>
      <c r="S457" s="81" t="s">
        <v>44</v>
      </c>
      <c r="T457" s="82">
        <v>15794</v>
      </c>
      <c r="U457" s="83">
        <v>1454.96</v>
      </c>
      <c r="V457" s="83">
        <v>2212.23</v>
      </c>
      <c r="W457" s="84">
        <v>1059</v>
      </c>
      <c r="X457" s="85" t="s">
        <v>44</v>
      </c>
      <c r="Y457" s="86" t="s">
        <v>44</v>
      </c>
      <c r="Z457" s="87">
        <f t="shared" si="70"/>
        <v>1</v>
      </c>
      <c r="AA457" s="88">
        <f t="shared" si="71"/>
        <v>1</v>
      </c>
      <c r="AB457" s="88">
        <f t="shared" si="72"/>
        <v>0</v>
      </c>
      <c r="AC457" s="89">
        <f t="shared" si="73"/>
        <v>0</v>
      </c>
      <c r="AD457" s="90" t="str">
        <f t="shared" si="74"/>
        <v>SRSA</v>
      </c>
      <c r="AE457" s="87">
        <f t="shared" si="75"/>
        <v>1</v>
      </c>
      <c r="AF457" s="88">
        <f t="shared" si="76"/>
        <v>1</v>
      </c>
      <c r="AG457" s="89" t="str">
        <f t="shared" si="77"/>
        <v>Initial</v>
      </c>
      <c r="AH457" s="90" t="str">
        <f t="shared" si="78"/>
        <v>-</v>
      </c>
      <c r="AI457" s="87" t="str">
        <f t="shared" si="79"/>
        <v>SRSA</v>
      </c>
    </row>
    <row r="458" spans="1:35" ht="12.75">
      <c r="A458" s="65">
        <v>4029160</v>
      </c>
      <c r="B458" s="66" t="s">
        <v>353</v>
      </c>
      <c r="C458" s="67" t="s">
        <v>354</v>
      </c>
      <c r="D458" s="68" t="s">
        <v>355</v>
      </c>
      <c r="E458" s="68" t="s">
        <v>354</v>
      </c>
      <c r="F458" s="69" t="s">
        <v>42</v>
      </c>
      <c r="G458" s="70">
        <v>73086</v>
      </c>
      <c r="H458" s="71">
        <v>4604</v>
      </c>
      <c r="I458" s="72">
        <v>5806222061</v>
      </c>
      <c r="J458" s="73">
        <v>6</v>
      </c>
      <c r="K458" s="74" t="s">
        <v>43</v>
      </c>
      <c r="L458" s="75" t="s">
        <v>43</v>
      </c>
      <c r="M458" s="76">
        <v>1227.51</v>
      </c>
      <c r="N458" s="77" t="s">
        <v>43</v>
      </c>
      <c r="O458" s="78">
        <v>19.19642857</v>
      </c>
      <c r="P458" s="74" t="s">
        <v>43</v>
      </c>
      <c r="Q458" s="79">
        <v>48.21693907875186</v>
      </c>
      <c r="R458" s="80" t="s">
        <v>44</v>
      </c>
      <c r="S458" s="81" t="s">
        <v>44</v>
      </c>
      <c r="T458" s="82">
        <v>77026</v>
      </c>
      <c r="U458" s="83">
        <v>5525.52</v>
      </c>
      <c r="V458" s="83">
        <v>8718.31</v>
      </c>
      <c r="W458" s="84">
        <v>4248</v>
      </c>
      <c r="X458" s="85" t="s">
        <v>44</v>
      </c>
      <c r="Y458" s="86" t="s">
        <v>43</v>
      </c>
      <c r="Z458" s="87">
        <f t="shared" si="70"/>
        <v>0</v>
      </c>
      <c r="AA458" s="88">
        <f t="shared" si="71"/>
        <v>0</v>
      </c>
      <c r="AB458" s="88">
        <f t="shared" si="72"/>
        <v>0</v>
      </c>
      <c r="AC458" s="89">
        <f t="shared" si="73"/>
        <v>0</v>
      </c>
      <c r="AD458" s="90" t="str">
        <f t="shared" si="74"/>
        <v>-</v>
      </c>
      <c r="AE458" s="87">
        <f t="shared" si="75"/>
        <v>1</v>
      </c>
      <c r="AF458" s="88">
        <f t="shared" si="76"/>
        <v>1</v>
      </c>
      <c r="AG458" s="89" t="str">
        <f t="shared" si="77"/>
        <v>Initial</v>
      </c>
      <c r="AH458" s="90" t="str">
        <f t="shared" si="78"/>
        <v>RLIS</v>
      </c>
      <c r="AI458" s="87">
        <f t="shared" si="79"/>
        <v>0</v>
      </c>
    </row>
    <row r="459" spans="1:35" ht="12.75">
      <c r="A459" s="65">
        <v>4029310</v>
      </c>
      <c r="B459" s="66" t="s">
        <v>1415</v>
      </c>
      <c r="C459" s="67" t="s">
        <v>1416</v>
      </c>
      <c r="D459" s="68" t="s">
        <v>1417</v>
      </c>
      <c r="E459" s="68" t="s">
        <v>1416</v>
      </c>
      <c r="F459" s="69" t="s">
        <v>42</v>
      </c>
      <c r="G459" s="70">
        <v>73666</v>
      </c>
      <c r="H459" s="71">
        <v>9702</v>
      </c>
      <c r="I459" s="72">
        <v>5805342272</v>
      </c>
      <c r="J459" s="73">
        <v>7</v>
      </c>
      <c r="K459" s="74" t="s">
        <v>44</v>
      </c>
      <c r="L459" s="75" t="s">
        <v>44</v>
      </c>
      <c r="M459" s="76">
        <v>62.68</v>
      </c>
      <c r="N459" s="91" t="s">
        <v>44</v>
      </c>
      <c r="O459" s="78">
        <v>22.91666667</v>
      </c>
      <c r="P459" s="74" t="s">
        <v>44</v>
      </c>
      <c r="Q459" s="79">
        <v>47.05882352941176</v>
      </c>
      <c r="R459" s="80" t="s">
        <v>44</v>
      </c>
      <c r="S459" s="81" t="s">
        <v>44</v>
      </c>
      <c r="T459" s="82">
        <v>6014</v>
      </c>
      <c r="U459" s="83">
        <v>387.87</v>
      </c>
      <c r="V459" s="83">
        <v>567.9</v>
      </c>
      <c r="W459" s="84">
        <v>271</v>
      </c>
      <c r="X459" s="85" t="s">
        <v>44</v>
      </c>
      <c r="Y459" s="86" t="s">
        <v>44</v>
      </c>
      <c r="Z459" s="87">
        <f t="shared" si="70"/>
        <v>1</v>
      </c>
      <c r="AA459" s="88">
        <f t="shared" si="71"/>
        <v>1</v>
      </c>
      <c r="AB459" s="88">
        <f t="shared" si="72"/>
        <v>0</v>
      </c>
      <c r="AC459" s="89">
        <f t="shared" si="73"/>
        <v>0</v>
      </c>
      <c r="AD459" s="90" t="str">
        <f t="shared" si="74"/>
        <v>SRSA</v>
      </c>
      <c r="AE459" s="87">
        <f t="shared" si="75"/>
        <v>1</v>
      </c>
      <c r="AF459" s="88">
        <f t="shared" si="76"/>
        <v>1</v>
      </c>
      <c r="AG459" s="89" t="str">
        <f t="shared" si="77"/>
        <v>Initial</v>
      </c>
      <c r="AH459" s="90" t="str">
        <f t="shared" si="78"/>
        <v>-</v>
      </c>
      <c r="AI459" s="87" t="str">
        <f t="shared" si="79"/>
        <v>SRSA</v>
      </c>
    </row>
    <row r="460" spans="1:35" ht="12.75">
      <c r="A460" s="65">
        <v>4029340</v>
      </c>
      <c r="B460" s="66" t="s">
        <v>1418</v>
      </c>
      <c r="C460" s="67" t="s">
        <v>1419</v>
      </c>
      <c r="D460" s="68" t="s">
        <v>260</v>
      </c>
      <c r="E460" s="68" t="s">
        <v>1419</v>
      </c>
      <c r="F460" s="69" t="s">
        <v>42</v>
      </c>
      <c r="G460" s="70">
        <v>74761</v>
      </c>
      <c r="H460" s="71">
        <v>73</v>
      </c>
      <c r="I460" s="72">
        <v>5808732695</v>
      </c>
      <c r="J460" s="73">
        <v>7</v>
      </c>
      <c r="K460" s="74" t="s">
        <v>44</v>
      </c>
      <c r="L460" s="75" t="s">
        <v>44</v>
      </c>
      <c r="M460" s="76">
        <v>52.83</v>
      </c>
      <c r="N460" s="77" t="s">
        <v>43</v>
      </c>
      <c r="O460" s="78">
        <v>31.42857143</v>
      </c>
      <c r="P460" s="74" t="s">
        <v>44</v>
      </c>
      <c r="Q460" s="79">
        <v>65.625</v>
      </c>
      <c r="R460" s="80" t="s">
        <v>44</v>
      </c>
      <c r="S460" s="81" t="s">
        <v>44</v>
      </c>
      <c r="T460" s="82">
        <v>7480</v>
      </c>
      <c r="U460" s="83">
        <v>317.49</v>
      </c>
      <c r="V460" s="83">
        <v>457.93</v>
      </c>
      <c r="W460" s="84">
        <v>190</v>
      </c>
      <c r="X460" s="85" t="s">
        <v>44</v>
      </c>
      <c r="Y460" s="86" t="s">
        <v>44</v>
      </c>
      <c r="Z460" s="87">
        <f t="shared" si="70"/>
        <v>1</v>
      </c>
      <c r="AA460" s="88">
        <f t="shared" si="71"/>
        <v>1</v>
      </c>
      <c r="AB460" s="88">
        <f t="shared" si="72"/>
        <v>0</v>
      </c>
      <c r="AC460" s="89">
        <f t="shared" si="73"/>
        <v>0</v>
      </c>
      <c r="AD460" s="90" t="str">
        <f t="shared" si="74"/>
        <v>SRSA</v>
      </c>
      <c r="AE460" s="87">
        <f t="shared" si="75"/>
        <v>1</v>
      </c>
      <c r="AF460" s="88">
        <f t="shared" si="76"/>
        <v>1</v>
      </c>
      <c r="AG460" s="89" t="str">
        <f t="shared" si="77"/>
        <v>Initial</v>
      </c>
      <c r="AH460" s="90" t="str">
        <f t="shared" si="78"/>
        <v>-</v>
      </c>
      <c r="AI460" s="87" t="str">
        <f t="shared" si="79"/>
        <v>SRSA</v>
      </c>
    </row>
    <row r="461" spans="1:35" ht="12.75">
      <c r="A461" s="65">
        <v>4029380</v>
      </c>
      <c r="B461" s="66" t="s">
        <v>356</v>
      </c>
      <c r="C461" s="67" t="s">
        <v>357</v>
      </c>
      <c r="D461" s="68" t="s">
        <v>358</v>
      </c>
      <c r="E461" s="68" t="s">
        <v>357</v>
      </c>
      <c r="F461" s="69" t="s">
        <v>42</v>
      </c>
      <c r="G461" s="70">
        <v>74465</v>
      </c>
      <c r="H461" s="71">
        <v>517</v>
      </c>
      <c r="I461" s="72">
        <v>9184584100</v>
      </c>
      <c r="J461" s="73">
        <v>6</v>
      </c>
      <c r="K461" s="74" t="s">
        <v>43</v>
      </c>
      <c r="L461" s="75" t="s">
        <v>43</v>
      </c>
      <c r="M461" s="76">
        <v>3050.5</v>
      </c>
      <c r="N461" s="77" t="s">
        <v>43</v>
      </c>
      <c r="O461" s="78">
        <v>26.5473746</v>
      </c>
      <c r="P461" s="74" t="s">
        <v>44</v>
      </c>
      <c r="Q461" s="79">
        <v>58.025088452878734</v>
      </c>
      <c r="R461" s="80" t="s">
        <v>44</v>
      </c>
      <c r="S461" s="81" t="s">
        <v>44</v>
      </c>
      <c r="T461" s="82">
        <v>217792</v>
      </c>
      <c r="U461" s="83">
        <v>20593.57</v>
      </c>
      <c r="V461" s="83">
        <v>24838.95</v>
      </c>
      <c r="W461" s="84">
        <v>10011</v>
      </c>
      <c r="X461" s="85" t="s">
        <v>44</v>
      </c>
      <c r="Y461" s="86" t="s">
        <v>43</v>
      </c>
      <c r="Z461" s="87">
        <f t="shared" si="70"/>
        <v>0</v>
      </c>
      <c r="AA461" s="88">
        <f t="shared" si="71"/>
        <v>0</v>
      </c>
      <c r="AB461" s="88">
        <f t="shared" si="72"/>
        <v>0</v>
      </c>
      <c r="AC461" s="89">
        <f t="shared" si="73"/>
        <v>0</v>
      </c>
      <c r="AD461" s="90" t="str">
        <f t="shared" si="74"/>
        <v>-</v>
      </c>
      <c r="AE461" s="87">
        <f t="shared" si="75"/>
        <v>1</v>
      </c>
      <c r="AF461" s="88">
        <f t="shared" si="76"/>
        <v>1</v>
      </c>
      <c r="AG461" s="89" t="str">
        <f t="shared" si="77"/>
        <v>Initial</v>
      </c>
      <c r="AH461" s="90" t="str">
        <f t="shared" si="78"/>
        <v>RLIS</v>
      </c>
      <c r="AI461" s="87">
        <f t="shared" si="79"/>
        <v>0</v>
      </c>
    </row>
    <row r="462" spans="1:35" ht="12.75">
      <c r="A462" s="65">
        <v>4029400</v>
      </c>
      <c r="B462" s="66" t="s">
        <v>1420</v>
      </c>
      <c r="C462" s="67" t="s">
        <v>571</v>
      </c>
      <c r="D462" s="68" t="s">
        <v>432</v>
      </c>
      <c r="E462" s="68" t="s">
        <v>571</v>
      </c>
      <c r="F462" s="69" t="s">
        <v>42</v>
      </c>
      <c r="G462" s="70">
        <v>74571</v>
      </c>
      <c r="H462" s="71">
        <v>38</v>
      </c>
      <c r="I462" s="72">
        <v>9185672259</v>
      </c>
      <c r="J462" s="73">
        <v>8</v>
      </c>
      <c r="K462" s="74" t="s">
        <v>44</v>
      </c>
      <c r="L462" s="75" t="s">
        <v>44</v>
      </c>
      <c r="M462" s="76">
        <v>531.63</v>
      </c>
      <c r="N462" s="77" t="s">
        <v>43</v>
      </c>
      <c r="O462" s="78">
        <v>31.74603175</v>
      </c>
      <c r="P462" s="74" t="s">
        <v>44</v>
      </c>
      <c r="Q462" s="79">
        <v>67.80575539568345</v>
      </c>
      <c r="R462" s="80" t="s">
        <v>44</v>
      </c>
      <c r="S462" s="81" t="s">
        <v>44</v>
      </c>
      <c r="T462" s="82">
        <v>48918</v>
      </c>
      <c r="U462" s="83">
        <v>3905.14</v>
      </c>
      <c r="V462" s="83">
        <v>5410.22</v>
      </c>
      <c r="W462" s="84">
        <v>2017</v>
      </c>
      <c r="X462" s="85" t="s">
        <v>44</v>
      </c>
      <c r="Y462" s="86" t="s">
        <v>43</v>
      </c>
      <c r="Z462" s="87">
        <f t="shared" si="70"/>
        <v>1</v>
      </c>
      <c r="AA462" s="88">
        <f t="shared" si="71"/>
        <v>1</v>
      </c>
      <c r="AB462" s="88">
        <f t="shared" si="72"/>
        <v>0</v>
      </c>
      <c r="AC462" s="89">
        <f t="shared" si="73"/>
        <v>0</v>
      </c>
      <c r="AD462" s="90" t="str">
        <f t="shared" si="74"/>
        <v>SRSA</v>
      </c>
      <c r="AE462" s="87">
        <f t="shared" si="75"/>
        <v>1</v>
      </c>
      <c r="AF462" s="88">
        <f t="shared" si="76"/>
        <v>1</v>
      </c>
      <c r="AG462" s="89" t="str">
        <f t="shared" si="77"/>
        <v>Initial</v>
      </c>
      <c r="AH462" s="90" t="str">
        <f t="shared" si="78"/>
        <v>-</v>
      </c>
      <c r="AI462" s="87" t="str">
        <f t="shared" si="79"/>
        <v>SRSA</v>
      </c>
    </row>
    <row r="463" spans="1:35" ht="12.75">
      <c r="A463" s="65">
        <v>4029430</v>
      </c>
      <c r="B463" s="66" t="s">
        <v>1421</v>
      </c>
      <c r="C463" s="67" t="s">
        <v>1422</v>
      </c>
      <c r="D463" s="68" t="s">
        <v>521</v>
      </c>
      <c r="E463" s="68" t="s">
        <v>1422</v>
      </c>
      <c r="F463" s="69" t="s">
        <v>42</v>
      </c>
      <c r="G463" s="70">
        <v>73667</v>
      </c>
      <c r="H463" s="71">
        <v>158</v>
      </c>
      <c r="I463" s="72">
        <v>5803285577</v>
      </c>
      <c r="J463" s="73">
        <v>7</v>
      </c>
      <c r="K463" s="74" t="s">
        <v>44</v>
      </c>
      <c r="L463" s="75" t="s">
        <v>44</v>
      </c>
      <c r="M463" s="76">
        <v>104.55</v>
      </c>
      <c r="N463" s="91" t="s">
        <v>44</v>
      </c>
      <c r="O463" s="78">
        <v>15.09433962</v>
      </c>
      <c r="P463" s="74" t="s">
        <v>43</v>
      </c>
      <c r="Q463" s="79">
        <v>42.857142857142854</v>
      </c>
      <c r="R463" s="80" t="s">
        <v>44</v>
      </c>
      <c r="S463" s="81" t="s">
        <v>44</v>
      </c>
      <c r="T463" s="82">
        <v>6747</v>
      </c>
      <c r="U463" s="83">
        <v>458.42</v>
      </c>
      <c r="V463" s="83">
        <v>788.78</v>
      </c>
      <c r="W463" s="84">
        <v>476</v>
      </c>
      <c r="X463" s="85" t="s">
        <v>44</v>
      </c>
      <c r="Y463" s="86" t="s">
        <v>44</v>
      </c>
      <c r="Z463" s="87">
        <f t="shared" si="70"/>
        <v>1</v>
      </c>
      <c r="AA463" s="88">
        <f t="shared" si="71"/>
        <v>1</v>
      </c>
      <c r="AB463" s="88">
        <f t="shared" si="72"/>
        <v>0</v>
      </c>
      <c r="AC463" s="89">
        <f t="shared" si="73"/>
        <v>0</v>
      </c>
      <c r="AD463" s="90" t="str">
        <f t="shared" si="74"/>
        <v>SRSA</v>
      </c>
      <c r="AE463" s="87">
        <f t="shared" si="75"/>
        <v>1</v>
      </c>
      <c r="AF463" s="88">
        <f t="shared" si="76"/>
        <v>1</v>
      </c>
      <c r="AG463" s="89" t="str">
        <f t="shared" si="77"/>
        <v>Initial</v>
      </c>
      <c r="AH463" s="90" t="str">
        <f t="shared" si="78"/>
        <v>-</v>
      </c>
      <c r="AI463" s="87" t="str">
        <f t="shared" si="79"/>
        <v>SRSA</v>
      </c>
    </row>
    <row r="464" spans="1:35" ht="12.75">
      <c r="A464" s="65">
        <v>4029520</v>
      </c>
      <c r="B464" s="66" t="s">
        <v>1423</v>
      </c>
      <c r="C464" s="67" t="s">
        <v>1424</v>
      </c>
      <c r="D464" s="68" t="s">
        <v>1425</v>
      </c>
      <c r="E464" s="68" t="s">
        <v>264</v>
      </c>
      <c r="F464" s="69" t="s">
        <v>42</v>
      </c>
      <c r="G464" s="70">
        <v>74501</v>
      </c>
      <c r="H464" s="71">
        <v>9711</v>
      </c>
      <c r="I464" s="72">
        <v>9184236393</v>
      </c>
      <c r="J464" s="73">
        <v>7</v>
      </c>
      <c r="K464" s="74" t="s">
        <v>44</v>
      </c>
      <c r="L464" s="75" t="s">
        <v>44</v>
      </c>
      <c r="M464" s="76">
        <v>157.84</v>
      </c>
      <c r="N464" s="77" t="s">
        <v>43</v>
      </c>
      <c r="O464" s="78">
        <v>15.34090909</v>
      </c>
      <c r="P464" s="74" t="s">
        <v>43</v>
      </c>
      <c r="Q464" s="79">
        <v>45.664739884393065</v>
      </c>
      <c r="R464" s="80" t="s">
        <v>44</v>
      </c>
      <c r="S464" s="81" t="s">
        <v>44</v>
      </c>
      <c r="T464" s="82">
        <v>7732</v>
      </c>
      <c r="U464" s="83">
        <v>653.08</v>
      </c>
      <c r="V464" s="83">
        <v>1132.88</v>
      </c>
      <c r="W464" s="84">
        <v>648</v>
      </c>
      <c r="X464" s="85" t="s">
        <v>44</v>
      </c>
      <c r="Y464" s="86" t="s">
        <v>44</v>
      </c>
      <c r="Z464" s="87">
        <f t="shared" si="70"/>
        <v>1</v>
      </c>
      <c r="AA464" s="88">
        <f t="shared" si="71"/>
        <v>1</v>
      </c>
      <c r="AB464" s="88">
        <f t="shared" si="72"/>
        <v>0</v>
      </c>
      <c r="AC464" s="89">
        <f t="shared" si="73"/>
        <v>0</v>
      </c>
      <c r="AD464" s="90" t="str">
        <f t="shared" si="74"/>
        <v>SRSA</v>
      </c>
      <c r="AE464" s="87">
        <f t="shared" si="75"/>
        <v>1</v>
      </c>
      <c r="AF464" s="88">
        <f t="shared" si="76"/>
        <v>1</v>
      </c>
      <c r="AG464" s="89" t="str">
        <f t="shared" si="77"/>
        <v>Initial</v>
      </c>
      <c r="AH464" s="90" t="str">
        <f t="shared" si="78"/>
        <v>-</v>
      </c>
      <c r="AI464" s="87" t="str">
        <f t="shared" si="79"/>
        <v>SRSA</v>
      </c>
    </row>
    <row r="465" spans="1:35" ht="12.75">
      <c r="A465" s="65">
        <v>4029610</v>
      </c>
      <c r="B465" s="66" t="s">
        <v>359</v>
      </c>
      <c r="C465" s="67" t="s">
        <v>360</v>
      </c>
      <c r="D465" s="68" t="s">
        <v>361</v>
      </c>
      <c r="E465" s="68" t="s">
        <v>360</v>
      </c>
      <c r="F465" s="69" t="s">
        <v>42</v>
      </c>
      <c r="G465" s="70">
        <v>74873</v>
      </c>
      <c r="H465" s="71">
        <v>4021</v>
      </c>
      <c r="I465" s="72">
        <v>4055983739</v>
      </c>
      <c r="J465" s="73" t="s">
        <v>51</v>
      </c>
      <c r="K465" s="74" t="s">
        <v>43</v>
      </c>
      <c r="L465" s="75" t="s">
        <v>43</v>
      </c>
      <c r="M465" s="76">
        <v>2087.25</v>
      </c>
      <c r="N465" s="77" t="s">
        <v>43</v>
      </c>
      <c r="O465" s="78">
        <v>23.50663717</v>
      </c>
      <c r="P465" s="74" t="s">
        <v>44</v>
      </c>
      <c r="Q465" s="79">
        <v>52.63636363636364</v>
      </c>
      <c r="R465" s="80" t="s">
        <v>44</v>
      </c>
      <c r="S465" s="81" t="s">
        <v>44</v>
      </c>
      <c r="T465" s="82">
        <v>98337</v>
      </c>
      <c r="U465" s="83">
        <v>9149.01</v>
      </c>
      <c r="V465" s="83">
        <v>14715.84</v>
      </c>
      <c r="W465" s="84">
        <v>6453</v>
      </c>
      <c r="X465" s="85" t="s">
        <v>44</v>
      </c>
      <c r="Y465" s="86" t="s">
        <v>43</v>
      </c>
      <c r="Z465" s="87">
        <f t="shared" si="70"/>
        <v>0</v>
      </c>
      <c r="AA465" s="88">
        <f t="shared" si="71"/>
        <v>0</v>
      </c>
      <c r="AB465" s="88">
        <f t="shared" si="72"/>
        <v>0</v>
      </c>
      <c r="AC465" s="89">
        <f t="shared" si="73"/>
        <v>0</v>
      </c>
      <c r="AD465" s="90" t="str">
        <f t="shared" si="74"/>
        <v>-</v>
      </c>
      <c r="AE465" s="87">
        <f t="shared" si="75"/>
        <v>1</v>
      </c>
      <c r="AF465" s="88">
        <f t="shared" si="76"/>
        <v>1</v>
      </c>
      <c r="AG465" s="89" t="str">
        <f t="shared" si="77"/>
        <v>Initial</v>
      </c>
      <c r="AH465" s="90" t="str">
        <f t="shared" si="78"/>
        <v>RLIS</v>
      </c>
      <c r="AI465" s="87">
        <f t="shared" si="79"/>
        <v>0</v>
      </c>
    </row>
    <row r="466" spans="1:35" ht="12.75">
      <c r="A466" s="65">
        <v>4029640</v>
      </c>
      <c r="B466" s="66" t="s">
        <v>1426</v>
      </c>
      <c r="C466" s="67" t="s">
        <v>1427</v>
      </c>
      <c r="D466" s="68" t="s">
        <v>1428</v>
      </c>
      <c r="E466" s="68" t="s">
        <v>1427</v>
      </c>
      <c r="F466" s="69" t="s">
        <v>42</v>
      </c>
      <c r="G466" s="70">
        <v>73568</v>
      </c>
      <c r="H466" s="71">
        <v>400</v>
      </c>
      <c r="I466" s="72">
        <v>5803426230</v>
      </c>
      <c r="J466" s="73">
        <v>7</v>
      </c>
      <c r="K466" s="74" t="s">
        <v>44</v>
      </c>
      <c r="L466" s="75" t="s">
        <v>44</v>
      </c>
      <c r="M466" s="76">
        <v>213.32</v>
      </c>
      <c r="N466" s="77" t="s">
        <v>43</v>
      </c>
      <c r="O466" s="78">
        <v>23.57723577</v>
      </c>
      <c r="P466" s="74" t="s">
        <v>44</v>
      </c>
      <c r="Q466" s="79">
        <v>51.36363636363637</v>
      </c>
      <c r="R466" s="80" t="s">
        <v>44</v>
      </c>
      <c r="S466" s="81" t="s">
        <v>44</v>
      </c>
      <c r="T466" s="82">
        <v>21106</v>
      </c>
      <c r="U466" s="83">
        <v>1198.61</v>
      </c>
      <c r="V466" s="83">
        <v>1876.86</v>
      </c>
      <c r="W466" s="84">
        <v>942</v>
      </c>
      <c r="X466" s="85" t="s">
        <v>44</v>
      </c>
      <c r="Y466" s="86" t="s">
        <v>44</v>
      </c>
      <c r="Z466" s="87">
        <f t="shared" si="70"/>
        <v>1</v>
      </c>
      <c r="AA466" s="88">
        <f t="shared" si="71"/>
        <v>1</v>
      </c>
      <c r="AB466" s="88">
        <f t="shared" si="72"/>
        <v>0</v>
      </c>
      <c r="AC466" s="89">
        <f t="shared" si="73"/>
        <v>0</v>
      </c>
      <c r="AD466" s="90" t="str">
        <f t="shared" si="74"/>
        <v>SRSA</v>
      </c>
      <c r="AE466" s="87">
        <f t="shared" si="75"/>
        <v>1</v>
      </c>
      <c r="AF466" s="88">
        <f t="shared" si="76"/>
        <v>1</v>
      </c>
      <c r="AG466" s="89" t="str">
        <f t="shared" si="77"/>
        <v>Initial</v>
      </c>
      <c r="AH466" s="90" t="str">
        <f t="shared" si="78"/>
        <v>-</v>
      </c>
      <c r="AI466" s="87" t="str">
        <f t="shared" si="79"/>
        <v>SRSA</v>
      </c>
    </row>
    <row r="467" spans="1:35" ht="12.75">
      <c r="A467" s="65">
        <v>4029670</v>
      </c>
      <c r="B467" s="66" t="s">
        <v>1429</v>
      </c>
      <c r="C467" s="67" t="s">
        <v>1430</v>
      </c>
      <c r="D467" s="68" t="s">
        <v>1431</v>
      </c>
      <c r="E467" s="68" t="s">
        <v>1432</v>
      </c>
      <c r="F467" s="69" t="s">
        <v>42</v>
      </c>
      <c r="G467" s="70">
        <v>74471</v>
      </c>
      <c r="H467" s="71">
        <v>2273</v>
      </c>
      <c r="I467" s="72">
        <v>9184575996</v>
      </c>
      <c r="J467" s="73">
        <v>7</v>
      </c>
      <c r="K467" s="74" t="s">
        <v>44</v>
      </c>
      <c r="L467" s="75" t="s">
        <v>44</v>
      </c>
      <c r="M467" s="76">
        <v>254.7</v>
      </c>
      <c r="N467" s="77" t="s">
        <v>43</v>
      </c>
      <c r="O467" s="78">
        <v>33.82899628</v>
      </c>
      <c r="P467" s="74" t="s">
        <v>44</v>
      </c>
      <c r="Q467" s="79">
        <v>75.54744525547446</v>
      </c>
      <c r="R467" s="80" t="s">
        <v>44</v>
      </c>
      <c r="S467" s="81" t="s">
        <v>44</v>
      </c>
      <c r="T467" s="82">
        <v>19988</v>
      </c>
      <c r="U467" s="83">
        <v>2033.76</v>
      </c>
      <c r="V467" s="83">
        <v>2748.64</v>
      </c>
      <c r="W467" s="84">
        <v>1045</v>
      </c>
      <c r="X467" s="85" t="s">
        <v>44</v>
      </c>
      <c r="Y467" s="86" t="s">
        <v>44</v>
      </c>
      <c r="Z467" s="87">
        <f t="shared" si="70"/>
        <v>1</v>
      </c>
      <c r="AA467" s="88">
        <f t="shared" si="71"/>
        <v>1</v>
      </c>
      <c r="AB467" s="88">
        <f t="shared" si="72"/>
        <v>0</v>
      </c>
      <c r="AC467" s="89">
        <f t="shared" si="73"/>
        <v>0</v>
      </c>
      <c r="AD467" s="90" t="str">
        <f t="shared" si="74"/>
        <v>SRSA</v>
      </c>
      <c r="AE467" s="87">
        <f t="shared" si="75"/>
        <v>1</v>
      </c>
      <c r="AF467" s="88">
        <f t="shared" si="76"/>
        <v>1</v>
      </c>
      <c r="AG467" s="89" t="str">
        <f t="shared" si="77"/>
        <v>Initial</v>
      </c>
      <c r="AH467" s="90" t="str">
        <f t="shared" si="78"/>
        <v>-</v>
      </c>
      <c r="AI467" s="87" t="str">
        <f t="shared" si="79"/>
        <v>SRSA</v>
      </c>
    </row>
    <row r="468" spans="1:35" ht="12.75">
      <c r="A468" s="65">
        <v>4029760</v>
      </c>
      <c r="B468" s="66" t="s">
        <v>1433</v>
      </c>
      <c r="C468" s="67" t="s">
        <v>1434</v>
      </c>
      <c r="D468" s="68" t="s">
        <v>1435</v>
      </c>
      <c r="E468" s="68" t="s">
        <v>1434</v>
      </c>
      <c r="F468" s="69" t="s">
        <v>42</v>
      </c>
      <c r="G468" s="70">
        <v>73569</v>
      </c>
      <c r="H468" s="71">
        <v>340</v>
      </c>
      <c r="I468" s="72">
        <v>5804372244</v>
      </c>
      <c r="J468" s="73">
        <v>7</v>
      </c>
      <c r="K468" s="74" t="s">
        <v>44</v>
      </c>
      <c r="L468" s="75" t="s">
        <v>44</v>
      </c>
      <c r="M468" s="76">
        <v>52.2</v>
      </c>
      <c r="N468" s="91" t="s">
        <v>44</v>
      </c>
      <c r="O468" s="78">
        <v>36.36363636</v>
      </c>
      <c r="P468" s="74" t="s">
        <v>44</v>
      </c>
      <c r="Q468" s="79">
        <v>75</v>
      </c>
      <c r="R468" s="80" t="s">
        <v>44</v>
      </c>
      <c r="S468" s="81" t="s">
        <v>44</v>
      </c>
      <c r="T468" s="82">
        <v>7357</v>
      </c>
      <c r="U468" s="83">
        <v>507.53</v>
      </c>
      <c r="V468" s="83">
        <v>658.45</v>
      </c>
      <c r="W468" s="84">
        <v>247</v>
      </c>
      <c r="X468" s="85" t="s">
        <v>44</v>
      </c>
      <c r="Y468" s="86" t="s">
        <v>43</v>
      </c>
      <c r="Z468" s="87">
        <f t="shared" si="70"/>
        <v>1</v>
      </c>
      <c r="AA468" s="88">
        <f t="shared" si="71"/>
        <v>1</v>
      </c>
      <c r="AB468" s="88">
        <f t="shared" si="72"/>
        <v>0</v>
      </c>
      <c r="AC468" s="89">
        <f t="shared" si="73"/>
        <v>0</v>
      </c>
      <c r="AD468" s="90" t="str">
        <f t="shared" si="74"/>
        <v>SRSA</v>
      </c>
      <c r="AE468" s="87">
        <f t="shared" si="75"/>
        <v>1</v>
      </c>
      <c r="AF468" s="88">
        <f t="shared" si="76"/>
        <v>1</v>
      </c>
      <c r="AG468" s="89" t="str">
        <f t="shared" si="77"/>
        <v>Initial</v>
      </c>
      <c r="AH468" s="90" t="str">
        <f t="shared" si="78"/>
        <v>-</v>
      </c>
      <c r="AI468" s="87" t="str">
        <f t="shared" si="79"/>
        <v>SRSA</v>
      </c>
    </row>
    <row r="469" spans="1:35" ht="12.75">
      <c r="A469" s="65">
        <v>4029820</v>
      </c>
      <c r="B469" s="66" t="s">
        <v>1436</v>
      </c>
      <c r="C469" s="67" t="s">
        <v>1238</v>
      </c>
      <c r="D469" s="68" t="s">
        <v>1437</v>
      </c>
      <c r="E469" s="68" t="s">
        <v>1238</v>
      </c>
      <c r="F469" s="69" t="s">
        <v>42</v>
      </c>
      <c r="G469" s="70">
        <v>73949</v>
      </c>
      <c r="H469" s="71">
        <v>648</v>
      </c>
      <c r="I469" s="72">
        <v>5804237433</v>
      </c>
      <c r="J469" s="73">
        <v>7</v>
      </c>
      <c r="K469" s="74" t="s">
        <v>44</v>
      </c>
      <c r="L469" s="75" t="s">
        <v>44</v>
      </c>
      <c r="M469" s="76">
        <v>226.59</v>
      </c>
      <c r="N469" s="91" t="s">
        <v>44</v>
      </c>
      <c r="O469" s="78">
        <v>17.76859504</v>
      </c>
      <c r="P469" s="74" t="s">
        <v>43</v>
      </c>
      <c r="Q469" s="79">
        <v>35.84070796460177</v>
      </c>
      <c r="R469" s="80" t="s">
        <v>44</v>
      </c>
      <c r="S469" s="81" t="s">
        <v>44</v>
      </c>
      <c r="T469" s="82">
        <v>15055</v>
      </c>
      <c r="U469" s="83">
        <v>874.01</v>
      </c>
      <c r="V469" s="83">
        <v>1506.66</v>
      </c>
      <c r="W469" s="84">
        <v>973</v>
      </c>
      <c r="X469" s="85" t="s">
        <v>44</v>
      </c>
      <c r="Y469" s="86" t="s">
        <v>44</v>
      </c>
      <c r="Z469" s="87">
        <f t="shared" si="70"/>
        <v>1</v>
      </c>
      <c r="AA469" s="88">
        <f t="shared" si="71"/>
        <v>1</v>
      </c>
      <c r="AB469" s="88">
        <f t="shared" si="72"/>
        <v>0</v>
      </c>
      <c r="AC469" s="89">
        <f t="shared" si="73"/>
        <v>0</v>
      </c>
      <c r="AD469" s="90" t="str">
        <f t="shared" si="74"/>
        <v>SRSA</v>
      </c>
      <c r="AE469" s="87">
        <f t="shared" si="75"/>
        <v>1</v>
      </c>
      <c r="AF469" s="88">
        <f t="shared" si="76"/>
        <v>1</v>
      </c>
      <c r="AG469" s="89" t="str">
        <f t="shared" si="77"/>
        <v>Initial</v>
      </c>
      <c r="AH469" s="90" t="str">
        <f t="shared" si="78"/>
        <v>-</v>
      </c>
      <c r="AI469" s="87" t="str">
        <f t="shared" si="79"/>
        <v>SRSA</v>
      </c>
    </row>
    <row r="470" spans="1:35" ht="12.75">
      <c r="A470" s="65">
        <v>4029850</v>
      </c>
      <c r="B470" s="66" t="s">
        <v>1438</v>
      </c>
      <c r="C470" s="67" t="s">
        <v>1439</v>
      </c>
      <c r="D470" s="68" t="s">
        <v>1440</v>
      </c>
      <c r="E470" s="68" t="s">
        <v>1439</v>
      </c>
      <c r="F470" s="69" t="s">
        <v>42</v>
      </c>
      <c r="G470" s="70">
        <v>73459</v>
      </c>
      <c r="H470" s="71">
        <v>377</v>
      </c>
      <c r="I470" s="72">
        <v>5802762630</v>
      </c>
      <c r="J470" s="73">
        <v>7</v>
      </c>
      <c r="K470" s="74" t="s">
        <v>44</v>
      </c>
      <c r="L470" s="75" t="s">
        <v>44</v>
      </c>
      <c r="M470" s="76">
        <v>264.13</v>
      </c>
      <c r="N470" s="77" t="s">
        <v>43</v>
      </c>
      <c r="O470" s="78">
        <v>17.69230769</v>
      </c>
      <c r="P470" s="74" t="s">
        <v>43</v>
      </c>
      <c r="Q470" s="79">
        <v>49.808429118773944</v>
      </c>
      <c r="R470" s="80" t="s">
        <v>44</v>
      </c>
      <c r="S470" s="81" t="s">
        <v>44</v>
      </c>
      <c r="T470" s="82">
        <v>14011</v>
      </c>
      <c r="U470" s="83">
        <v>1224.02</v>
      </c>
      <c r="V470" s="83">
        <v>1948</v>
      </c>
      <c r="W470" s="84">
        <v>927</v>
      </c>
      <c r="X470" s="85" t="s">
        <v>44</v>
      </c>
      <c r="Y470" s="86" t="s">
        <v>44</v>
      </c>
      <c r="Z470" s="87">
        <f t="shared" si="70"/>
        <v>1</v>
      </c>
      <c r="AA470" s="88">
        <f t="shared" si="71"/>
        <v>1</v>
      </c>
      <c r="AB470" s="88">
        <f t="shared" si="72"/>
        <v>0</v>
      </c>
      <c r="AC470" s="89">
        <f t="shared" si="73"/>
        <v>0</v>
      </c>
      <c r="AD470" s="90" t="str">
        <f t="shared" si="74"/>
        <v>SRSA</v>
      </c>
      <c r="AE470" s="87">
        <f t="shared" si="75"/>
        <v>1</v>
      </c>
      <c r="AF470" s="88">
        <f t="shared" si="76"/>
        <v>1</v>
      </c>
      <c r="AG470" s="89" t="str">
        <f t="shared" si="77"/>
        <v>Initial</v>
      </c>
      <c r="AH470" s="90" t="str">
        <f t="shared" si="78"/>
        <v>-</v>
      </c>
      <c r="AI470" s="87" t="str">
        <f t="shared" si="79"/>
        <v>SRSA</v>
      </c>
    </row>
    <row r="471" spans="1:35" ht="12.75">
      <c r="A471" s="65">
        <v>4000015</v>
      </c>
      <c r="B471" s="66" t="s">
        <v>1441</v>
      </c>
      <c r="C471" s="67" t="s">
        <v>1442</v>
      </c>
      <c r="D471" s="68" t="s">
        <v>601</v>
      </c>
      <c r="E471" s="68" t="s">
        <v>1443</v>
      </c>
      <c r="F471" s="69" t="s">
        <v>42</v>
      </c>
      <c r="G471" s="70">
        <v>73669</v>
      </c>
      <c r="H471" s="71">
        <v>190</v>
      </c>
      <c r="I471" s="72">
        <v>5806613527</v>
      </c>
      <c r="J471" s="73" t="s">
        <v>51</v>
      </c>
      <c r="K471" s="74" t="s">
        <v>43</v>
      </c>
      <c r="L471" s="75" t="s">
        <v>44</v>
      </c>
      <c r="M471" s="76">
        <v>438.75</v>
      </c>
      <c r="N471" s="77" t="s">
        <v>43</v>
      </c>
      <c r="O471" s="78">
        <v>22.46696035</v>
      </c>
      <c r="P471" s="74" t="s">
        <v>44</v>
      </c>
      <c r="Q471" s="79">
        <v>37.52759381898454</v>
      </c>
      <c r="R471" s="80" t="s">
        <v>44</v>
      </c>
      <c r="S471" s="81" t="s">
        <v>44</v>
      </c>
      <c r="T471" s="82">
        <v>27306</v>
      </c>
      <c r="U471" s="83">
        <v>1484.91</v>
      </c>
      <c r="V471" s="83">
        <v>2681.62</v>
      </c>
      <c r="W471" s="84">
        <v>1803</v>
      </c>
      <c r="X471" s="85" t="s">
        <v>44</v>
      </c>
      <c r="Y471" s="86" t="s">
        <v>44</v>
      </c>
      <c r="Z471" s="87">
        <f t="shared" si="70"/>
        <v>1</v>
      </c>
      <c r="AA471" s="88">
        <f t="shared" si="71"/>
        <v>1</v>
      </c>
      <c r="AB471" s="88">
        <f t="shared" si="72"/>
        <v>0</v>
      </c>
      <c r="AC471" s="89">
        <f t="shared" si="73"/>
        <v>0</v>
      </c>
      <c r="AD471" s="90" t="str">
        <f t="shared" si="74"/>
        <v>SRSA</v>
      </c>
      <c r="AE471" s="87">
        <f t="shared" si="75"/>
        <v>1</v>
      </c>
      <c r="AF471" s="88">
        <f t="shared" si="76"/>
        <v>1</v>
      </c>
      <c r="AG471" s="89" t="str">
        <f t="shared" si="77"/>
        <v>Initial</v>
      </c>
      <c r="AH471" s="90" t="str">
        <f t="shared" si="78"/>
        <v>-</v>
      </c>
      <c r="AI471" s="87" t="str">
        <f t="shared" si="79"/>
        <v>SRSA</v>
      </c>
    </row>
    <row r="472" spans="1:35" ht="12.75">
      <c r="A472" s="65">
        <v>4000013</v>
      </c>
      <c r="B472" s="66" t="s">
        <v>1444</v>
      </c>
      <c r="C472" s="67" t="s">
        <v>1445</v>
      </c>
      <c r="D472" s="68" t="s">
        <v>685</v>
      </c>
      <c r="E472" s="68" t="s">
        <v>1446</v>
      </c>
      <c r="F472" s="69" t="s">
        <v>42</v>
      </c>
      <c r="G472" s="70">
        <v>73741</v>
      </c>
      <c r="H472" s="71">
        <v>287</v>
      </c>
      <c r="I472" s="72">
        <v>5808523307</v>
      </c>
      <c r="J472" s="73">
        <v>7</v>
      </c>
      <c r="K472" s="74" t="s">
        <v>44</v>
      </c>
      <c r="L472" s="75" t="s">
        <v>44</v>
      </c>
      <c r="M472" s="76">
        <v>255.18</v>
      </c>
      <c r="N472" s="91" t="s">
        <v>44</v>
      </c>
      <c r="O472" s="78">
        <v>14.91525424</v>
      </c>
      <c r="P472" s="74" t="s">
        <v>43</v>
      </c>
      <c r="Q472" s="79">
        <v>34.13654618473896</v>
      </c>
      <c r="R472" s="80" t="s">
        <v>44</v>
      </c>
      <c r="S472" s="81" t="s">
        <v>44</v>
      </c>
      <c r="T472" s="82">
        <v>17166</v>
      </c>
      <c r="U472" s="83">
        <v>1121.42</v>
      </c>
      <c r="V472" s="83">
        <v>1794.76</v>
      </c>
      <c r="W472" s="84">
        <v>1043</v>
      </c>
      <c r="X472" s="85" t="s">
        <v>44</v>
      </c>
      <c r="Y472" s="86" t="s">
        <v>44</v>
      </c>
      <c r="Z472" s="87">
        <f t="shared" si="70"/>
        <v>1</v>
      </c>
      <c r="AA472" s="88">
        <f t="shared" si="71"/>
        <v>1</v>
      </c>
      <c r="AB472" s="88">
        <f t="shared" si="72"/>
        <v>0</v>
      </c>
      <c r="AC472" s="89">
        <f t="shared" si="73"/>
        <v>0</v>
      </c>
      <c r="AD472" s="90" t="str">
        <f t="shared" si="74"/>
        <v>SRSA</v>
      </c>
      <c r="AE472" s="87">
        <f t="shared" si="75"/>
        <v>1</v>
      </c>
      <c r="AF472" s="88">
        <f t="shared" si="76"/>
        <v>1</v>
      </c>
      <c r="AG472" s="89" t="str">
        <f t="shared" si="77"/>
        <v>Initial</v>
      </c>
      <c r="AH472" s="90" t="str">
        <f t="shared" si="78"/>
        <v>-</v>
      </c>
      <c r="AI472" s="87" t="str">
        <f t="shared" si="79"/>
        <v>SRSA</v>
      </c>
    </row>
    <row r="473" spans="1:35" ht="12.75">
      <c r="A473" s="65">
        <v>4030030</v>
      </c>
      <c r="B473" s="66" t="s">
        <v>1447</v>
      </c>
      <c r="C473" s="67" t="s">
        <v>1448</v>
      </c>
      <c r="D473" s="68" t="s">
        <v>1435</v>
      </c>
      <c r="E473" s="68" t="s">
        <v>1448</v>
      </c>
      <c r="F473" s="69" t="s">
        <v>42</v>
      </c>
      <c r="G473" s="70">
        <v>73570</v>
      </c>
      <c r="H473" s="71">
        <v>340</v>
      </c>
      <c r="I473" s="72">
        <v>5806675268</v>
      </c>
      <c r="J473" s="73">
        <v>7</v>
      </c>
      <c r="K473" s="74" t="s">
        <v>44</v>
      </c>
      <c r="L473" s="75" t="s">
        <v>44</v>
      </c>
      <c r="M473" s="76">
        <v>333.32</v>
      </c>
      <c r="N473" s="77" t="s">
        <v>43</v>
      </c>
      <c r="O473" s="78">
        <v>16.50165017</v>
      </c>
      <c r="P473" s="74" t="s">
        <v>43</v>
      </c>
      <c r="Q473" s="79">
        <v>64.07185628742515</v>
      </c>
      <c r="R473" s="80" t="s">
        <v>44</v>
      </c>
      <c r="S473" s="81" t="s">
        <v>44</v>
      </c>
      <c r="T473" s="82">
        <v>21490</v>
      </c>
      <c r="U473" s="83">
        <v>2264.32</v>
      </c>
      <c r="V473" s="83">
        <v>3200.33</v>
      </c>
      <c r="W473" s="84">
        <v>1318</v>
      </c>
      <c r="X473" s="85" t="s">
        <v>44</v>
      </c>
      <c r="Y473" s="86" t="s">
        <v>44</v>
      </c>
      <c r="Z473" s="87">
        <f t="shared" si="70"/>
        <v>1</v>
      </c>
      <c r="AA473" s="88">
        <f t="shared" si="71"/>
        <v>1</v>
      </c>
      <c r="AB473" s="88">
        <f t="shared" si="72"/>
        <v>0</v>
      </c>
      <c r="AC473" s="89">
        <f t="shared" si="73"/>
        <v>0</v>
      </c>
      <c r="AD473" s="90" t="str">
        <f t="shared" si="74"/>
        <v>SRSA</v>
      </c>
      <c r="AE473" s="87">
        <f t="shared" si="75"/>
        <v>1</v>
      </c>
      <c r="AF473" s="88">
        <f t="shared" si="76"/>
        <v>1</v>
      </c>
      <c r="AG473" s="89" t="str">
        <f t="shared" si="77"/>
        <v>Initial</v>
      </c>
      <c r="AH473" s="90" t="str">
        <f t="shared" si="78"/>
        <v>-</v>
      </c>
      <c r="AI473" s="87" t="str">
        <f t="shared" si="79"/>
        <v>SRSA</v>
      </c>
    </row>
    <row r="474" spans="1:35" ht="12.75">
      <c r="A474" s="65">
        <v>4030060</v>
      </c>
      <c r="B474" s="66" t="s">
        <v>362</v>
      </c>
      <c r="C474" s="67" t="s">
        <v>363</v>
      </c>
      <c r="D474" s="68" t="s">
        <v>364</v>
      </c>
      <c r="E474" s="68" t="s">
        <v>363</v>
      </c>
      <c r="F474" s="69" t="s">
        <v>42</v>
      </c>
      <c r="G474" s="70">
        <v>73460</v>
      </c>
      <c r="H474" s="71">
        <v>2407</v>
      </c>
      <c r="I474" s="72">
        <v>5803719190</v>
      </c>
      <c r="J474" s="73">
        <v>6</v>
      </c>
      <c r="K474" s="74" t="s">
        <v>43</v>
      </c>
      <c r="L474" s="75" t="s">
        <v>43</v>
      </c>
      <c r="M474" s="76">
        <v>834.9</v>
      </c>
      <c r="N474" s="77" t="s">
        <v>43</v>
      </c>
      <c r="O474" s="78">
        <v>24.7631935</v>
      </c>
      <c r="P474" s="74" t="s">
        <v>44</v>
      </c>
      <c r="Q474" s="79">
        <v>57.959641255605376</v>
      </c>
      <c r="R474" s="80" t="s">
        <v>44</v>
      </c>
      <c r="S474" s="81" t="s">
        <v>44</v>
      </c>
      <c r="T474" s="82">
        <v>68234</v>
      </c>
      <c r="U474" s="83">
        <v>3856.64</v>
      </c>
      <c r="V474" s="83">
        <v>5914.93</v>
      </c>
      <c r="W474" s="84">
        <v>2915</v>
      </c>
      <c r="X474" s="85" t="s">
        <v>44</v>
      </c>
      <c r="Y474" s="86" t="s">
        <v>43</v>
      </c>
      <c r="Z474" s="87">
        <f t="shared" si="70"/>
        <v>0</v>
      </c>
      <c r="AA474" s="88">
        <f t="shared" si="71"/>
        <v>0</v>
      </c>
      <c r="AB474" s="88">
        <f t="shared" si="72"/>
        <v>0</v>
      </c>
      <c r="AC474" s="89">
        <f t="shared" si="73"/>
        <v>0</v>
      </c>
      <c r="AD474" s="90" t="str">
        <f t="shared" si="74"/>
        <v>-</v>
      </c>
      <c r="AE474" s="87">
        <f t="shared" si="75"/>
        <v>1</v>
      </c>
      <c r="AF474" s="88">
        <f t="shared" si="76"/>
        <v>1</v>
      </c>
      <c r="AG474" s="89" t="str">
        <f t="shared" si="77"/>
        <v>Initial</v>
      </c>
      <c r="AH474" s="90" t="str">
        <f t="shared" si="78"/>
        <v>RLIS</v>
      </c>
      <c r="AI474" s="87">
        <f t="shared" si="79"/>
        <v>0</v>
      </c>
    </row>
    <row r="475" spans="1:35" ht="12.75">
      <c r="A475" s="65">
        <v>4030090</v>
      </c>
      <c r="B475" s="66" t="s">
        <v>1449</v>
      </c>
      <c r="C475" s="67" t="s">
        <v>1450</v>
      </c>
      <c r="D475" s="68" t="s">
        <v>864</v>
      </c>
      <c r="E475" s="68" t="s">
        <v>888</v>
      </c>
      <c r="F475" s="69" t="s">
        <v>42</v>
      </c>
      <c r="G475" s="70">
        <v>74740</v>
      </c>
      <c r="H475" s="71">
        <v>9764</v>
      </c>
      <c r="I475" s="72">
        <v>5802451972</v>
      </c>
      <c r="J475" s="73">
        <v>7</v>
      </c>
      <c r="K475" s="74" t="s">
        <v>44</v>
      </c>
      <c r="L475" s="75" t="s">
        <v>44</v>
      </c>
      <c r="M475" s="76">
        <v>50.16</v>
      </c>
      <c r="N475" s="77" t="s">
        <v>43</v>
      </c>
      <c r="O475" s="78">
        <v>37.59398496</v>
      </c>
      <c r="P475" s="74" t="s">
        <v>44</v>
      </c>
      <c r="Q475" s="79">
        <v>100</v>
      </c>
      <c r="R475" s="80" t="s">
        <v>44</v>
      </c>
      <c r="S475" s="81" t="s">
        <v>44</v>
      </c>
      <c r="T475" s="82">
        <v>17336</v>
      </c>
      <c r="U475" s="83">
        <v>725.66</v>
      </c>
      <c r="V475" s="83">
        <v>880.26</v>
      </c>
      <c r="W475" s="84">
        <v>223</v>
      </c>
      <c r="X475" s="85" t="s">
        <v>44</v>
      </c>
      <c r="Y475" s="86" t="s">
        <v>44</v>
      </c>
      <c r="Z475" s="87">
        <f t="shared" si="70"/>
        <v>1</v>
      </c>
      <c r="AA475" s="88">
        <f t="shared" si="71"/>
        <v>1</v>
      </c>
      <c r="AB475" s="88">
        <f t="shared" si="72"/>
        <v>0</v>
      </c>
      <c r="AC475" s="89">
        <f t="shared" si="73"/>
        <v>0</v>
      </c>
      <c r="AD475" s="90" t="str">
        <f t="shared" si="74"/>
        <v>SRSA</v>
      </c>
      <c r="AE475" s="87">
        <f t="shared" si="75"/>
        <v>1</v>
      </c>
      <c r="AF475" s="88">
        <f t="shared" si="76"/>
        <v>1</v>
      </c>
      <c r="AG475" s="89" t="str">
        <f t="shared" si="77"/>
        <v>Initial</v>
      </c>
      <c r="AH475" s="90" t="str">
        <f t="shared" si="78"/>
        <v>-</v>
      </c>
      <c r="AI475" s="87" t="str">
        <f t="shared" si="79"/>
        <v>SRSA</v>
      </c>
    </row>
    <row r="476" spans="1:35" ht="12.75">
      <c r="A476" s="65">
        <v>4030120</v>
      </c>
      <c r="B476" s="66" t="s">
        <v>365</v>
      </c>
      <c r="C476" s="67" t="s">
        <v>366</v>
      </c>
      <c r="D476" s="68" t="s">
        <v>367</v>
      </c>
      <c r="E476" s="68" t="s">
        <v>366</v>
      </c>
      <c r="F476" s="69" t="s">
        <v>42</v>
      </c>
      <c r="G476" s="70">
        <v>74653</v>
      </c>
      <c r="H476" s="71">
        <v>3557</v>
      </c>
      <c r="I476" s="72">
        <v>5806283597</v>
      </c>
      <c r="J476" s="73">
        <v>6</v>
      </c>
      <c r="K476" s="74" t="s">
        <v>43</v>
      </c>
      <c r="L476" s="75" t="s">
        <v>43</v>
      </c>
      <c r="M476" s="76">
        <v>725.19</v>
      </c>
      <c r="N476" s="77" t="s">
        <v>43</v>
      </c>
      <c r="O476" s="78">
        <v>23.47949081</v>
      </c>
      <c r="P476" s="74" t="s">
        <v>44</v>
      </c>
      <c r="Q476" s="79">
        <v>43.30299089726918</v>
      </c>
      <c r="R476" s="80" t="s">
        <v>44</v>
      </c>
      <c r="S476" s="81" t="s">
        <v>44</v>
      </c>
      <c r="T476" s="82">
        <v>38521</v>
      </c>
      <c r="U476" s="83">
        <v>2814.52</v>
      </c>
      <c r="V476" s="83">
        <v>4821.81</v>
      </c>
      <c r="W476" s="84">
        <v>2590</v>
      </c>
      <c r="X476" s="85" t="s">
        <v>44</v>
      </c>
      <c r="Y476" s="86" t="s">
        <v>43</v>
      </c>
      <c r="Z476" s="87">
        <f t="shared" si="70"/>
        <v>0</v>
      </c>
      <c r="AA476" s="88">
        <f t="shared" si="71"/>
        <v>0</v>
      </c>
      <c r="AB476" s="88">
        <f t="shared" si="72"/>
        <v>0</v>
      </c>
      <c r="AC476" s="89">
        <f t="shared" si="73"/>
        <v>0</v>
      </c>
      <c r="AD476" s="90" t="str">
        <f t="shared" si="74"/>
        <v>-</v>
      </c>
      <c r="AE476" s="87">
        <f t="shared" si="75"/>
        <v>1</v>
      </c>
      <c r="AF476" s="88">
        <f t="shared" si="76"/>
        <v>1</v>
      </c>
      <c r="AG476" s="89" t="str">
        <f t="shared" si="77"/>
        <v>Initial</v>
      </c>
      <c r="AH476" s="90" t="str">
        <f t="shared" si="78"/>
        <v>RLIS</v>
      </c>
      <c r="AI476" s="87">
        <f t="shared" si="79"/>
        <v>0</v>
      </c>
    </row>
    <row r="477" spans="1:35" ht="12.75">
      <c r="A477" s="65">
        <v>4030240</v>
      </c>
      <c r="B477" s="66" t="s">
        <v>1451</v>
      </c>
      <c r="C477" s="67" t="s">
        <v>429</v>
      </c>
      <c r="D477" s="68" t="s">
        <v>1452</v>
      </c>
      <c r="E477" s="68" t="s">
        <v>429</v>
      </c>
      <c r="F477" s="69" t="s">
        <v>42</v>
      </c>
      <c r="G477" s="70">
        <v>74147</v>
      </c>
      <c r="H477" s="71">
        <v>208</v>
      </c>
      <c r="I477" s="72">
        <v>9187466303</v>
      </c>
      <c r="J477" s="73" t="s">
        <v>1453</v>
      </c>
      <c r="K477" s="74" t="s">
        <v>43</v>
      </c>
      <c r="L477" s="75" t="s">
        <v>43</v>
      </c>
      <c r="M477" s="76">
        <v>36909.71</v>
      </c>
      <c r="N477" s="77" t="s">
        <v>43</v>
      </c>
      <c r="O477" s="78">
        <v>26.83871233</v>
      </c>
      <c r="P477" s="74" t="s">
        <v>44</v>
      </c>
      <c r="Q477" s="79">
        <v>67.36767671476835</v>
      </c>
      <c r="R477" s="80" t="s">
        <v>44</v>
      </c>
      <c r="S477" s="81" t="s">
        <v>43</v>
      </c>
      <c r="T477" s="82">
        <v>3063484</v>
      </c>
      <c r="U477" s="83">
        <v>283925.19</v>
      </c>
      <c r="V477" s="83">
        <v>370069.15</v>
      </c>
      <c r="W477" s="84">
        <v>128719</v>
      </c>
      <c r="X477" s="85" t="s">
        <v>44</v>
      </c>
      <c r="Y477" s="86" t="s">
        <v>43</v>
      </c>
      <c r="Z477" s="87">
        <f t="shared" si="70"/>
        <v>0</v>
      </c>
      <c r="AA477" s="88">
        <f t="shared" si="71"/>
        <v>0</v>
      </c>
      <c r="AB477" s="88">
        <f t="shared" si="72"/>
        <v>0</v>
      </c>
      <c r="AC477" s="89">
        <f t="shared" si="73"/>
        <v>0</v>
      </c>
      <c r="AD477" s="90" t="str">
        <f t="shared" si="74"/>
        <v>-</v>
      </c>
      <c r="AE477" s="87">
        <f t="shared" si="75"/>
        <v>0</v>
      </c>
      <c r="AF477" s="88">
        <f t="shared" si="76"/>
        <v>1</v>
      </c>
      <c r="AG477" s="89">
        <f t="shared" si="77"/>
        <v>0</v>
      </c>
      <c r="AH477" s="90" t="str">
        <f t="shared" si="78"/>
        <v>-</v>
      </c>
      <c r="AI477" s="87">
        <f t="shared" si="79"/>
        <v>0</v>
      </c>
    </row>
    <row r="478" spans="1:35" ht="12.75">
      <c r="A478" s="65">
        <v>4030270</v>
      </c>
      <c r="B478" s="66" t="s">
        <v>1454</v>
      </c>
      <c r="C478" s="67" t="s">
        <v>1455</v>
      </c>
      <c r="D478" s="68" t="s">
        <v>1294</v>
      </c>
      <c r="E478" s="68" t="s">
        <v>1455</v>
      </c>
      <c r="F478" s="69" t="s">
        <v>42</v>
      </c>
      <c r="G478" s="70">
        <v>74572</v>
      </c>
      <c r="H478" s="71">
        <v>239</v>
      </c>
      <c r="I478" s="72">
        <v>5808452460</v>
      </c>
      <c r="J478" s="73">
        <v>7</v>
      </c>
      <c r="K478" s="74" t="s">
        <v>44</v>
      </c>
      <c r="L478" s="75" t="s">
        <v>44</v>
      </c>
      <c r="M478" s="76">
        <v>215.18</v>
      </c>
      <c r="N478" s="77" t="s">
        <v>43</v>
      </c>
      <c r="O478" s="78">
        <v>28.76712329</v>
      </c>
      <c r="P478" s="74" t="s">
        <v>44</v>
      </c>
      <c r="Q478" s="79">
        <v>65.06550218340611</v>
      </c>
      <c r="R478" s="80" t="s">
        <v>44</v>
      </c>
      <c r="S478" s="81" t="s">
        <v>44</v>
      </c>
      <c r="T478" s="82">
        <v>17923</v>
      </c>
      <c r="U478" s="83">
        <v>1481.54</v>
      </c>
      <c r="V478" s="83">
        <v>2094.21</v>
      </c>
      <c r="W478" s="84">
        <v>863</v>
      </c>
      <c r="X478" s="85" t="s">
        <v>44</v>
      </c>
      <c r="Y478" s="86" t="s">
        <v>44</v>
      </c>
      <c r="Z478" s="87">
        <f t="shared" si="70"/>
        <v>1</v>
      </c>
      <c r="AA478" s="88">
        <f t="shared" si="71"/>
        <v>1</v>
      </c>
      <c r="AB478" s="88">
        <f t="shared" si="72"/>
        <v>0</v>
      </c>
      <c r="AC478" s="89">
        <f t="shared" si="73"/>
        <v>0</v>
      </c>
      <c r="AD478" s="90" t="str">
        <f t="shared" si="74"/>
        <v>SRSA</v>
      </c>
      <c r="AE478" s="87">
        <f t="shared" si="75"/>
        <v>1</v>
      </c>
      <c r="AF478" s="88">
        <f t="shared" si="76"/>
        <v>1</v>
      </c>
      <c r="AG478" s="89" t="str">
        <f t="shared" si="77"/>
        <v>Initial</v>
      </c>
      <c r="AH478" s="90" t="str">
        <f t="shared" si="78"/>
        <v>-</v>
      </c>
      <c r="AI478" s="87" t="str">
        <f t="shared" si="79"/>
        <v>SRSA</v>
      </c>
    </row>
    <row r="479" spans="1:35" ht="12.75">
      <c r="A479" s="65">
        <v>4030290</v>
      </c>
      <c r="B479" s="66" t="s">
        <v>1456</v>
      </c>
      <c r="C479" s="67" t="s">
        <v>1457</v>
      </c>
      <c r="D479" s="68" t="s">
        <v>1458</v>
      </c>
      <c r="E479" s="68" t="s">
        <v>403</v>
      </c>
      <c r="F479" s="69" t="s">
        <v>42</v>
      </c>
      <c r="G479" s="70">
        <v>74370</v>
      </c>
      <c r="H479" s="71">
        <v>3013</v>
      </c>
      <c r="I479" s="72">
        <v>9187864902</v>
      </c>
      <c r="J479" s="73">
        <v>7</v>
      </c>
      <c r="K479" s="74" t="s">
        <v>44</v>
      </c>
      <c r="L479" s="75" t="s">
        <v>44</v>
      </c>
      <c r="M479" s="76">
        <v>78.45</v>
      </c>
      <c r="N479" s="77" t="s">
        <v>43</v>
      </c>
      <c r="O479" s="78">
        <v>24.15458937</v>
      </c>
      <c r="P479" s="74" t="s">
        <v>44</v>
      </c>
      <c r="Q479" s="79">
        <v>57.608695652173914</v>
      </c>
      <c r="R479" s="80" t="s">
        <v>44</v>
      </c>
      <c r="S479" s="81" t="s">
        <v>44</v>
      </c>
      <c r="T479" s="82">
        <v>9687</v>
      </c>
      <c r="U479" s="83">
        <v>465.57</v>
      </c>
      <c r="V479" s="83">
        <v>710.42</v>
      </c>
      <c r="W479" s="84">
        <v>361</v>
      </c>
      <c r="X479" s="85" t="s">
        <v>44</v>
      </c>
      <c r="Y479" s="86" t="s">
        <v>44</v>
      </c>
      <c r="Z479" s="87">
        <f t="shared" si="70"/>
        <v>1</v>
      </c>
      <c r="AA479" s="88">
        <f t="shared" si="71"/>
        <v>1</v>
      </c>
      <c r="AB479" s="88">
        <f t="shared" si="72"/>
        <v>0</v>
      </c>
      <c r="AC479" s="89">
        <f t="shared" si="73"/>
        <v>0</v>
      </c>
      <c r="AD479" s="90" t="str">
        <f t="shared" si="74"/>
        <v>SRSA</v>
      </c>
      <c r="AE479" s="87">
        <f t="shared" si="75"/>
        <v>1</v>
      </c>
      <c r="AF479" s="88">
        <f t="shared" si="76"/>
        <v>1</v>
      </c>
      <c r="AG479" s="89" t="str">
        <f t="shared" si="77"/>
        <v>Initial</v>
      </c>
      <c r="AH479" s="90" t="str">
        <f t="shared" si="78"/>
        <v>-</v>
      </c>
      <c r="AI479" s="87" t="str">
        <f t="shared" si="79"/>
        <v>SRSA</v>
      </c>
    </row>
    <row r="480" spans="1:35" ht="12.75">
      <c r="A480" s="65">
        <v>4030300</v>
      </c>
      <c r="B480" s="66" t="s">
        <v>1459</v>
      </c>
      <c r="C480" s="67" t="s">
        <v>1460</v>
      </c>
      <c r="D480" s="68" t="s">
        <v>858</v>
      </c>
      <c r="E480" s="68" t="s">
        <v>1461</v>
      </c>
      <c r="F480" s="69" t="s">
        <v>42</v>
      </c>
      <c r="G480" s="70">
        <v>73430</v>
      </c>
      <c r="H480" s="71">
        <v>159</v>
      </c>
      <c r="I480" s="72">
        <v>5802761307</v>
      </c>
      <c r="J480" s="73">
        <v>7</v>
      </c>
      <c r="K480" s="74" t="s">
        <v>44</v>
      </c>
      <c r="L480" s="75" t="s">
        <v>44</v>
      </c>
      <c r="M480" s="76">
        <v>254.18</v>
      </c>
      <c r="N480" s="77" t="s">
        <v>43</v>
      </c>
      <c r="O480" s="78">
        <v>9.649122807</v>
      </c>
      <c r="P480" s="74" t="s">
        <v>43</v>
      </c>
      <c r="Q480" s="79">
        <v>36.67820069204152</v>
      </c>
      <c r="R480" s="80" t="s">
        <v>44</v>
      </c>
      <c r="S480" s="81" t="s">
        <v>44</v>
      </c>
      <c r="T480" s="82">
        <v>17706</v>
      </c>
      <c r="U480" s="83">
        <v>1385.1</v>
      </c>
      <c r="V480" s="83">
        <v>2129.08</v>
      </c>
      <c r="W480" s="84">
        <v>1048</v>
      </c>
      <c r="X480" s="85" t="s">
        <v>44</v>
      </c>
      <c r="Y480" s="86" t="s">
        <v>44</v>
      </c>
      <c r="Z480" s="87">
        <f t="shared" si="70"/>
        <v>1</v>
      </c>
      <c r="AA480" s="88">
        <f t="shared" si="71"/>
        <v>1</v>
      </c>
      <c r="AB480" s="88">
        <f t="shared" si="72"/>
        <v>0</v>
      </c>
      <c r="AC480" s="89">
        <f t="shared" si="73"/>
        <v>0</v>
      </c>
      <c r="AD480" s="90" t="str">
        <f t="shared" si="74"/>
        <v>SRSA</v>
      </c>
      <c r="AE480" s="87">
        <f t="shared" si="75"/>
        <v>1</v>
      </c>
      <c r="AF480" s="88">
        <f t="shared" si="76"/>
        <v>1</v>
      </c>
      <c r="AG480" s="89" t="str">
        <f t="shared" si="77"/>
        <v>Initial</v>
      </c>
      <c r="AH480" s="90" t="str">
        <f t="shared" si="78"/>
        <v>-</v>
      </c>
      <c r="AI480" s="87" t="str">
        <f t="shared" si="79"/>
        <v>SRSA</v>
      </c>
    </row>
    <row r="481" spans="1:35" ht="12.75">
      <c r="A481" s="65">
        <v>4030330</v>
      </c>
      <c r="B481" s="66" t="s">
        <v>1462</v>
      </c>
      <c r="C481" s="67" t="s">
        <v>1463</v>
      </c>
      <c r="D481" s="68" t="s">
        <v>1464</v>
      </c>
      <c r="E481" s="68" t="s">
        <v>1463</v>
      </c>
      <c r="F481" s="69" t="s">
        <v>42</v>
      </c>
      <c r="G481" s="70">
        <v>73950</v>
      </c>
      <c r="H481" s="71">
        <v>187</v>
      </c>
      <c r="I481" s="72">
        <v>5807783333</v>
      </c>
      <c r="J481" s="73">
        <v>7</v>
      </c>
      <c r="K481" s="74" t="s">
        <v>44</v>
      </c>
      <c r="L481" s="75" t="s">
        <v>44</v>
      </c>
      <c r="M481" s="76">
        <v>410.09</v>
      </c>
      <c r="N481" s="91" t="s">
        <v>44</v>
      </c>
      <c r="O481" s="78">
        <v>13.15136476</v>
      </c>
      <c r="P481" s="74" t="s">
        <v>43</v>
      </c>
      <c r="Q481" s="79">
        <v>45.47677261613692</v>
      </c>
      <c r="R481" s="80" t="s">
        <v>44</v>
      </c>
      <c r="S481" s="81" t="s">
        <v>44</v>
      </c>
      <c r="T481" s="82">
        <v>13083</v>
      </c>
      <c r="U481" s="83">
        <v>1535.84</v>
      </c>
      <c r="V481" s="83">
        <v>2661.41</v>
      </c>
      <c r="W481" s="84">
        <v>1636</v>
      </c>
      <c r="X481" s="85" t="s">
        <v>44</v>
      </c>
      <c r="Y481" s="86" t="s">
        <v>43</v>
      </c>
      <c r="Z481" s="87">
        <f t="shared" si="70"/>
        <v>1</v>
      </c>
      <c r="AA481" s="88">
        <f t="shared" si="71"/>
        <v>1</v>
      </c>
      <c r="AB481" s="88">
        <f t="shared" si="72"/>
        <v>0</v>
      </c>
      <c r="AC481" s="89">
        <f t="shared" si="73"/>
        <v>0</v>
      </c>
      <c r="AD481" s="90" t="str">
        <f t="shared" si="74"/>
        <v>SRSA</v>
      </c>
      <c r="AE481" s="87">
        <f t="shared" si="75"/>
        <v>1</v>
      </c>
      <c r="AF481" s="88">
        <f t="shared" si="76"/>
        <v>1</v>
      </c>
      <c r="AG481" s="89" t="str">
        <f t="shared" si="77"/>
        <v>Initial</v>
      </c>
      <c r="AH481" s="90" t="str">
        <f t="shared" si="78"/>
        <v>-</v>
      </c>
      <c r="AI481" s="87" t="str">
        <f t="shared" si="79"/>
        <v>SRSA</v>
      </c>
    </row>
    <row r="482" spans="1:35" ht="12.75">
      <c r="A482" s="65">
        <v>4030360</v>
      </c>
      <c r="B482" s="66" t="s">
        <v>1465</v>
      </c>
      <c r="C482" s="67" t="s">
        <v>1466</v>
      </c>
      <c r="D482" s="68" t="s">
        <v>1467</v>
      </c>
      <c r="E482" s="68" t="s">
        <v>62</v>
      </c>
      <c r="F482" s="69" t="s">
        <v>42</v>
      </c>
      <c r="G482" s="70">
        <v>74525</v>
      </c>
      <c r="H482" s="71">
        <v>9413</v>
      </c>
      <c r="I482" s="72">
        <v>5808897355</v>
      </c>
      <c r="J482" s="73">
        <v>7</v>
      </c>
      <c r="K482" s="74" t="s">
        <v>44</v>
      </c>
      <c r="L482" s="75" t="s">
        <v>44</v>
      </c>
      <c r="M482" s="76">
        <v>396.63</v>
      </c>
      <c r="N482" s="77" t="s">
        <v>43</v>
      </c>
      <c r="O482" s="78">
        <v>19.75308642</v>
      </c>
      <c r="P482" s="74" t="s">
        <v>43</v>
      </c>
      <c r="Q482" s="79">
        <v>47.961630695443645</v>
      </c>
      <c r="R482" s="80" t="s">
        <v>44</v>
      </c>
      <c r="S482" s="81" t="s">
        <v>44</v>
      </c>
      <c r="T482" s="82">
        <v>16730</v>
      </c>
      <c r="U482" s="83">
        <v>1745.83</v>
      </c>
      <c r="V482" s="83">
        <v>2792.53</v>
      </c>
      <c r="W482" s="84">
        <v>1311</v>
      </c>
      <c r="X482" s="85" t="s">
        <v>44</v>
      </c>
      <c r="Y482" s="86" t="s">
        <v>44</v>
      </c>
      <c r="Z482" s="87">
        <f t="shared" si="70"/>
        <v>1</v>
      </c>
      <c r="AA482" s="88">
        <f t="shared" si="71"/>
        <v>1</v>
      </c>
      <c r="AB482" s="88">
        <f t="shared" si="72"/>
        <v>0</v>
      </c>
      <c r="AC482" s="89">
        <f t="shared" si="73"/>
        <v>0</v>
      </c>
      <c r="AD482" s="90" t="str">
        <f t="shared" si="74"/>
        <v>SRSA</v>
      </c>
      <c r="AE482" s="87">
        <f t="shared" si="75"/>
        <v>1</v>
      </c>
      <c r="AF482" s="88">
        <f t="shared" si="76"/>
        <v>1</v>
      </c>
      <c r="AG482" s="89" t="str">
        <f t="shared" si="77"/>
        <v>Initial</v>
      </c>
      <c r="AH482" s="90" t="str">
        <f t="shared" si="78"/>
        <v>-</v>
      </c>
      <c r="AI482" s="87" t="str">
        <f t="shared" si="79"/>
        <v>SRSA</v>
      </c>
    </row>
    <row r="483" spans="1:35" ht="12.75">
      <c r="A483" s="65">
        <v>4030390</v>
      </c>
      <c r="B483" s="66" t="s">
        <v>1468</v>
      </c>
      <c r="C483" s="67" t="s">
        <v>1469</v>
      </c>
      <c r="D483" s="68" t="s">
        <v>413</v>
      </c>
      <c r="E483" s="68" t="s">
        <v>1469</v>
      </c>
      <c r="F483" s="69" t="s">
        <v>42</v>
      </c>
      <c r="G483" s="70">
        <v>74574</v>
      </c>
      <c r="H483" s="71">
        <v>100</v>
      </c>
      <c r="I483" s="72">
        <v>9185697737</v>
      </c>
      <c r="J483" s="73">
        <v>7</v>
      </c>
      <c r="K483" s="74" t="s">
        <v>44</v>
      </c>
      <c r="L483" s="75" t="s">
        <v>44</v>
      </c>
      <c r="M483" s="76">
        <v>82.05</v>
      </c>
      <c r="N483" s="91" t="s">
        <v>44</v>
      </c>
      <c r="O483" s="78">
        <v>33.33333333</v>
      </c>
      <c r="P483" s="74" t="s">
        <v>44</v>
      </c>
      <c r="Q483" s="79">
        <v>78.26086956521739</v>
      </c>
      <c r="R483" s="80" t="s">
        <v>44</v>
      </c>
      <c r="S483" s="81" t="s">
        <v>44</v>
      </c>
      <c r="T483" s="82">
        <v>11828</v>
      </c>
      <c r="U483" s="83">
        <v>612.53</v>
      </c>
      <c r="V483" s="83">
        <v>858.01</v>
      </c>
      <c r="W483" s="84">
        <v>355</v>
      </c>
      <c r="X483" s="85" t="s">
        <v>44</v>
      </c>
      <c r="Y483" s="86" t="s">
        <v>44</v>
      </c>
      <c r="Z483" s="87">
        <f t="shared" si="70"/>
        <v>1</v>
      </c>
      <c r="AA483" s="88">
        <f t="shared" si="71"/>
        <v>1</v>
      </c>
      <c r="AB483" s="88">
        <f t="shared" si="72"/>
        <v>0</v>
      </c>
      <c r="AC483" s="89">
        <f t="shared" si="73"/>
        <v>0</v>
      </c>
      <c r="AD483" s="90" t="str">
        <f t="shared" si="74"/>
        <v>SRSA</v>
      </c>
      <c r="AE483" s="87">
        <f t="shared" si="75"/>
        <v>1</v>
      </c>
      <c r="AF483" s="88">
        <f t="shared" si="76"/>
        <v>1</v>
      </c>
      <c r="AG483" s="89" t="str">
        <f t="shared" si="77"/>
        <v>Initial</v>
      </c>
      <c r="AH483" s="90" t="str">
        <f t="shared" si="78"/>
        <v>-</v>
      </c>
      <c r="AI483" s="87" t="str">
        <f t="shared" si="79"/>
        <v>SRSA</v>
      </c>
    </row>
    <row r="484" spans="1:35" ht="12.75">
      <c r="A484" s="65">
        <v>4030420</v>
      </c>
      <c r="B484" s="66" t="s">
        <v>1470</v>
      </c>
      <c r="C484" s="67" t="s">
        <v>1471</v>
      </c>
      <c r="D484" s="68" t="s">
        <v>305</v>
      </c>
      <c r="E484" s="68" t="s">
        <v>1471</v>
      </c>
      <c r="F484" s="69" t="s">
        <v>42</v>
      </c>
      <c r="G484" s="70">
        <v>73089</v>
      </c>
      <c r="H484" s="71">
        <v>780</v>
      </c>
      <c r="I484" s="72">
        <v>4053812605</v>
      </c>
      <c r="J484" s="73">
        <v>8</v>
      </c>
      <c r="K484" s="74" t="s">
        <v>44</v>
      </c>
      <c r="L484" s="75" t="s">
        <v>43</v>
      </c>
      <c r="M484" s="76">
        <v>1385.29</v>
      </c>
      <c r="N484" s="77" t="s">
        <v>43</v>
      </c>
      <c r="O484" s="78">
        <v>9.947183099</v>
      </c>
      <c r="P484" s="74" t="s">
        <v>43</v>
      </c>
      <c r="Q484" s="79">
        <v>11.521035598705502</v>
      </c>
      <c r="R484" s="80" t="s">
        <v>43</v>
      </c>
      <c r="S484" s="81" t="s">
        <v>44</v>
      </c>
      <c r="T484" s="82">
        <v>41088</v>
      </c>
      <c r="U484" s="83">
        <v>899.3</v>
      </c>
      <c r="V484" s="83">
        <v>4716.93</v>
      </c>
      <c r="W484" s="84">
        <v>3774</v>
      </c>
      <c r="X484" s="85" t="s">
        <v>44</v>
      </c>
      <c r="Y484" s="86" t="s">
        <v>43</v>
      </c>
      <c r="Z484" s="87">
        <f t="shared" si="70"/>
        <v>1</v>
      </c>
      <c r="AA484" s="88">
        <f t="shared" si="71"/>
        <v>0</v>
      </c>
      <c r="AB484" s="88">
        <f t="shared" si="72"/>
        <v>0</v>
      </c>
      <c r="AC484" s="89">
        <f t="shared" si="73"/>
        <v>0</v>
      </c>
      <c r="AD484" s="90" t="str">
        <f t="shared" si="74"/>
        <v>-</v>
      </c>
      <c r="AE484" s="87">
        <f t="shared" si="75"/>
        <v>1</v>
      </c>
      <c r="AF484" s="88">
        <f t="shared" si="76"/>
        <v>0</v>
      </c>
      <c r="AG484" s="89">
        <f t="shared" si="77"/>
        <v>0</v>
      </c>
      <c r="AH484" s="90" t="str">
        <f t="shared" si="78"/>
        <v>-</v>
      </c>
      <c r="AI484" s="87">
        <f t="shared" si="79"/>
        <v>0</v>
      </c>
    </row>
    <row r="485" spans="1:35" ht="12.75">
      <c r="A485" s="65">
        <v>4030450</v>
      </c>
      <c r="B485" s="66" t="s">
        <v>1472</v>
      </c>
      <c r="C485" s="67" t="s">
        <v>1473</v>
      </c>
      <c r="D485" s="68" t="s">
        <v>1474</v>
      </c>
      <c r="E485" s="68" t="s">
        <v>1178</v>
      </c>
      <c r="F485" s="69" t="s">
        <v>42</v>
      </c>
      <c r="G485" s="70">
        <v>74447</v>
      </c>
      <c r="H485" s="71">
        <v>2053</v>
      </c>
      <c r="I485" s="72">
        <v>9187332531</v>
      </c>
      <c r="J485" s="73">
        <v>3</v>
      </c>
      <c r="K485" s="74" t="s">
        <v>43</v>
      </c>
      <c r="L485" s="75" t="s">
        <v>44</v>
      </c>
      <c r="M485" s="76">
        <v>253.38</v>
      </c>
      <c r="N485" s="77" t="s">
        <v>43</v>
      </c>
      <c r="O485" s="78">
        <v>24.71264368</v>
      </c>
      <c r="P485" s="74" t="s">
        <v>44</v>
      </c>
      <c r="Q485" s="79">
        <v>52.78810408921933</v>
      </c>
      <c r="R485" s="80" t="s">
        <v>44</v>
      </c>
      <c r="S485" s="81" t="s">
        <v>43</v>
      </c>
      <c r="T485" s="82">
        <v>22057</v>
      </c>
      <c r="U485" s="83">
        <v>1196.69</v>
      </c>
      <c r="V485" s="83">
        <v>1920.84</v>
      </c>
      <c r="W485" s="84">
        <v>1015</v>
      </c>
      <c r="X485" s="85" t="s">
        <v>44</v>
      </c>
      <c r="Y485" s="86" t="s">
        <v>44</v>
      </c>
      <c r="Z485" s="87">
        <f t="shared" si="70"/>
        <v>1</v>
      </c>
      <c r="AA485" s="88">
        <f t="shared" si="71"/>
        <v>1</v>
      </c>
      <c r="AB485" s="88">
        <f t="shared" si="72"/>
        <v>0</v>
      </c>
      <c r="AC485" s="89">
        <f t="shared" si="73"/>
        <v>0</v>
      </c>
      <c r="AD485" s="90" t="str">
        <f t="shared" si="74"/>
        <v>SRSA</v>
      </c>
      <c r="AE485" s="87">
        <f t="shared" si="75"/>
        <v>0</v>
      </c>
      <c r="AF485" s="88">
        <f t="shared" si="76"/>
        <v>1</v>
      </c>
      <c r="AG485" s="89">
        <f t="shared" si="77"/>
        <v>0</v>
      </c>
      <c r="AH485" s="90" t="str">
        <f t="shared" si="78"/>
        <v>-</v>
      </c>
      <c r="AI485" s="87">
        <f t="shared" si="79"/>
        <v>0</v>
      </c>
    </row>
    <row r="486" spans="1:35" ht="12.75">
      <c r="A486" s="65">
        <v>4030480</v>
      </c>
      <c r="B486" s="66" t="s">
        <v>1475</v>
      </c>
      <c r="C486" s="67" t="s">
        <v>1476</v>
      </c>
      <c r="D486" s="68" t="s">
        <v>452</v>
      </c>
      <c r="E486" s="68" t="s">
        <v>1476</v>
      </c>
      <c r="F486" s="69" t="s">
        <v>42</v>
      </c>
      <c r="G486" s="70">
        <v>73951</v>
      </c>
      <c r="H486" s="71">
        <v>168</v>
      </c>
      <c r="I486" s="72">
        <v>5808546298</v>
      </c>
      <c r="J486" s="73">
        <v>7</v>
      </c>
      <c r="K486" s="74" t="s">
        <v>44</v>
      </c>
      <c r="L486" s="75" t="s">
        <v>44</v>
      </c>
      <c r="M486" s="76">
        <v>206.21</v>
      </c>
      <c r="N486" s="91" t="s">
        <v>44</v>
      </c>
      <c r="O486" s="78">
        <v>10.19607843</v>
      </c>
      <c r="P486" s="74" t="s">
        <v>43</v>
      </c>
      <c r="Q486" s="79">
        <v>44.70046082949309</v>
      </c>
      <c r="R486" s="80" t="s">
        <v>44</v>
      </c>
      <c r="S486" s="81" t="s">
        <v>44</v>
      </c>
      <c r="T486" s="82">
        <v>11503</v>
      </c>
      <c r="U486" s="83">
        <v>1066.29</v>
      </c>
      <c r="V486" s="83">
        <v>1729.6</v>
      </c>
      <c r="W486" s="84">
        <v>860</v>
      </c>
      <c r="X486" s="85" t="s">
        <v>44</v>
      </c>
      <c r="Y486" s="86" t="s">
        <v>44</v>
      </c>
      <c r="Z486" s="87">
        <f t="shared" si="70"/>
        <v>1</v>
      </c>
      <c r="AA486" s="88">
        <f t="shared" si="71"/>
        <v>1</v>
      </c>
      <c r="AB486" s="88">
        <f t="shared" si="72"/>
        <v>0</v>
      </c>
      <c r="AC486" s="89">
        <f t="shared" si="73"/>
        <v>0</v>
      </c>
      <c r="AD486" s="90" t="str">
        <f t="shared" si="74"/>
        <v>SRSA</v>
      </c>
      <c r="AE486" s="87">
        <f t="shared" si="75"/>
        <v>1</v>
      </c>
      <c r="AF486" s="88">
        <f t="shared" si="76"/>
        <v>1</v>
      </c>
      <c r="AG486" s="89" t="str">
        <f t="shared" si="77"/>
        <v>Initial</v>
      </c>
      <c r="AH486" s="90" t="str">
        <f t="shared" si="78"/>
        <v>-</v>
      </c>
      <c r="AI486" s="87" t="str">
        <f t="shared" si="79"/>
        <v>SRSA</v>
      </c>
    </row>
    <row r="487" spans="1:35" ht="12.75">
      <c r="A487" s="65">
        <v>4030600</v>
      </c>
      <c r="B487" s="66" t="s">
        <v>1477</v>
      </c>
      <c r="C487" s="67" t="s">
        <v>1478</v>
      </c>
      <c r="D487" s="68" t="s">
        <v>1479</v>
      </c>
      <c r="E487" s="68" t="s">
        <v>429</v>
      </c>
      <c r="F487" s="69" t="s">
        <v>42</v>
      </c>
      <c r="G487" s="70">
        <v>74134</v>
      </c>
      <c r="H487" s="71">
        <v>6715</v>
      </c>
      <c r="I487" s="72">
        <v>9184595432</v>
      </c>
      <c r="J487" s="73" t="s">
        <v>748</v>
      </c>
      <c r="K487" s="74" t="s">
        <v>43</v>
      </c>
      <c r="L487" s="75" t="s">
        <v>43</v>
      </c>
      <c r="M487" s="76">
        <v>12715.95</v>
      </c>
      <c r="N487" s="77" t="s">
        <v>43</v>
      </c>
      <c r="O487" s="78">
        <v>7.026447462</v>
      </c>
      <c r="P487" s="74" t="s">
        <v>43</v>
      </c>
      <c r="Q487" s="79">
        <v>28.30909238644674</v>
      </c>
      <c r="R487" s="80" t="s">
        <v>44</v>
      </c>
      <c r="S487" s="81" t="s">
        <v>43</v>
      </c>
      <c r="T487" s="82">
        <v>312768</v>
      </c>
      <c r="U487" s="83">
        <v>14416.69</v>
      </c>
      <c r="V487" s="83">
        <v>47480.24</v>
      </c>
      <c r="W487" s="84">
        <v>36714</v>
      </c>
      <c r="X487" s="85" t="s">
        <v>44</v>
      </c>
      <c r="Y487" s="86" t="s">
        <v>43</v>
      </c>
      <c r="Z487" s="87">
        <f t="shared" si="70"/>
        <v>0</v>
      </c>
      <c r="AA487" s="88">
        <f t="shared" si="71"/>
        <v>0</v>
      </c>
      <c r="AB487" s="88">
        <f t="shared" si="72"/>
        <v>0</v>
      </c>
      <c r="AC487" s="89">
        <f t="shared" si="73"/>
        <v>0</v>
      </c>
      <c r="AD487" s="90" t="str">
        <f t="shared" si="74"/>
        <v>-</v>
      </c>
      <c r="AE487" s="87">
        <f t="shared" si="75"/>
        <v>0</v>
      </c>
      <c r="AF487" s="88">
        <f t="shared" si="76"/>
        <v>1</v>
      </c>
      <c r="AG487" s="89">
        <f t="shared" si="77"/>
        <v>0</v>
      </c>
      <c r="AH487" s="90" t="str">
        <f t="shared" si="78"/>
        <v>-</v>
      </c>
      <c r="AI487" s="87">
        <f t="shared" si="79"/>
        <v>0</v>
      </c>
    </row>
    <row r="488" spans="1:35" ht="12.75">
      <c r="A488" s="65">
        <v>4030630</v>
      </c>
      <c r="B488" s="66" t="s">
        <v>1480</v>
      </c>
      <c r="C488" s="67" t="s">
        <v>1481</v>
      </c>
      <c r="D488" s="68" t="s">
        <v>416</v>
      </c>
      <c r="E488" s="68" t="s">
        <v>1481</v>
      </c>
      <c r="F488" s="69" t="s">
        <v>42</v>
      </c>
      <c r="G488" s="70">
        <v>73090</v>
      </c>
      <c r="H488" s="71">
        <v>279</v>
      </c>
      <c r="I488" s="72">
        <v>4054833531</v>
      </c>
      <c r="J488" s="73">
        <v>8</v>
      </c>
      <c r="K488" s="74" t="s">
        <v>44</v>
      </c>
      <c r="L488" s="75" t="s">
        <v>44</v>
      </c>
      <c r="M488" s="76">
        <v>211.56</v>
      </c>
      <c r="N488" s="77" t="s">
        <v>43</v>
      </c>
      <c r="O488" s="78">
        <v>12.5</v>
      </c>
      <c r="P488" s="74" t="s">
        <v>43</v>
      </c>
      <c r="Q488" s="79">
        <v>36.405529953917046</v>
      </c>
      <c r="R488" s="80" t="s">
        <v>44</v>
      </c>
      <c r="S488" s="81" t="s">
        <v>44</v>
      </c>
      <c r="T488" s="82">
        <v>10280</v>
      </c>
      <c r="U488" s="83">
        <v>705.56</v>
      </c>
      <c r="V488" s="83">
        <v>1292.15</v>
      </c>
      <c r="W488" s="84">
        <v>880</v>
      </c>
      <c r="X488" s="85" t="s">
        <v>44</v>
      </c>
      <c r="Y488" s="86" t="s">
        <v>44</v>
      </c>
      <c r="Z488" s="87">
        <f t="shared" si="70"/>
        <v>1</v>
      </c>
      <c r="AA488" s="88">
        <f t="shared" si="71"/>
        <v>1</v>
      </c>
      <c r="AB488" s="88">
        <f t="shared" si="72"/>
        <v>0</v>
      </c>
      <c r="AC488" s="89">
        <f t="shared" si="73"/>
        <v>0</v>
      </c>
      <c r="AD488" s="90" t="str">
        <f t="shared" si="74"/>
        <v>SRSA</v>
      </c>
      <c r="AE488" s="87">
        <f t="shared" si="75"/>
        <v>1</v>
      </c>
      <c r="AF488" s="88">
        <f t="shared" si="76"/>
        <v>1</v>
      </c>
      <c r="AG488" s="89" t="str">
        <f t="shared" si="77"/>
        <v>Initial</v>
      </c>
      <c r="AH488" s="90" t="str">
        <f t="shared" si="78"/>
        <v>-</v>
      </c>
      <c r="AI488" s="87" t="str">
        <f t="shared" si="79"/>
        <v>SRSA</v>
      </c>
    </row>
    <row r="489" spans="1:35" ht="12.75">
      <c r="A489" s="65">
        <v>4030870</v>
      </c>
      <c r="B489" s="66" t="s">
        <v>368</v>
      </c>
      <c r="C489" s="67" t="s">
        <v>369</v>
      </c>
      <c r="D489" s="68" t="s">
        <v>370</v>
      </c>
      <c r="E489" s="68" t="s">
        <v>369</v>
      </c>
      <c r="F489" s="69" t="s">
        <v>42</v>
      </c>
      <c r="G489" s="70">
        <v>74764</v>
      </c>
      <c r="H489" s="71">
        <v>9076</v>
      </c>
      <c r="I489" s="72">
        <v>5809337232</v>
      </c>
      <c r="J489" s="73">
        <v>7</v>
      </c>
      <c r="K489" s="74" t="s">
        <v>44</v>
      </c>
      <c r="L489" s="75" t="s">
        <v>44</v>
      </c>
      <c r="M489" s="76">
        <v>952.19</v>
      </c>
      <c r="N489" s="77" t="s">
        <v>43</v>
      </c>
      <c r="O489" s="78">
        <v>20.42007001</v>
      </c>
      <c r="P489" s="74" t="s">
        <v>44</v>
      </c>
      <c r="Q489" s="79">
        <v>53.02013422818792</v>
      </c>
      <c r="R489" s="80" t="s">
        <v>44</v>
      </c>
      <c r="S489" s="81" t="s">
        <v>44</v>
      </c>
      <c r="T489" s="82">
        <v>51776</v>
      </c>
      <c r="U489" s="83">
        <v>5410.42</v>
      </c>
      <c r="V489" s="83">
        <v>7881.8</v>
      </c>
      <c r="W489" s="84">
        <v>3434</v>
      </c>
      <c r="X489" s="85" t="s">
        <v>44</v>
      </c>
      <c r="Y489" s="86" t="s">
        <v>43</v>
      </c>
      <c r="Z489" s="87">
        <f t="shared" si="70"/>
        <v>1</v>
      </c>
      <c r="AA489" s="88">
        <f t="shared" si="71"/>
        <v>0</v>
      </c>
      <c r="AB489" s="88">
        <f t="shared" si="72"/>
        <v>0</v>
      </c>
      <c r="AC489" s="89">
        <f t="shared" si="73"/>
        <v>0</v>
      </c>
      <c r="AD489" s="90" t="str">
        <f t="shared" si="74"/>
        <v>-</v>
      </c>
      <c r="AE489" s="87">
        <f t="shared" si="75"/>
        <v>1</v>
      </c>
      <c r="AF489" s="88">
        <f t="shared" si="76"/>
        <v>1</v>
      </c>
      <c r="AG489" s="89" t="str">
        <f t="shared" si="77"/>
        <v>Initial</v>
      </c>
      <c r="AH489" s="90" t="str">
        <f t="shared" si="78"/>
        <v>RLIS</v>
      </c>
      <c r="AI489" s="87">
        <f t="shared" si="79"/>
        <v>0</v>
      </c>
    </row>
    <row r="490" spans="1:35" ht="12.75">
      <c r="A490" s="65">
        <v>4030960</v>
      </c>
      <c r="B490" s="66" t="s">
        <v>1482</v>
      </c>
      <c r="C490" s="67" t="s">
        <v>1483</v>
      </c>
      <c r="D490" s="68" t="s">
        <v>1484</v>
      </c>
      <c r="E490" s="68" t="s">
        <v>40</v>
      </c>
      <c r="F490" s="69" t="s">
        <v>42</v>
      </c>
      <c r="G490" s="70">
        <v>74820</v>
      </c>
      <c r="H490" s="71">
        <v>4149</v>
      </c>
      <c r="I490" s="72">
        <v>5807592251</v>
      </c>
      <c r="J490" s="73">
        <v>7</v>
      </c>
      <c r="K490" s="74" t="s">
        <v>44</v>
      </c>
      <c r="L490" s="75" t="s">
        <v>44</v>
      </c>
      <c r="M490" s="76">
        <v>447.14</v>
      </c>
      <c r="N490" s="77" t="s">
        <v>43</v>
      </c>
      <c r="O490" s="78">
        <v>16.66666667</v>
      </c>
      <c r="P490" s="74" t="s">
        <v>43</v>
      </c>
      <c r="Q490" s="79">
        <v>62.1900826446281</v>
      </c>
      <c r="R490" s="80" t="s">
        <v>44</v>
      </c>
      <c r="S490" s="81" t="s">
        <v>44</v>
      </c>
      <c r="T490" s="82">
        <v>23854</v>
      </c>
      <c r="U490" s="83">
        <v>3042.7</v>
      </c>
      <c r="V490" s="83">
        <v>4301.53</v>
      </c>
      <c r="W490" s="84">
        <v>1758</v>
      </c>
      <c r="X490" s="85" t="s">
        <v>44</v>
      </c>
      <c r="Y490" s="86" t="s">
        <v>44</v>
      </c>
      <c r="Z490" s="87">
        <f t="shared" si="70"/>
        <v>1</v>
      </c>
      <c r="AA490" s="88">
        <f t="shared" si="71"/>
        <v>1</v>
      </c>
      <c r="AB490" s="88">
        <f t="shared" si="72"/>
        <v>0</v>
      </c>
      <c r="AC490" s="89">
        <f t="shared" si="73"/>
        <v>0</v>
      </c>
      <c r="AD490" s="90" t="str">
        <f t="shared" si="74"/>
        <v>SRSA</v>
      </c>
      <c r="AE490" s="87">
        <f t="shared" si="75"/>
        <v>1</v>
      </c>
      <c r="AF490" s="88">
        <f t="shared" si="76"/>
        <v>1</v>
      </c>
      <c r="AG490" s="89" t="str">
        <f t="shared" si="77"/>
        <v>Initial</v>
      </c>
      <c r="AH490" s="90" t="str">
        <f t="shared" si="78"/>
        <v>-</v>
      </c>
      <c r="AI490" s="87" t="str">
        <f t="shared" si="79"/>
        <v>SRSA</v>
      </c>
    </row>
    <row r="491" spans="1:35" ht="12.75">
      <c r="A491" s="65">
        <v>4030990</v>
      </c>
      <c r="B491" s="66" t="s">
        <v>1485</v>
      </c>
      <c r="C491" s="67" t="s">
        <v>1486</v>
      </c>
      <c r="D491" s="68" t="s">
        <v>1487</v>
      </c>
      <c r="E491" s="68" t="s">
        <v>338</v>
      </c>
      <c r="F491" s="69" t="s">
        <v>42</v>
      </c>
      <c r="G491" s="70">
        <v>74868</v>
      </c>
      <c r="H491" s="71">
        <v>9472</v>
      </c>
      <c r="I491" s="72">
        <v>4053821448</v>
      </c>
      <c r="J491" s="73">
        <v>7</v>
      </c>
      <c r="K491" s="74" t="s">
        <v>44</v>
      </c>
      <c r="L491" s="75" t="s">
        <v>44</v>
      </c>
      <c r="M491" s="76">
        <v>241.64</v>
      </c>
      <c r="N491" s="77" t="s">
        <v>43</v>
      </c>
      <c r="O491" s="78">
        <v>12.56830601</v>
      </c>
      <c r="P491" s="74" t="s">
        <v>43</v>
      </c>
      <c r="Q491" s="79">
        <v>57.37051792828686</v>
      </c>
      <c r="R491" s="80" t="s">
        <v>44</v>
      </c>
      <c r="S491" s="81" t="s">
        <v>44</v>
      </c>
      <c r="T491" s="82">
        <v>12810</v>
      </c>
      <c r="U491" s="83">
        <v>1383.93</v>
      </c>
      <c r="V491" s="83">
        <v>2075.76</v>
      </c>
      <c r="W491" s="84">
        <v>923</v>
      </c>
      <c r="X491" s="85" t="s">
        <v>44</v>
      </c>
      <c r="Y491" s="86" t="s">
        <v>44</v>
      </c>
      <c r="Z491" s="87">
        <f t="shared" si="70"/>
        <v>1</v>
      </c>
      <c r="AA491" s="88">
        <f t="shared" si="71"/>
        <v>1</v>
      </c>
      <c r="AB491" s="88">
        <f t="shared" si="72"/>
        <v>0</v>
      </c>
      <c r="AC491" s="89">
        <f t="shared" si="73"/>
        <v>0</v>
      </c>
      <c r="AD491" s="90" t="str">
        <f t="shared" si="74"/>
        <v>SRSA</v>
      </c>
      <c r="AE491" s="87">
        <f t="shared" si="75"/>
        <v>1</v>
      </c>
      <c r="AF491" s="88">
        <f t="shared" si="76"/>
        <v>1</v>
      </c>
      <c r="AG491" s="89" t="str">
        <f t="shared" si="77"/>
        <v>Initial</v>
      </c>
      <c r="AH491" s="90" t="str">
        <f t="shared" si="78"/>
        <v>-</v>
      </c>
      <c r="AI491" s="87" t="str">
        <f t="shared" si="79"/>
        <v>SRSA</v>
      </c>
    </row>
    <row r="492" spans="1:35" ht="12.75">
      <c r="A492" s="65">
        <v>4031020</v>
      </c>
      <c r="B492" s="66" t="s">
        <v>1488</v>
      </c>
      <c r="C492" s="67" t="s">
        <v>1489</v>
      </c>
      <c r="D492" s="68" t="s">
        <v>654</v>
      </c>
      <c r="E492" s="68" t="s">
        <v>1490</v>
      </c>
      <c r="F492" s="69" t="s">
        <v>42</v>
      </c>
      <c r="G492" s="70">
        <v>73491</v>
      </c>
      <c r="H492" s="71">
        <v>8</v>
      </c>
      <c r="I492" s="72">
        <v>5804443355</v>
      </c>
      <c r="J492" s="73" t="s">
        <v>51</v>
      </c>
      <c r="K492" s="74" t="s">
        <v>43</v>
      </c>
      <c r="L492" s="75" t="s">
        <v>44</v>
      </c>
      <c r="M492" s="76">
        <v>400.49</v>
      </c>
      <c r="N492" s="77" t="s">
        <v>43</v>
      </c>
      <c r="O492" s="78">
        <v>21.55688623</v>
      </c>
      <c r="P492" s="74" t="s">
        <v>44</v>
      </c>
      <c r="Q492" s="79">
        <v>30.434782608695656</v>
      </c>
      <c r="R492" s="80" t="s">
        <v>44</v>
      </c>
      <c r="S492" s="81" t="s">
        <v>44</v>
      </c>
      <c r="T492" s="82">
        <v>21019</v>
      </c>
      <c r="U492" s="83">
        <v>961.58</v>
      </c>
      <c r="V492" s="83">
        <v>2121.58</v>
      </c>
      <c r="W492" s="84">
        <v>1505</v>
      </c>
      <c r="X492" s="85" t="s">
        <v>44</v>
      </c>
      <c r="Y492" s="86" t="s">
        <v>44</v>
      </c>
      <c r="Z492" s="87">
        <f t="shared" si="70"/>
        <v>1</v>
      </c>
      <c r="AA492" s="88">
        <f t="shared" si="71"/>
        <v>1</v>
      </c>
      <c r="AB492" s="88">
        <f t="shared" si="72"/>
        <v>0</v>
      </c>
      <c r="AC492" s="89">
        <f t="shared" si="73"/>
        <v>0</v>
      </c>
      <c r="AD492" s="90" t="str">
        <f t="shared" si="74"/>
        <v>SRSA</v>
      </c>
      <c r="AE492" s="87">
        <f t="shared" si="75"/>
        <v>1</v>
      </c>
      <c r="AF492" s="88">
        <f t="shared" si="76"/>
        <v>1</v>
      </c>
      <c r="AG492" s="89" t="str">
        <f t="shared" si="77"/>
        <v>Initial</v>
      </c>
      <c r="AH492" s="90" t="str">
        <f t="shared" si="78"/>
        <v>-</v>
      </c>
      <c r="AI492" s="87" t="str">
        <f t="shared" si="79"/>
        <v>SRSA</v>
      </c>
    </row>
    <row r="493" spans="1:35" ht="12.75">
      <c r="A493" s="65">
        <v>4031080</v>
      </c>
      <c r="B493" s="66" t="s">
        <v>1491</v>
      </c>
      <c r="C493" s="67" t="s">
        <v>1492</v>
      </c>
      <c r="D493" s="68" t="s">
        <v>214</v>
      </c>
      <c r="E493" s="68" t="s">
        <v>1492</v>
      </c>
      <c r="F493" s="69" t="s">
        <v>42</v>
      </c>
      <c r="G493" s="70">
        <v>73092</v>
      </c>
      <c r="H493" s="71">
        <v>99</v>
      </c>
      <c r="I493" s="72">
        <v>4054537247</v>
      </c>
      <c r="J493" s="73">
        <v>8</v>
      </c>
      <c r="K493" s="74" t="s">
        <v>44</v>
      </c>
      <c r="L493" s="75" t="s">
        <v>44</v>
      </c>
      <c r="M493" s="76">
        <v>285.03</v>
      </c>
      <c r="N493" s="77" t="s">
        <v>43</v>
      </c>
      <c r="O493" s="78">
        <v>13.65187713</v>
      </c>
      <c r="P493" s="74" t="s">
        <v>43</v>
      </c>
      <c r="Q493" s="79">
        <v>46.95945945945946</v>
      </c>
      <c r="R493" s="80" t="s">
        <v>44</v>
      </c>
      <c r="S493" s="81" t="s">
        <v>44</v>
      </c>
      <c r="T493" s="82">
        <v>14974</v>
      </c>
      <c r="U493" s="83">
        <v>1345.66</v>
      </c>
      <c r="V493" s="83">
        <v>2143.39</v>
      </c>
      <c r="W493" s="84">
        <v>1090</v>
      </c>
      <c r="X493" s="85" t="s">
        <v>44</v>
      </c>
      <c r="Y493" s="86" t="s">
        <v>44</v>
      </c>
      <c r="Z493" s="87">
        <f t="shared" si="70"/>
        <v>1</v>
      </c>
      <c r="AA493" s="88">
        <f t="shared" si="71"/>
        <v>1</v>
      </c>
      <c r="AB493" s="88">
        <f t="shared" si="72"/>
        <v>0</v>
      </c>
      <c r="AC493" s="89">
        <f t="shared" si="73"/>
        <v>0</v>
      </c>
      <c r="AD493" s="90" t="str">
        <f t="shared" si="74"/>
        <v>SRSA</v>
      </c>
      <c r="AE493" s="87">
        <f t="shared" si="75"/>
        <v>1</v>
      </c>
      <c r="AF493" s="88">
        <f t="shared" si="76"/>
        <v>1</v>
      </c>
      <c r="AG493" s="89" t="str">
        <f t="shared" si="77"/>
        <v>Initial</v>
      </c>
      <c r="AH493" s="90" t="str">
        <f t="shared" si="78"/>
        <v>-</v>
      </c>
      <c r="AI493" s="87" t="str">
        <f t="shared" si="79"/>
        <v>SRSA</v>
      </c>
    </row>
    <row r="494" spans="1:35" ht="12.75">
      <c r="A494" s="65">
        <v>4031110</v>
      </c>
      <c r="B494" s="66" t="s">
        <v>1493</v>
      </c>
      <c r="C494" s="67" t="s">
        <v>1494</v>
      </c>
      <c r="D494" s="68" t="s">
        <v>1495</v>
      </c>
      <c r="E494" s="68" t="s">
        <v>343</v>
      </c>
      <c r="F494" s="69" t="s">
        <v>42</v>
      </c>
      <c r="G494" s="70">
        <v>74019</v>
      </c>
      <c r="H494" s="71" t="s">
        <v>538</v>
      </c>
      <c r="I494" s="72">
        <v>9182667227</v>
      </c>
      <c r="J494" s="73">
        <v>8</v>
      </c>
      <c r="K494" s="74" t="s">
        <v>44</v>
      </c>
      <c r="L494" s="75" t="s">
        <v>44</v>
      </c>
      <c r="M494" s="76">
        <v>1049.75</v>
      </c>
      <c r="N494" s="77" t="s">
        <v>43</v>
      </c>
      <c r="O494" s="78">
        <v>3.018867925</v>
      </c>
      <c r="P494" s="74" t="s">
        <v>43</v>
      </c>
      <c r="Q494" s="79">
        <v>11.862835959221501</v>
      </c>
      <c r="R494" s="80" t="s">
        <v>43</v>
      </c>
      <c r="S494" s="81" t="s">
        <v>44</v>
      </c>
      <c r="T494" s="82">
        <v>14605</v>
      </c>
      <c r="U494" s="83">
        <v>559.35</v>
      </c>
      <c r="V494" s="83">
        <v>3301.56</v>
      </c>
      <c r="W494" s="84">
        <v>2950</v>
      </c>
      <c r="X494" s="85" t="s">
        <v>44</v>
      </c>
      <c r="Y494" s="86" t="s">
        <v>43</v>
      </c>
      <c r="Z494" s="87">
        <f t="shared" si="70"/>
        <v>1</v>
      </c>
      <c r="AA494" s="88">
        <f t="shared" si="71"/>
        <v>0</v>
      </c>
      <c r="AB494" s="88">
        <f t="shared" si="72"/>
        <v>0</v>
      </c>
      <c r="AC494" s="89">
        <f t="shared" si="73"/>
        <v>0</v>
      </c>
      <c r="AD494" s="90" t="str">
        <f t="shared" si="74"/>
        <v>-</v>
      </c>
      <c r="AE494" s="87">
        <f t="shared" si="75"/>
        <v>1</v>
      </c>
      <c r="AF494" s="88">
        <f t="shared" si="76"/>
        <v>0</v>
      </c>
      <c r="AG494" s="89">
        <f t="shared" si="77"/>
        <v>0</v>
      </c>
      <c r="AH494" s="90" t="str">
        <f t="shared" si="78"/>
        <v>-</v>
      </c>
      <c r="AI494" s="87">
        <f t="shared" si="79"/>
        <v>0</v>
      </c>
    </row>
    <row r="495" spans="1:35" ht="12.75">
      <c r="A495" s="65">
        <v>4031140</v>
      </c>
      <c r="B495" s="66" t="s">
        <v>371</v>
      </c>
      <c r="C495" s="67" t="s">
        <v>372</v>
      </c>
      <c r="D495" s="68" t="s">
        <v>373</v>
      </c>
      <c r="E495" s="68" t="s">
        <v>372</v>
      </c>
      <c r="F495" s="69" t="s">
        <v>42</v>
      </c>
      <c r="G495" s="70">
        <v>74962</v>
      </c>
      <c r="H495" s="71">
        <v>434</v>
      </c>
      <c r="I495" s="72">
        <v>9187735798</v>
      </c>
      <c r="J495" s="73">
        <v>8</v>
      </c>
      <c r="K495" s="74" t="s">
        <v>44</v>
      </c>
      <c r="L495" s="75" t="s">
        <v>44</v>
      </c>
      <c r="M495" s="76">
        <v>907.82</v>
      </c>
      <c r="N495" s="77" t="s">
        <v>43</v>
      </c>
      <c r="O495" s="78">
        <v>30.14789534</v>
      </c>
      <c r="P495" s="74" t="s">
        <v>44</v>
      </c>
      <c r="Q495" s="79">
        <v>66.91331923890064</v>
      </c>
      <c r="R495" s="80" t="s">
        <v>44</v>
      </c>
      <c r="S495" s="81" t="s">
        <v>44</v>
      </c>
      <c r="T495" s="82">
        <v>69339</v>
      </c>
      <c r="U495" s="83">
        <v>5443.43</v>
      </c>
      <c r="V495" s="83">
        <v>7726.06</v>
      </c>
      <c r="W495" s="84">
        <v>3225</v>
      </c>
      <c r="X495" s="85" t="s">
        <v>44</v>
      </c>
      <c r="Y495" s="86" t="s">
        <v>43</v>
      </c>
      <c r="Z495" s="87">
        <f t="shared" si="70"/>
        <v>1</v>
      </c>
      <c r="AA495" s="88">
        <f t="shared" si="71"/>
        <v>0</v>
      </c>
      <c r="AB495" s="88">
        <f t="shared" si="72"/>
        <v>0</v>
      </c>
      <c r="AC495" s="89">
        <f t="shared" si="73"/>
        <v>0</v>
      </c>
      <c r="AD495" s="90" t="str">
        <f t="shared" si="74"/>
        <v>-</v>
      </c>
      <c r="AE495" s="87">
        <f t="shared" si="75"/>
        <v>1</v>
      </c>
      <c r="AF495" s="88">
        <f t="shared" si="76"/>
        <v>1</v>
      </c>
      <c r="AG495" s="89" t="str">
        <f t="shared" si="77"/>
        <v>Initial</v>
      </c>
      <c r="AH495" s="90" t="str">
        <f t="shared" si="78"/>
        <v>RLIS</v>
      </c>
      <c r="AI495" s="87">
        <f t="shared" si="79"/>
        <v>0</v>
      </c>
    </row>
    <row r="496" spans="1:35" ht="12.75">
      <c r="A496" s="65">
        <v>4031170</v>
      </c>
      <c r="B496" s="66" t="s">
        <v>1496</v>
      </c>
      <c r="C496" s="67" t="s">
        <v>1497</v>
      </c>
      <c r="D496" s="68" t="s">
        <v>390</v>
      </c>
      <c r="E496" s="68" t="s">
        <v>1497</v>
      </c>
      <c r="F496" s="69" t="s">
        <v>42</v>
      </c>
      <c r="G496" s="70">
        <v>73859</v>
      </c>
      <c r="H496" s="71">
        <v>60</v>
      </c>
      <c r="I496" s="72">
        <v>5809954744</v>
      </c>
      <c r="J496" s="73">
        <v>7</v>
      </c>
      <c r="K496" s="74" t="s">
        <v>44</v>
      </c>
      <c r="L496" s="75" t="s">
        <v>44</v>
      </c>
      <c r="M496" s="76">
        <v>253.3</v>
      </c>
      <c r="N496" s="91" t="s">
        <v>44</v>
      </c>
      <c r="O496" s="78">
        <v>21.00456621</v>
      </c>
      <c r="P496" s="74" t="s">
        <v>44</v>
      </c>
      <c r="Q496" s="79">
        <v>31.153846153846153</v>
      </c>
      <c r="R496" s="80" t="s">
        <v>44</v>
      </c>
      <c r="S496" s="81" t="s">
        <v>44</v>
      </c>
      <c r="T496" s="82">
        <v>12329</v>
      </c>
      <c r="U496" s="83">
        <v>766.11</v>
      </c>
      <c r="V496" s="83">
        <v>1464.16</v>
      </c>
      <c r="W496" s="84">
        <v>1004</v>
      </c>
      <c r="X496" s="85" t="s">
        <v>44</v>
      </c>
      <c r="Y496" s="86" t="s">
        <v>43</v>
      </c>
      <c r="Z496" s="87">
        <f t="shared" si="70"/>
        <v>1</v>
      </c>
      <c r="AA496" s="88">
        <f t="shared" si="71"/>
        <v>1</v>
      </c>
      <c r="AB496" s="88">
        <f t="shared" si="72"/>
        <v>0</v>
      </c>
      <c r="AC496" s="89">
        <f t="shared" si="73"/>
        <v>0</v>
      </c>
      <c r="AD496" s="90" t="str">
        <f t="shared" si="74"/>
        <v>SRSA</v>
      </c>
      <c r="AE496" s="87">
        <f t="shared" si="75"/>
        <v>1</v>
      </c>
      <c r="AF496" s="88">
        <f t="shared" si="76"/>
        <v>1</v>
      </c>
      <c r="AG496" s="89" t="str">
        <f t="shared" si="77"/>
        <v>Initial</v>
      </c>
      <c r="AH496" s="90" t="str">
        <f t="shared" si="78"/>
        <v>-</v>
      </c>
      <c r="AI496" s="87" t="str">
        <f t="shared" si="79"/>
        <v>SRSA</v>
      </c>
    </row>
    <row r="497" spans="1:35" ht="12.75">
      <c r="A497" s="65">
        <v>4031290</v>
      </c>
      <c r="B497" s="66" t="s">
        <v>374</v>
      </c>
      <c r="C497" s="67" t="s">
        <v>375</v>
      </c>
      <c r="D497" s="68" t="s">
        <v>376</v>
      </c>
      <c r="E497" s="68" t="s">
        <v>375</v>
      </c>
      <c r="F497" s="69" t="s">
        <v>42</v>
      </c>
      <c r="G497" s="70">
        <v>74301</v>
      </c>
      <c r="H497" s="71">
        <v>408</v>
      </c>
      <c r="I497" s="72">
        <v>9182566778</v>
      </c>
      <c r="J497" s="73" t="s">
        <v>51</v>
      </c>
      <c r="K497" s="74" t="s">
        <v>43</v>
      </c>
      <c r="L497" s="75" t="s">
        <v>43</v>
      </c>
      <c r="M497" s="76">
        <v>1500.14</v>
      </c>
      <c r="N497" s="77" t="s">
        <v>43</v>
      </c>
      <c r="O497" s="78">
        <v>21.15646259</v>
      </c>
      <c r="P497" s="74" t="s">
        <v>44</v>
      </c>
      <c r="Q497" s="79">
        <v>43.614931237721024</v>
      </c>
      <c r="R497" s="80" t="s">
        <v>44</v>
      </c>
      <c r="S497" s="81" t="s">
        <v>44</v>
      </c>
      <c r="T497" s="82">
        <v>75570</v>
      </c>
      <c r="U497" s="83">
        <v>5413.41</v>
      </c>
      <c r="V497" s="83">
        <v>9372.5</v>
      </c>
      <c r="W497" s="84">
        <v>5135</v>
      </c>
      <c r="X497" s="85" t="s">
        <v>43</v>
      </c>
      <c r="Y497" s="86" t="s">
        <v>43</v>
      </c>
      <c r="Z497" s="87">
        <f t="shared" si="70"/>
        <v>0</v>
      </c>
      <c r="AA497" s="88">
        <f t="shared" si="71"/>
        <v>0</v>
      </c>
      <c r="AB497" s="88">
        <f t="shared" si="72"/>
        <v>0</v>
      </c>
      <c r="AC497" s="89">
        <f t="shared" si="73"/>
        <v>0</v>
      </c>
      <c r="AD497" s="90" t="str">
        <f t="shared" si="74"/>
        <v>-</v>
      </c>
      <c r="AE497" s="87">
        <f t="shared" si="75"/>
        <v>1</v>
      </c>
      <c r="AF497" s="88">
        <f t="shared" si="76"/>
        <v>1</v>
      </c>
      <c r="AG497" s="89" t="str">
        <f t="shared" si="77"/>
        <v>Initial</v>
      </c>
      <c r="AH497" s="90" t="str">
        <f t="shared" si="78"/>
        <v>RLIS</v>
      </c>
      <c r="AI497" s="87">
        <f t="shared" si="79"/>
        <v>0</v>
      </c>
    </row>
    <row r="498" spans="1:35" ht="12.75">
      <c r="A498" s="65">
        <v>4031350</v>
      </c>
      <c r="B498" s="66" t="s">
        <v>1498</v>
      </c>
      <c r="C498" s="67" t="s">
        <v>1499</v>
      </c>
      <c r="D498" s="68" t="s">
        <v>1500</v>
      </c>
      <c r="E498" s="68" t="s">
        <v>1499</v>
      </c>
      <c r="F498" s="69" t="s">
        <v>42</v>
      </c>
      <c r="G498" s="70">
        <v>74477</v>
      </c>
      <c r="H498" s="71">
        <v>707</v>
      </c>
      <c r="I498" s="72">
        <v>9184854046</v>
      </c>
      <c r="J498" s="73" t="s">
        <v>558</v>
      </c>
      <c r="K498" s="74" t="s">
        <v>43</v>
      </c>
      <c r="L498" s="75" t="s">
        <v>43</v>
      </c>
      <c r="M498" s="76">
        <v>2208.73</v>
      </c>
      <c r="N498" s="77" t="s">
        <v>43</v>
      </c>
      <c r="O498" s="78">
        <v>15.24914089</v>
      </c>
      <c r="P498" s="74" t="s">
        <v>43</v>
      </c>
      <c r="Q498" s="79">
        <v>56.058091286307054</v>
      </c>
      <c r="R498" s="80" t="s">
        <v>44</v>
      </c>
      <c r="S498" s="81" t="s">
        <v>43</v>
      </c>
      <c r="T498" s="82">
        <v>140795</v>
      </c>
      <c r="U498" s="83">
        <v>13399.94</v>
      </c>
      <c r="V498" s="83">
        <v>19296.96</v>
      </c>
      <c r="W498" s="84">
        <v>6966</v>
      </c>
      <c r="X498" s="85" t="s">
        <v>44</v>
      </c>
      <c r="Y498" s="86" t="s">
        <v>43</v>
      </c>
      <c r="Z498" s="87">
        <f t="shared" si="70"/>
        <v>0</v>
      </c>
      <c r="AA498" s="88">
        <f t="shared" si="71"/>
        <v>0</v>
      </c>
      <c r="AB498" s="88">
        <f t="shared" si="72"/>
        <v>0</v>
      </c>
      <c r="AC498" s="89">
        <f t="shared" si="73"/>
        <v>0</v>
      </c>
      <c r="AD498" s="90" t="str">
        <f t="shared" si="74"/>
        <v>-</v>
      </c>
      <c r="AE498" s="87">
        <f t="shared" si="75"/>
        <v>0</v>
      </c>
      <c r="AF498" s="88">
        <f t="shared" si="76"/>
        <v>1</v>
      </c>
      <c r="AG498" s="89">
        <f t="shared" si="77"/>
        <v>0</v>
      </c>
      <c r="AH498" s="90" t="str">
        <f t="shared" si="78"/>
        <v>-</v>
      </c>
      <c r="AI498" s="87">
        <f t="shared" si="79"/>
        <v>0</v>
      </c>
    </row>
    <row r="499" spans="1:35" ht="12.75">
      <c r="A499" s="65">
        <v>4031380</v>
      </c>
      <c r="B499" s="66" t="s">
        <v>1501</v>
      </c>
      <c r="C499" s="67" t="s">
        <v>1502</v>
      </c>
      <c r="D499" s="68" t="s">
        <v>285</v>
      </c>
      <c r="E499" s="68" t="s">
        <v>1502</v>
      </c>
      <c r="F499" s="69" t="s">
        <v>42</v>
      </c>
      <c r="G499" s="70">
        <v>74468</v>
      </c>
      <c r="H499" s="71">
        <v>188</v>
      </c>
      <c r="I499" s="72">
        <v>9184743484</v>
      </c>
      <c r="J499" s="73">
        <v>7</v>
      </c>
      <c r="K499" s="74" t="s">
        <v>44</v>
      </c>
      <c r="L499" s="75" t="s">
        <v>44</v>
      </c>
      <c r="M499" s="76">
        <v>128.92</v>
      </c>
      <c r="N499" s="77" t="s">
        <v>43</v>
      </c>
      <c r="O499" s="78">
        <v>21.25</v>
      </c>
      <c r="P499" s="74" t="s">
        <v>44</v>
      </c>
      <c r="Q499" s="79">
        <v>39.85507246376812</v>
      </c>
      <c r="R499" s="80" t="s">
        <v>44</v>
      </c>
      <c r="S499" s="81" t="s">
        <v>44</v>
      </c>
      <c r="T499" s="82">
        <v>9377</v>
      </c>
      <c r="U499" s="83">
        <v>503.77</v>
      </c>
      <c r="V499" s="83">
        <v>864.93</v>
      </c>
      <c r="W499" s="84">
        <v>489</v>
      </c>
      <c r="X499" s="85" t="s">
        <v>44</v>
      </c>
      <c r="Y499" s="86" t="s">
        <v>44</v>
      </c>
      <c r="Z499" s="87">
        <f t="shared" si="70"/>
        <v>1</v>
      </c>
      <c r="AA499" s="88">
        <f t="shared" si="71"/>
        <v>1</v>
      </c>
      <c r="AB499" s="88">
        <f t="shared" si="72"/>
        <v>0</v>
      </c>
      <c r="AC499" s="89">
        <f t="shared" si="73"/>
        <v>0</v>
      </c>
      <c r="AD499" s="90" t="str">
        <f t="shared" si="74"/>
        <v>SRSA</v>
      </c>
      <c r="AE499" s="87">
        <f t="shared" si="75"/>
        <v>1</v>
      </c>
      <c r="AF499" s="88">
        <f t="shared" si="76"/>
        <v>1</v>
      </c>
      <c r="AG499" s="89" t="str">
        <f t="shared" si="77"/>
        <v>Initial</v>
      </c>
      <c r="AH499" s="90" t="str">
        <f t="shared" si="78"/>
        <v>-</v>
      </c>
      <c r="AI499" s="87" t="str">
        <f t="shared" si="79"/>
        <v>SRSA</v>
      </c>
    </row>
    <row r="500" spans="1:35" ht="12.75">
      <c r="A500" s="65">
        <v>4031420</v>
      </c>
      <c r="B500" s="66" t="s">
        <v>1503</v>
      </c>
      <c r="C500" s="67" t="s">
        <v>1504</v>
      </c>
      <c r="D500" s="68" t="s">
        <v>1505</v>
      </c>
      <c r="E500" s="68" t="s">
        <v>1504</v>
      </c>
      <c r="F500" s="69" t="s">
        <v>42</v>
      </c>
      <c r="G500" s="70">
        <v>73771</v>
      </c>
      <c r="H500" s="71">
        <v>45</v>
      </c>
      <c r="I500" s="72">
        <v>5805942261</v>
      </c>
      <c r="J500" s="73">
        <v>7</v>
      </c>
      <c r="K500" s="74" t="s">
        <v>44</v>
      </c>
      <c r="L500" s="75" t="s">
        <v>44</v>
      </c>
      <c r="M500" s="76">
        <v>89.67</v>
      </c>
      <c r="N500" s="91" t="s">
        <v>44</v>
      </c>
      <c r="O500" s="78">
        <v>5.384615385</v>
      </c>
      <c r="P500" s="74" t="s">
        <v>43</v>
      </c>
      <c r="Q500" s="79">
        <v>53.535353535353536</v>
      </c>
      <c r="R500" s="80" t="s">
        <v>44</v>
      </c>
      <c r="S500" s="81" t="s">
        <v>44</v>
      </c>
      <c r="T500" s="82">
        <v>4363</v>
      </c>
      <c r="U500" s="83">
        <v>413.8</v>
      </c>
      <c r="V500" s="83">
        <v>651.66</v>
      </c>
      <c r="W500" s="84">
        <v>382</v>
      </c>
      <c r="X500" s="85" t="s">
        <v>44</v>
      </c>
      <c r="Y500" s="86" t="s">
        <v>44</v>
      </c>
      <c r="Z500" s="87">
        <f t="shared" si="70"/>
        <v>1</v>
      </c>
      <c r="AA500" s="88">
        <f t="shared" si="71"/>
        <v>1</v>
      </c>
      <c r="AB500" s="88">
        <f t="shared" si="72"/>
        <v>0</v>
      </c>
      <c r="AC500" s="89">
        <f t="shared" si="73"/>
        <v>0</v>
      </c>
      <c r="AD500" s="90" t="str">
        <f t="shared" si="74"/>
        <v>SRSA</v>
      </c>
      <c r="AE500" s="87">
        <f t="shared" si="75"/>
        <v>1</v>
      </c>
      <c r="AF500" s="88">
        <f t="shared" si="76"/>
        <v>1</v>
      </c>
      <c r="AG500" s="89" t="str">
        <f t="shared" si="77"/>
        <v>Initial</v>
      </c>
      <c r="AH500" s="90" t="str">
        <f t="shared" si="78"/>
        <v>-</v>
      </c>
      <c r="AI500" s="87" t="str">
        <f t="shared" si="79"/>
        <v>SRSA</v>
      </c>
    </row>
    <row r="501" spans="1:35" ht="12.75">
      <c r="A501" s="65">
        <v>4031470</v>
      </c>
      <c r="B501" s="66" t="s">
        <v>377</v>
      </c>
      <c r="C501" s="67" t="s">
        <v>378</v>
      </c>
      <c r="D501" s="68" t="s">
        <v>379</v>
      </c>
      <c r="E501" s="68" t="s">
        <v>378</v>
      </c>
      <c r="F501" s="69" t="s">
        <v>42</v>
      </c>
      <c r="G501" s="70">
        <v>73572</v>
      </c>
      <c r="H501" s="71">
        <v>2039</v>
      </c>
      <c r="I501" s="72">
        <v>5808752568</v>
      </c>
      <c r="J501" s="73">
        <v>6</v>
      </c>
      <c r="K501" s="74" t="s">
        <v>43</v>
      </c>
      <c r="L501" s="75" t="s">
        <v>43</v>
      </c>
      <c r="M501" s="76">
        <v>629.02</v>
      </c>
      <c r="N501" s="77" t="s">
        <v>43</v>
      </c>
      <c r="O501" s="78">
        <v>18.02773498</v>
      </c>
      <c r="P501" s="74" t="s">
        <v>43</v>
      </c>
      <c r="Q501" s="79">
        <v>33.02752293577982</v>
      </c>
      <c r="R501" s="80" t="s">
        <v>44</v>
      </c>
      <c r="S501" s="81" t="s">
        <v>44</v>
      </c>
      <c r="T501" s="82">
        <v>31737</v>
      </c>
      <c r="U501" s="83">
        <v>2141.92</v>
      </c>
      <c r="V501" s="83">
        <v>3956.25</v>
      </c>
      <c r="W501" s="84">
        <v>2333</v>
      </c>
      <c r="X501" s="85" t="s">
        <v>44</v>
      </c>
      <c r="Y501" s="86" t="s">
        <v>43</v>
      </c>
      <c r="Z501" s="87">
        <f t="shared" si="70"/>
        <v>0</v>
      </c>
      <c r="AA501" s="88">
        <f t="shared" si="71"/>
        <v>0</v>
      </c>
      <c r="AB501" s="88">
        <f t="shared" si="72"/>
        <v>0</v>
      </c>
      <c r="AC501" s="89">
        <f t="shared" si="73"/>
        <v>0</v>
      </c>
      <c r="AD501" s="90" t="str">
        <f t="shared" si="74"/>
        <v>-</v>
      </c>
      <c r="AE501" s="87">
        <f t="shared" si="75"/>
        <v>1</v>
      </c>
      <c r="AF501" s="88">
        <f t="shared" si="76"/>
        <v>1</v>
      </c>
      <c r="AG501" s="89" t="str">
        <f t="shared" si="77"/>
        <v>Initial</v>
      </c>
      <c r="AH501" s="90" t="str">
        <f t="shared" si="78"/>
        <v>RLIS</v>
      </c>
      <c r="AI501" s="87">
        <f t="shared" si="79"/>
        <v>0</v>
      </c>
    </row>
    <row r="502" spans="1:35" ht="12.75">
      <c r="A502" s="65">
        <v>4031500</v>
      </c>
      <c r="B502" s="66" t="s">
        <v>1506</v>
      </c>
      <c r="C502" s="67" t="s">
        <v>1507</v>
      </c>
      <c r="D502" s="68" t="s">
        <v>1508</v>
      </c>
      <c r="E502" s="68" t="s">
        <v>1507</v>
      </c>
      <c r="F502" s="69" t="s">
        <v>42</v>
      </c>
      <c r="G502" s="70">
        <v>74878</v>
      </c>
      <c r="H502" s="71">
        <v>161</v>
      </c>
      <c r="I502" s="72">
        <v>4053832656</v>
      </c>
      <c r="J502" s="73">
        <v>7</v>
      </c>
      <c r="K502" s="74" t="s">
        <v>44</v>
      </c>
      <c r="L502" s="75" t="s">
        <v>44</v>
      </c>
      <c r="M502" s="76">
        <v>210.54</v>
      </c>
      <c r="N502" s="77" t="s">
        <v>43</v>
      </c>
      <c r="O502" s="78">
        <v>15.67398119</v>
      </c>
      <c r="P502" s="74" t="s">
        <v>43</v>
      </c>
      <c r="Q502" s="79">
        <v>74.40758293838863</v>
      </c>
      <c r="R502" s="80" t="s">
        <v>44</v>
      </c>
      <c r="S502" s="81" t="s">
        <v>44</v>
      </c>
      <c r="T502" s="82">
        <v>19569</v>
      </c>
      <c r="U502" s="83">
        <v>1791.23</v>
      </c>
      <c r="V502" s="83">
        <v>2572.91</v>
      </c>
      <c r="W502" s="84">
        <v>932</v>
      </c>
      <c r="X502" s="85" t="s">
        <v>44</v>
      </c>
      <c r="Y502" s="86" t="s">
        <v>44</v>
      </c>
      <c r="Z502" s="87">
        <f t="shared" si="70"/>
        <v>1</v>
      </c>
      <c r="AA502" s="88">
        <f t="shared" si="71"/>
        <v>1</v>
      </c>
      <c r="AB502" s="88">
        <f t="shared" si="72"/>
        <v>0</v>
      </c>
      <c r="AC502" s="89">
        <f t="shared" si="73"/>
        <v>0</v>
      </c>
      <c r="AD502" s="90" t="str">
        <f t="shared" si="74"/>
        <v>SRSA</v>
      </c>
      <c r="AE502" s="87">
        <f t="shared" si="75"/>
        <v>1</v>
      </c>
      <c r="AF502" s="88">
        <f t="shared" si="76"/>
        <v>1</v>
      </c>
      <c r="AG502" s="89" t="str">
        <f t="shared" si="77"/>
        <v>Initial</v>
      </c>
      <c r="AH502" s="90" t="str">
        <f t="shared" si="78"/>
        <v>-</v>
      </c>
      <c r="AI502" s="87" t="str">
        <f t="shared" si="79"/>
        <v>SRSA</v>
      </c>
    </row>
    <row r="503" spans="1:35" ht="12.75">
      <c r="A503" s="65">
        <v>4031590</v>
      </c>
      <c r="B503" s="66" t="s">
        <v>1509</v>
      </c>
      <c r="C503" s="67" t="s">
        <v>1510</v>
      </c>
      <c r="D503" s="68" t="s">
        <v>118</v>
      </c>
      <c r="E503" s="68" t="s">
        <v>1510</v>
      </c>
      <c r="F503" s="69" t="s">
        <v>42</v>
      </c>
      <c r="G503" s="70">
        <v>73461</v>
      </c>
      <c r="H503" s="71">
        <v>188</v>
      </c>
      <c r="I503" s="72">
        <v>5809374466</v>
      </c>
      <c r="J503" s="73">
        <v>7</v>
      </c>
      <c r="K503" s="74" t="s">
        <v>44</v>
      </c>
      <c r="L503" s="75" t="s">
        <v>44</v>
      </c>
      <c r="M503" s="76">
        <v>226</v>
      </c>
      <c r="N503" s="77" t="s">
        <v>43</v>
      </c>
      <c r="O503" s="78">
        <v>27.48815166</v>
      </c>
      <c r="P503" s="74" t="s">
        <v>44</v>
      </c>
      <c r="Q503" s="79">
        <v>67.5925925925926</v>
      </c>
      <c r="R503" s="80" t="s">
        <v>44</v>
      </c>
      <c r="S503" s="81" t="s">
        <v>44</v>
      </c>
      <c r="T503" s="82">
        <v>16338</v>
      </c>
      <c r="U503" s="83">
        <v>1491.99</v>
      </c>
      <c r="V503" s="83">
        <v>2120.95</v>
      </c>
      <c r="W503" s="84">
        <v>881</v>
      </c>
      <c r="X503" s="85" t="s">
        <v>44</v>
      </c>
      <c r="Y503" s="86" t="s">
        <v>44</v>
      </c>
      <c r="Z503" s="87">
        <f t="shared" si="70"/>
        <v>1</v>
      </c>
      <c r="AA503" s="88">
        <f t="shared" si="71"/>
        <v>1</v>
      </c>
      <c r="AB503" s="88">
        <f t="shared" si="72"/>
        <v>0</v>
      </c>
      <c r="AC503" s="89">
        <f t="shared" si="73"/>
        <v>0</v>
      </c>
      <c r="AD503" s="90" t="str">
        <f t="shared" si="74"/>
        <v>SRSA</v>
      </c>
      <c r="AE503" s="87">
        <f t="shared" si="75"/>
        <v>1</v>
      </c>
      <c r="AF503" s="88">
        <f t="shared" si="76"/>
        <v>1</v>
      </c>
      <c r="AG503" s="89" t="str">
        <f t="shared" si="77"/>
        <v>Initial</v>
      </c>
      <c r="AH503" s="90" t="str">
        <f t="shared" si="78"/>
        <v>-</v>
      </c>
      <c r="AI503" s="87" t="str">
        <f t="shared" si="79"/>
        <v>SRSA</v>
      </c>
    </row>
    <row r="504" spans="1:35" ht="12.75">
      <c r="A504" s="65">
        <v>4031650</v>
      </c>
      <c r="B504" s="66" t="s">
        <v>380</v>
      </c>
      <c r="C504" s="67" t="s">
        <v>381</v>
      </c>
      <c r="D504" s="68" t="s">
        <v>382</v>
      </c>
      <c r="E504" s="68" t="s">
        <v>381</v>
      </c>
      <c r="F504" s="69" t="s">
        <v>42</v>
      </c>
      <c r="G504" s="70">
        <v>74469</v>
      </c>
      <c r="H504" s="71">
        <v>9701</v>
      </c>
      <c r="I504" s="72">
        <v>9184635171</v>
      </c>
      <c r="J504" s="73">
        <v>7</v>
      </c>
      <c r="K504" s="74" t="s">
        <v>44</v>
      </c>
      <c r="L504" s="75" t="s">
        <v>44</v>
      </c>
      <c r="M504" s="76">
        <v>629.57</v>
      </c>
      <c r="N504" s="77" t="s">
        <v>43</v>
      </c>
      <c r="O504" s="78">
        <v>25.12</v>
      </c>
      <c r="P504" s="74" t="s">
        <v>44</v>
      </c>
      <c r="Q504" s="79">
        <v>52.12298682284041</v>
      </c>
      <c r="R504" s="80" t="s">
        <v>44</v>
      </c>
      <c r="S504" s="81" t="s">
        <v>44</v>
      </c>
      <c r="T504" s="82">
        <v>30945</v>
      </c>
      <c r="U504" s="83">
        <v>3033.36</v>
      </c>
      <c r="V504" s="83">
        <v>4786.58</v>
      </c>
      <c r="W504" s="84">
        <v>2157</v>
      </c>
      <c r="X504" s="85" t="s">
        <v>44</v>
      </c>
      <c r="Y504" s="86" t="s">
        <v>43</v>
      </c>
      <c r="Z504" s="87">
        <f t="shared" si="70"/>
        <v>1</v>
      </c>
      <c r="AA504" s="88">
        <f t="shared" si="71"/>
        <v>0</v>
      </c>
      <c r="AB504" s="88">
        <f t="shared" si="72"/>
        <v>0</v>
      </c>
      <c r="AC504" s="89">
        <f t="shared" si="73"/>
        <v>0</v>
      </c>
      <c r="AD504" s="90" t="str">
        <f t="shared" si="74"/>
        <v>-</v>
      </c>
      <c r="AE504" s="87">
        <f t="shared" si="75"/>
        <v>1</v>
      </c>
      <c r="AF504" s="88">
        <f t="shared" si="76"/>
        <v>1</v>
      </c>
      <c r="AG504" s="89" t="str">
        <f t="shared" si="77"/>
        <v>Initial</v>
      </c>
      <c r="AH504" s="90" t="str">
        <f t="shared" si="78"/>
        <v>RLIS</v>
      </c>
      <c r="AI504" s="87">
        <f t="shared" si="79"/>
        <v>0</v>
      </c>
    </row>
    <row r="505" spans="1:35" ht="12.75">
      <c r="A505" s="65">
        <v>4031710</v>
      </c>
      <c r="B505" s="66" t="s">
        <v>1511</v>
      </c>
      <c r="C505" s="67" t="s">
        <v>1512</v>
      </c>
      <c r="D505" s="68" t="s">
        <v>333</v>
      </c>
      <c r="E505" s="68" t="s">
        <v>1512</v>
      </c>
      <c r="F505" s="69" t="s">
        <v>42</v>
      </c>
      <c r="G505" s="70">
        <v>73093</v>
      </c>
      <c r="H505" s="71">
        <v>98</v>
      </c>
      <c r="I505" s="72">
        <v>4052886190</v>
      </c>
      <c r="J505" s="73">
        <v>8</v>
      </c>
      <c r="K505" s="74" t="s">
        <v>44</v>
      </c>
      <c r="L505" s="75" t="s">
        <v>44</v>
      </c>
      <c r="M505" s="76">
        <v>794.77</v>
      </c>
      <c r="N505" s="77" t="s">
        <v>43</v>
      </c>
      <c r="O505" s="78">
        <v>14.48040886</v>
      </c>
      <c r="P505" s="74" t="s">
        <v>43</v>
      </c>
      <c r="Q505" s="79">
        <v>16.39344262295082</v>
      </c>
      <c r="R505" s="80" t="s">
        <v>43</v>
      </c>
      <c r="S505" s="81" t="s">
        <v>44</v>
      </c>
      <c r="T505" s="82">
        <v>22819</v>
      </c>
      <c r="U505" s="83">
        <v>1031.9</v>
      </c>
      <c r="V505" s="83">
        <v>3212.69</v>
      </c>
      <c r="W505" s="84">
        <v>2497</v>
      </c>
      <c r="X505" s="85" t="s">
        <v>44</v>
      </c>
      <c r="Y505" s="86" t="s">
        <v>43</v>
      </c>
      <c r="Z505" s="87">
        <f t="shared" si="70"/>
        <v>1</v>
      </c>
      <c r="AA505" s="88">
        <f t="shared" si="71"/>
        <v>0</v>
      </c>
      <c r="AB505" s="88">
        <f t="shared" si="72"/>
        <v>0</v>
      </c>
      <c r="AC505" s="89">
        <f t="shared" si="73"/>
        <v>0</v>
      </c>
      <c r="AD505" s="90" t="str">
        <f t="shared" si="74"/>
        <v>-</v>
      </c>
      <c r="AE505" s="87">
        <f t="shared" si="75"/>
        <v>1</v>
      </c>
      <c r="AF505" s="88">
        <f t="shared" si="76"/>
        <v>0</v>
      </c>
      <c r="AG505" s="89">
        <f t="shared" si="77"/>
        <v>0</v>
      </c>
      <c r="AH505" s="90" t="str">
        <f t="shared" si="78"/>
        <v>-</v>
      </c>
      <c r="AI505" s="87">
        <f t="shared" si="79"/>
        <v>0</v>
      </c>
    </row>
    <row r="506" spans="1:35" ht="12.75">
      <c r="A506" s="65">
        <v>4031670</v>
      </c>
      <c r="B506" s="66" t="s">
        <v>1513</v>
      </c>
      <c r="C506" s="67" t="s">
        <v>1514</v>
      </c>
      <c r="D506" s="68" t="s">
        <v>654</v>
      </c>
      <c r="E506" s="68" t="s">
        <v>1515</v>
      </c>
      <c r="F506" s="69" t="s">
        <v>42</v>
      </c>
      <c r="G506" s="70">
        <v>73024</v>
      </c>
      <c r="H506" s="71">
        <v>8</v>
      </c>
      <c r="I506" s="72">
        <v>5803432228</v>
      </c>
      <c r="J506" s="73">
        <v>7</v>
      </c>
      <c r="K506" s="74" t="s">
        <v>44</v>
      </c>
      <c r="L506" s="75" t="s">
        <v>44</v>
      </c>
      <c r="M506" s="76">
        <v>147.92</v>
      </c>
      <c r="N506" s="77" t="s">
        <v>43</v>
      </c>
      <c r="O506" s="78">
        <v>26.08695652</v>
      </c>
      <c r="P506" s="74" t="s">
        <v>44</v>
      </c>
      <c r="Q506" s="79">
        <v>56.424581005586596</v>
      </c>
      <c r="R506" s="80" t="s">
        <v>44</v>
      </c>
      <c r="S506" s="81" t="s">
        <v>44</v>
      </c>
      <c r="T506" s="82">
        <v>16257</v>
      </c>
      <c r="U506" s="83">
        <v>971.93</v>
      </c>
      <c r="V506" s="83">
        <v>1723.26</v>
      </c>
      <c r="W506" s="84">
        <v>1064</v>
      </c>
      <c r="X506" s="85" t="s">
        <v>44</v>
      </c>
      <c r="Y506" s="86" t="s">
        <v>44</v>
      </c>
      <c r="Z506" s="87">
        <f t="shared" si="70"/>
        <v>1</v>
      </c>
      <c r="AA506" s="88">
        <f t="shared" si="71"/>
        <v>1</v>
      </c>
      <c r="AB506" s="88">
        <f t="shared" si="72"/>
        <v>0</v>
      </c>
      <c r="AC506" s="89">
        <f t="shared" si="73"/>
        <v>0</v>
      </c>
      <c r="AD506" s="90" t="str">
        <f t="shared" si="74"/>
        <v>SRSA</v>
      </c>
      <c r="AE506" s="87">
        <f t="shared" si="75"/>
        <v>1</v>
      </c>
      <c r="AF506" s="88">
        <f t="shared" si="76"/>
        <v>1</v>
      </c>
      <c r="AG506" s="89" t="str">
        <f t="shared" si="77"/>
        <v>Initial</v>
      </c>
      <c r="AH506" s="90" t="str">
        <f t="shared" si="78"/>
        <v>-</v>
      </c>
      <c r="AI506" s="87" t="str">
        <f t="shared" si="79"/>
        <v>SRSA</v>
      </c>
    </row>
    <row r="507" spans="1:35" ht="12.75">
      <c r="A507" s="65">
        <v>4031770</v>
      </c>
      <c r="B507" s="66" t="s">
        <v>383</v>
      </c>
      <c r="C507" s="67" t="s">
        <v>384</v>
      </c>
      <c r="D507" s="68" t="s">
        <v>115</v>
      </c>
      <c r="E507" s="68" t="s">
        <v>384</v>
      </c>
      <c r="F507" s="69" t="s">
        <v>42</v>
      </c>
      <c r="G507" s="70">
        <v>73772</v>
      </c>
      <c r="H507" s="71">
        <v>310</v>
      </c>
      <c r="I507" s="72">
        <v>5806237364</v>
      </c>
      <c r="J507" s="73">
        <v>6</v>
      </c>
      <c r="K507" s="74" t="s">
        <v>43</v>
      </c>
      <c r="L507" s="75" t="s">
        <v>43</v>
      </c>
      <c r="M507" s="76">
        <v>764.23</v>
      </c>
      <c r="N507" s="77" t="s">
        <v>43</v>
      </c>
      <c r="O507" s="78">
        <v>20.31823745</v>
      </c>
      <c r="P507" s="74" t="s">
        <v>44</v>
      </c>
      <c r="Q507" s="79">
        <v>53.626943005181346</v>
      </c>
      <c r="R507" s="80" t="s">
        <v>44</v>
      </c>
      <c r="S507" s="81" t="s">
        <v>44</v>
      </c>
      <c r="T507" s="82">
        <v>44706</v>
      </c>
      <c r="U507" s="83">
        <v>4367.05</v>
      </c>
      <c r="V507" s="83">
        <v>6532.08</v>
      </c>
      <c r="W507" s="84">
        <v>2835</v>
      </c>
      <c r="X507" s="85" t="s">
        <v>44</v>
      </c>
      <c r="Y507" s="86" t="s">
        <v>43</v>
      </c>
      <c r="Z507" s="87">
        <f t="shared" si="70"/>
        <v>0</v>
      </c>
      <c r="AA507" s="88">
        <f t="shared" si="71"/>
        <v>0</v>
      </c>
      <c r="AB507" s="88">
        <f t="shared" si="72"/>
        <v>0</v>
      </c>
      <c r="AC507" s="89">
        <f t="shared" si="73"/>
        <v>0</v>
      </c>
      <c r="AD507" s="90" t="str">
        <f t="shared" si="74"/>
        <v>-</v>
      </c>
      <c r="AE507" s="87">
        <f t="shared" si="75"/>
        <v>1</v>
      </c>
      <c r="AF507" s="88">
        <f t="shared" si="76"/>
        <v>1</v>
      </c>
      <c r="AG507" s="89" t="str">
        <f t="shared" si="77"/>
        <v>Initial</v>
      </c>
      <c r="AH507" s="90" t="str">
        <f t="shared" si="78"/>
        <v>RLIS</v>
      </c>
      <c r="AI507" s="87">
        <f t="shared" si="79"/>
        <v>0</v>
      </c>
    </row>
    <row r="508" spans="1:35" ht="12.75">
      <c r="A508" s="65">
        <v>4031830</v>
      </c>
      <c r="B508" s="66" t="s">
        <v>1516</v>
      </c>
      <c r="C508" s="67" t="s">
        <v>1517</v>
      </c>
      <c r="D508" s="68" t="s">
        <v>487</v>
      </c>
      <c r="E508" s="68" t="s">
        <v>1517</v>
      </c>
      <c r="F508" s="69" t="s">
        <v>42</v>
      </c>
      <c r="G508" s="70">
        <v>74963</v>
      </c>
      <c r="H508" s="71">
        <v>10</v>
      </c>
      <c r="I508" s="72">
        <v>5802443327</v>
      </c>
      <c r="J508" s="73">
        <v>7</v>
      </c>
      <c r="K508" s="74" t="s">
        <v>44</v>
      </c>
      <c r="L508" s="75" t="s">
        <v>44</v>
      </c>
      <c r="M508" s="76">
        <v>50.77</v>
      </c>
      <c r="N508" s="77" t="s">
        <v>43</v>
      </c>
      <c r="O508" s="78">
        <v>23.89380531</v>
      </c>
      <c r="P508" s="74" t="s">
        <v>44</v>
      </c>
      <c r="Q508" s="79">
        <v>53.57142857142857</v>
      </c>
      <c r="R508" s="80" t="s">
        <v>44</v>
      </c>
      <c r="S508" s="81" t="s">
        <v>44</v>
      </c>
      <c r="T508" s="82">
        <v>10378</v>
      </c>
      <c r="U508" s="83">
        <v>348.95</v>
      </c>
      <c r="V508" s="83">
        <v>485.66</v>
      </c>
      <c r="W508" s="84">
        <v>216</v>
      </c>
      <c r="X508" s="85" t="s">
        <v>44</v>
      </c>
      <c r="Y508" s="86" t="s">
        <v>43</v>
      </c>
      <c r="Z508" s="87">
        <f t="shared" si="70"/>
        <v>1</v>
      </c>
      <c r="AA508" s="88">
        <f t="shared" si="71"/>
        <v>1</v>
      </c>
      <c r="AB508" s="88">
        <f t="shared" si="72"/>
        <v>0</v>
      </c>
      <c r="AC508" s="89">
        <f t="shared" si="73"/>
        <v>0</v>
      </c>
      <c r="AD508" s="90" t="str">
        <f t="shared" si="74"/>
        <v>SRSA</v>
      </c>
      <c r="AE508" s="87">
        <f t="shared" si="75"/>
        <v>1</v>
      </c>
      <c r="AF508" s="88">
        <f t="shared" si="76"/>
        <v>1</v>
      </c>
      <c r="AG508" s="89" t="str">
        <f t="shared" si="77"/>
        <v>Initial</v>
      </c>
      <c r="AH508" s="90" t="str">
        <f t="shared" si="78"/>
        <v>-</v>
      </c>
      <c r="AI508" s="87" t="str">
        <f t="shared" si="79"/>
        <v>SRSA</v>
      </c>
    </row>
    <row r="509" spans="1:35" ht="12.75">
      <c r="A509" s="65">
        <v>4031860</v>
      </c>
      <c r="B509" s="66" t="s">
        <v>1518</v>
      </c>
      <c r="C509" s="67" t="s">
        <v>1365</v>
      </c>
      <c r="D509" s="68" t="s">
        <v>1519</v>
      </c>
      <c r="E509" s="68" t="s">
        <v>1365</v>
      </c>
      <c r="F509" s="69" t="s">
        <v>42</v>
      </c>
      <c r="G509" s="70">
        <v>74964</v>
      </c>
      <c r="H509" s="71">
        <v>9501</v>
      </c>
      <c r="I509" s="72">
        <v>9184225311</v>
      </c>
      <c r="J509" s="73">
        <v>7</v>
      </c>
      <c r="K509" s="74" t="s">
        <v>44</v>
      </c>
      <c r="L509" s="75" t="s">
        <v>44</v>
      </c>
      <c r="M509" s="76">
        <v>322.25</v>
      </c>
      <c r="N509" s="77" t="s">
        <v>43</v>
      </c>
      <c r="O509" s="78">
        <v>24.5014245</v>
      </c>
      <c r="P509" s="74" t="s">
        <v>44</v>
      </c>
      <c r="Q509" s="79">
        <v>54</v>
      </c>
      <c r="R509" s="80" t="s">
        <v>44</v>
      </c>
      <c r="S509" s="81" t="s">
        <v>44</v>
      </c>
      <c r="T509" s="82">
        <v>21039</v>
      </c>
      <c r="U509" s="83">
        <v>2085.78</v>
      </c>
      <c r="V509" s="83">
        <v>2997.38</v>
      </c>
      <c r="W509" s="84">
        <v>1153</v>
      </c>
      <c r="X509" s="85" t="s">
        <v>44</v>
      </c>
      <c r="Y509" s="86" t="s">
        <v>44</v>
      </c>
      <c r="Z509" s="87">
        <f t="shared" si="70"/>
        <v>1</v>
      </c>
      <c r="AA509" s="88">
        <f t="shared" si="71"/>
        <v>1</v>
      </c>
      <c r="AB509" s="88">
        <f t="shared" si="72"/>
        <v>0</v>
      </c>
      <c r="AC509" s="89">
        <f t="shared" si="73"/>
        <v>0</v>
      </c>
      <c r="AD509" s="90" t="str">
        <f t="shared" si="74"/>
        <v>SRSA</v>
      </c>
      <c r="AE509" s="87">
        <f t="shared" si="75"/>
        <v>1</v>
      </c>
      <c r="AF509" s="88">
        <f t="shared" si="76"/>
        <v>1</v>
      </c>
      <c r="AG509" s="89" t="str">
        <f t="shared" si="77"/>
        <v>Initial</v>
      </c>
      <c r="AH509" s="90" t="str">
        <f t="shared" si="78"/>
        <v>-</v>
      </c>
      <c r="AI509" s="87" t="str">
        <f t="shared" si="79"/>
        <v>SRSA</v>
      </c>
    </row>
    <row r="510" spans="1:35" ht="12.75">
      <c r="A510" s="65">
        <v>4031950</v>
      </c>
      <c r="B510" s="66" t="s">
        <v>1520</v>
      </c>
      <c r="C510" s="67" t="s">
        <v>1233</v>
      </c>
      <c r="D510" s="68" t="s">
        <v>109</v>
      </c>
      <c r="E510" s="68" t="s">
        <v>1233</v>
      </c>
      <c r="F510" s="69" t="s">
        <v>42</v>
      </c>
      <c r="G510" s="70">
        <v>73773</v>
      </c>
      <c r="H510" s="71">
        <v>729</v>
      </c>
      <c r="I510" s="72">
        <v>5807583247</v>
      </c>
      <c r="J510" s="73">
        <v>7</v>
      </c>
      <c r="K510" s="74" t="s">
        <v>44</v>
      </c>
      <c r="L510" s="75" t="s">
        <v>44</v>
      </c>
      <c r="M510" s="76">
        <v>331.95</v>
      </c>
      <c r="N510" s="77" t="s">
        <v>43</v>
      </c>
      <c r="O510" s="78">
        <v>12.02185792</v>
      </c>
      <c r="P510" s="74" t="s">
        <v>43</v>
      </c>
      <c r="Q510" s="79">
        <v>31.428571428571427</v>
      </c>
      <c r="R510" s="80" t="s">
        <v>44</v>
      </c>
      <c r="S510" s="81" t="s">
        <v>44</v>
      </c>
      <c r="T510" s="82">
        <v>18981</v>
      </c>
      <c r="U510" s="83">
        <v>855.43</v>
      </c>
      <c r="V510" s="83">
        <v>1741.51</v>
      </c>
      <c r="W510" s="84">
        <v>1196</v>
      </c>
      <c r="X510" s="85" t="s">
        <v>44</v>
      </c>
      <c r="Y510" s="86" t="s">
        <v>44</v>
      </c>
      <c r="Z510" s="87">
        <f t="shared" si="70"/>
        <v>1</v>
      </c>
      <c r="AA510" s="88">
        <f t="shared" si="71"/>
        <v>1</v>
      </c>
      <c r="AB510" s="88">
        <f t="shared" si="72"/>
        <v>0</v>
      </c>
      <c r="AC510" s="89">
        <f t="shared" si="73"/>
        <v>0</v>
      </c>
      <c r="AD510" s="90" t="str">
        <f t="shared" si="74"/>
        <v>SRSA</v>
      </c>
      <c r="AE510" s="87">
        <f t="shared" si="75"/>
        <v>1</v>
      </c>
      <c r="AF510" s="88">
        <f t="shared" si="76"/>
        <v>1</v>
      </c>
      <c r="AG510" s="89" t="str">
        <f t="shared" si="77"/>
        <v>Initial</v>
      </c>
      <c r="AH510" s="90" t="str">
        <f t="shared" si="78"/>
        <v>-</v>
      </c>
      <c r="AI510" s="87" t="str">
        <f t="shared" si="79"/>
        <v>SRSA</v>
      </c>
    </row>
    <row r="511" spans="1:35" ht="12.75">
      <c r="A511" s="65">
        <v>4031980</v>
      </c>
      <c r="B511" s="66" t="s">
        <v>1521</v>
      </c>
      <c r="C511" s="67" t="s">
        <v>1522</v>
      </c>
      <c r="D511" s="68" t="s">
        <v>1523</v>
      </c>
      <c r="E511" s="68" t="s">
        <v>1522</v>
      </c>
      <c r="F511" s="69" t="s">
        <v>42</v>
      </c>
      <c r="G511" s="70">
        <v>73573</v>
      </c>
      <c r="H511" s="71">
        <v>330</v>
      </c>
      <c r="I511" s="72">
        <v>5802283373</v>
      </c>
      <c r="J511" s="73">
        <v>7</v>
      </c>
      <c r="K511" s="74" t="s">
        <v>44</v>
      </c>
      <c r="L511" s="75" t="s">
        <v>44</v>
      </c>
      <c r="M511" s="76">
        <v>408.78</v>
      </c>
      <c r="N511" s="91" t="s">
        <v>44</v>
      </c>
      <c r="O511" s="78">
        <v>21.80974478</v>
      </c>
      <c r="P511" s="74" t="s">
        <v>44</v>
      </c>
      <c r="Q511" s="79">
        <v>51.27020785219399</v>
      </c>
      <c r="R511" s="80" t="s">
        <v>44</v>
      </c>
      <c r="S511" s="81" t="s">
        <v>44</v>
      </c>
      <c r="T511" s="82">
        <v>27489</v>
      </c>
      <c r="U511" s="83">
        <v>1971.39</v>
      </c>
      <c r="V511" s="83">
        <v>3067.7</v>
      </c>
      <c r="W511" s="84">
        <v>1659</v>
      </c>
      <c r="X511" s="85" t="s">
        <v>44</v>
      </c>
      <c r="Y511" s="86" t="s">
        <v>44</v>
      </c>
      <c r="Z511" s="87">
        <f t="shared" si="70"/>
        <v>1</v>
      </c>
      <c r="AA511" s="88">
        <f t="shared" si="71"/>
        <v>1</v>
      </c>
      <c r="AB511" s="88">
        <f t="shared" si="72"/>
        <v>0</v>
      </c>
      <c r="AC511" s="89">
        <f t="shared" si="73"/>
        <v>0</v>
      </c>
      <c r="AD511" s="90" t="str">
        <f t="shared" si="74"/>
        <v>SRSA</v>
      </c>
      <c r="AE511" s="87">
        <f t="shared" si="75"/>
        <v>1</v>
      </c>
      <c r="AF511" s="88">
        <f t="shared" si="76"/>
        <v>1</v>
      </c>
      <c r="AG511" s="89" t="str">
        <f t="shared" si="77"/>
        <v>Initial</v>
      </c>
      <c r="AH511" s="90" t="str">
        <f t="shared" si="78"/>
        <v>-</v>
      </c>
      <c r="AI511" s="87" t="str">
        <f t="shared" si="79"/>
        <v>SRSA</v>
      </c>
    </row>
    <row r="512" spans="1:35" ht="12.75">
      <c r="A512" s="65">
        <v>4032010</v>
      </c>
      <c r="B512" s="66" t="s">
        <v>1524</v>
      </c>
      <c r="C512" s="67" t="s">
        <v>1525</v>
      </c>
      <c r="D512" s="68" t="s">
        <v>983</v>
      </c>
      <c r="E512" s="68" t="s">
        <v>1525</v>
      </c>
      <c r="F512" s="69" t="s">
        <v>42</v>
      </c>
      <c r="G512" s="70">
        <v>73095</v>
      </c>
      <c r="H512" s="71">
        <v>40</v>
      </c>
      <c r="I512" s="72">
        <v>4054493646</v>
      </c>
      <c r="J512" s="73">
        <v>8</v>
      </c>
      <c r="K512" s="74" t="s">
        <v>44</v>
      </c>
      <c r="L512" s="75" t="s">
        <v>44</v>
      </c>
      <c r="M512" s="76">
        <v>386.72</v>
      </c>
      <c r="N512" s="77" t="s">
        <v>43</v>
      </c>
      <c r="O512" s="78">
        <v>30.50108932</v>
      </c>
      <c r="P512" s="74" t="s">
        <v>44</v>
      </c>
      <c r="Q512" s="79">
        <v>41.013824884792626</v>
      </c>
      <c r="R512" s="80" t="s">
        <v>44</v>
      </c>
      <c r="S512" s="81" t="s">
        <v>44</v>
      </c>
      <c r="T512" s="82">
        <v>29111</v>
      </c>
      <c r="U512" s="83">
        <v>1660.64</v>
      </c>
      <c r="V512" s="83">
        <v>2693.32</v>
      </c>
      <c r="W512" s="84">
        <v>1517</v>
      </c>
      <c r="X512" s="85" t="s">
        <v>43</v>
      </c>
      <c r="Y512" s="86" t="s">
        <v>44</v>
      </c>
      <c r="Z512" s="87">
        <f t="shared" si="70"/>
        <v>1</v>
      </c>
      <c r="AA512" s="88">
        <f t="shared" si="71"/>
        <v>1</v>
      </c>
      <c r="AB512" s="88">
        <f t="shared" si="72"/>
        <v>0</v>
      </c>
      <c r="AC512" s="89">
        <f t="shared" si="73"/>
        <v>0</v>
      </c>
      <c r="AD512" s="90" t="str">
        <f t="shared" si="74"/>
        <v>SRSA</v>
      </c>
      <c r="AE512" s="87">
        <f t="shared" si="75"/>
        <v>1</v>
      </c>
      <c r="AF512" s="88">
        <f t="shared" si="76"/>
        <v>1</v>
      </c>
      <c r="AG512" s="89" t="str">
        <f t="shared" si="77"/>
        <v>Initial</v>
      </c>
      <c r="AH512" s="90" t="str">
        <f t="shared" si="78"/>
        <v>-</v>
      </c>
      <c r="AI512" s="87" t="str">
        <f t="shared" si="79"/>
        <v>SRSA</v>
      </c>
    </row>
    <row r="513" spans="1:35" ht="12.75">
      <c r="A513" s="65">
        <v>4032040</v>
      </c>
      <c r="B513" s="66" t="s">
        <v>1526</v>
      </c>
      <c r="C513" s="67" t="s">
        <v>1527</v>
      </c>
      <c r="D513" s="68" t="s">
        <v>330</v>
      </c>
      <c r="E513" s="68" t="s">
        <v>1527</v>
      </c>
      <c r="F513" s="69" t="s">
        <v>42</v>
      </c>
      <c r="G513" s="70">
        <v>73860</v>
      </c>
      <c r="H513" s="71">
        <v>9401</v>
      </c>
      <c r="I513" s="72">
        <v>5808246561</v>
      </c>
      <c r="J513" s="73">
        <v>7</v>
      </c>
      <c r="K513" s="74" t="s">
        <v>44</v>
      </c>
      <c r="L513" s="75" t="s">
        <v>44</v>
      </c>
      <c r="M513" s="76">
        <v>214.43</v>
      </c>
      <c r="N513" s="91" t="s">
        <v>44</v>
      </c>
      <c r="O513" s="78">
        <v>17.41071429</v>
      </c>
      <c r="P513" s="74" t="s">
        <v>43</v>
      </c>
      <c r="Q513" s="79">
        <v>46.666666666666664</v>
      </c>
      <c r="R513" s="80" t="s">
        <v>44</v>
      </c>
      <c r="S513" s="81" t="s">
        <v>44</v>
      </c>
      <c r="T513" s="82">
        <v>13788</v>
      </c>
      <c r="U513" s="83">
        <v>795.19</v>
      </c>
      <c r="V513" s="83">
        <v>1422.84</v>
      </c>
      <c r="W513" s="84">
        <v>948</v>
      </c>
      <c r="X513" s="85" t="s">
        <v>44</v>
      </c>
      <c r="Y513" s="86" t="s">
        <v>44</v>
      </c>
      <c r="Z513" s="87">
        <f t="shared" si="70"/>
        <v>1</v>
      </c>
      <c r="AA513" s="88">
        <f t="shared" si="71"/>
        <v>1</v>
      </c>
      <c r="AB513" s="88">
        <f t="shared" si="72"/>
        <v>0</v>
      </c>
      <c r="AC513" s="89">
        <f t="shared" si="73"/>
        <v>0</v>
      </c>
      <c r="AD513" s="90" t="str">
        <f t="shared" si="74"/>
        <v>SRSA</v>
      </c>
      <c r="AE513" s="87">
        <f t="shared" si="75"/>
        <v>1</v>
      </c>
      <c r="AF513" s="88">
        <f t="shared" si="76"/>
        <v>1</v>
      </c>
      <c r="AG513" s="89" t="str">
        <f t="shared" si="77"/>
        <v>Initial</v>
      </c>
      <c r="AH513" s="90" t="str">
        <f t="shared" si="78"/>
        <v>-</v>
      </c>
      <c r="AI513" s="87" t="str">
        <f t="shared" si="79"/>
        <v>SRSA</v>
      </c>
    </row>
    <row r="514" spans="1:35" ht="12.75">
      <c r="A514" s="65">
        <v>4032070</v>
      </c>
      <c r="B514" s="66" t="s">
        <v>385</v>
      </c>
      <c r="C514" s="67" t="s">
        <v>386</v>
      </c>
      <c r="D514" s="68" t="s">
        <v>387</v>
      </c>
      <c r="E514" s="68" t="s">
        <v>386</v>
      </c>
      <c r="F514" s="69" t="s">
        <v>42</v>
      </c>
      <c r="G514" s="70">
        <v>73096</v>
      </c>
      <c r="H514" s="71">
        <v>4910</v>
      </c>
      <c r="I514" s="72">
        <v>5807723327</v>
      </c>
      <c r="J514" s="73">
        <v>6</v>
      </c>
      <c r="K514" s="74" t="s">
        <v>43</v>
      </c>
      <c r="L514" s="75" t="s">
        <v>43</v>
      </c>
      <c r="M514" s="76">
        <v>1525.61</v>
      </c>
      <c r="N514" s="77" t="s">
        <v>43</v>
      </c>
      <c r="O514" s="78">
        <v>17.76779987</v>
      </c>
      <c r="P514" s="74" t="s">
        <v>43</v>
      </c>
      <c r="Q514" s="79">
        <v>36.64317745035234</v>
      </c>
      <c r="R514" s="80" t="s">
        <v>44</v>
      </c>
      <c r="S514" s="81" t="s">
        <v>44</v>
      </c>
      <c r="T514" s="82">
        <v>78755</v>
      </c>
      <c r="U514" s="83">
        <v>4458.72</v>
      </c>
      <c r="V514" s="83">
        <v>8735.65</v>
      </c>
      <c r="W514" s="84">
        <v>5093</v>
      </c>
      <c r="X514" s="85" t="s">
        <v>44</v>
      </c>
      <c r="Y514" s="86" t="s">
        <v>43</v>
      </c>
      <c r="Z514" s="87">
        <f t="shared" si="70"/>
        <v>0</v>
      </c>
      <c r="AA514" s="88">
        <f t="shared" si="71"/>
        <v>0</v>
      </c>
      <c r="AB514" s="88">
        <f t="shared" si="72"/>
        <v>0</v>
      </c>
      <c r="AC514" s="89">
        <f t="shared" si="73"/>
        <v>0</v>
      </c>
      <c r="AD514" s="90" t="str">
        <f t="shared" si="74"/>
        <v>-</v>
      </c>
      <c r="AE514" s="87">
        <f t="shared" si="75"/>
        <v>1</v>
      </c>
      <c r="AF514" s="88">
        <f t="shared" si="76"/>
        <v>1</v>
      </c>
      <c r="AG514" s="89" t="str">
        <f t="shared" si="77"/>
        <v>Initial</v>
      </c>
      <c r="AH514" s="90" t="str">
        <f t="shared" si="78"/>
        <v>RLIS</v>
      </c>
      <c r="AI514" s="87">
        <f t="shared" si="79"/>
        <v>0</v>
      </c>
    </row>
    <row r="515" spans="1:35" ht="12.75">
      <c r="A515" s="65">
        <v>4032130</v>
      </c>
      <c r="B515" s="66" t="s">
        <v>1528</v>
      </c>
      <c r="C515" s="67" t="s">
        <v>1529</v>
      </c>
      <c r="D515" s="68" t="s">
        <v>1530</v>
      </c>
      <c r="E515" s="68" t="s">
        <v>1529</v>
      </c>
      <c r="F515" s="69" t="s">
        <v>42</v>
      </c>
      <c r="G515" s="70">
        <v>74470</v>
      </c>
      <c r="H515" s="71">
        <v>300</v>
      </c>
      <c r="I515" s="72">
        <v>9184642580</v>
      </c>
      <c r="J515" s="73">
        <v>7</v>
      </c>
      <c r="K515" s="74" t="s">
        <v>44</v>
      </c>
      <c r="L515" s="75" t="s">
        <v>44</v>
      </c>
      <c r="M515" s="76">
        <v>235.37</v>
      </c>
      <c r="N515" s="77" t="s">
        <v>43</v>
      </c>
      <c r="O515" s="78">
        <v>18.95043732</v>
      </c>
      <c r="P515" s="74" t="s">
        <v>43</v>
      </c>
      <c r="Q515" s="79">
        <v>56.81818181818182</v>
      </c>
      <c r="R515" s="80" t="s">
        <v>44</v>
      </c>
      <c r="S515" s="81" t="s">
        <v>44</v>
      </c>
      <c r="T515" s="82">
        <v>23193</v>
      </c>
      <c r="U515" s="83">
        <v>1500.12</v>
      </c>
      <c r="V515" s="83">
        <v>2134.57</v>
      </c>
      <c r="W515" s="84">
        <v>963</v>
      </c>
      <c r="X515" s="85" t="s">
        <v>44</v>
      </c>
      <c r="Y515" s="86" t="s">
        <v>44</v>
      </c>
      <c r="Z515" s="87">
        <f t="shared" si="70"/>
        <v>1</v>
      </c>
      <c r="AA515" s="88">
        <f t="shared" si="71"/>
        <v>1</v>
      </c>
      <c r="AB515" s="88">
        <f t="shared" si="72"/>
        <v>0</v>
      </c>
      <c r="AC515" s="89">
        <f t="shared" si="73"/>
        <v>0</v>
      </c>
      <c r="AD515" s="90" t="str">
        <f t="shared" si="74"/>
        <v>SRSA</v>
      </c>
      <c r="AE515" s="87">
        <f t="shared" si="75"/>
        <v>1</v>
      </c>
      <c r="AF515" s="88">
        <f t="shared" si="76"/>
        <v>1</v>
      </c>
      <c r="AG515" s="89" t="str">
        <f t="shared" si="77"/>
        <v>Initial</v>
      </c>
      <c r="AH515" s="90" t="str">
        <f t="shared" si="78"/>
        <v>-</v>
      </c>
      <c r="AI515" s="87" t="str">
        <f t="shared" si="79"/>
        <v>SRSA</v>
      </c>
    </row>
    <row r="516" spans="1:35" ht="12.75">
      <c r="A516" s="65">
        <v>4032190</v>
      </c>
      <c r="B516" s="66" t="s">
        <v>1531</v>
      </c>
      <c r="C516" s="67" t="s">
        <v>1532</v>
      </c>
      <c r="D516" s="68" t="s">
        <v>285</v>
      </c>
      <c r="E516" s="68" t="s">
        <v>1532</v>
      </c>
      <c r="F516" s="69" t="s">
        <v>42</v>
      </c>
      <c r="G516" s="70">
        <v>74369</v>
      </c>
      <c r="H516" s="71">
        <v>189</v>
      </c>
      <c r="I516" s="72">
        <v>9187883319</v>
      </c>
      <c r="J516" s="73">
        <v>7</v>
      </c>
      <c r="K516" s="74" t="s">
        <v>44</v>
      </c>
      <c r="L516" s="75" t="s">
        <v>44</v>
      </c>
      <c r="M516" s="76">
        <v>384.69</v>
      </c>
      <c r="N516" s="77" t="s">
        <v>43</v>
      </c>
      <c r="O516" s="78">
        <v>17.75700935</v>
      </c>
      <c r="P516" s="74" t="s">
        <v>43</v>
      </c>
      <c r="Q516" s="79">
        <v>39.40149625935162</v>
      </c>
      <c r="R516" s="80" t="s">
        <v>44</v>
      </c>
      <c r="S516" s="81" t="s">
        <v>44</v>
      </c>
      <c r="T516" s="82">
        <v>15873</v>
      </c>
      <c r="U516" s="83">
        <v>1356</v>
      </c>
      <c r="V516" s="83">
        <v>2363.24</v>
      </c>
      <c r="W516" s="84">
        <v>1405</v>
      </c>
      <c r="X516" s="85" t="s">
        <v>44</v>
      </c>
      <c r="Y516" s="86" t="s">
        <v>44</v>
      </c>
      <c r="Z516" s="87">
        <f t="shared" si="70"/>
        <v>1</v>
      </c>
      <c r="AA516" s="88">
        <f t="shared" si="71"/>
        <v>1</v>
      </c>
      <c r="AB516" s="88">
        <f t="shared" si="72"/>
        <v>0</v>
      </c>
      <c r="AC516" s="89">
        <f t="shared" si="73"/>
        <v>0</v>
      </c>
      <c r="AD516" s="90" t="str">
        <f t="shared" si="74"/>
        <v>SRSA</v>
      </c>
      <c r="AE516" s="87">
        <f t="shared" si="75"/>
        <v>1</v>
      </c>
      <c r="AF516" s="88">
        <f t="shared" si="76"/>
        <v>1</v>
      </c>
      <c r="AG516" s="89" t="str">
        <f t="shared" si="77"/>
        <v>Initial</v>
      </c>
      <c r="AH516" s="90" t="str">
        <f t="shared" si="78"/>
        <v>-</v>
      </c>
      <c r="AI516" s="87" t="str">
        <f t="shared" si="79"/>
        <v>SRSA</v>
      </c>
    </row>
    <row r="517" spans="1:35" ht="12.75">
      <c r="A517" s="65">
        <v>4032220</v>
      </c>
      <c r="B517" s="66" t="s">
        <v>1533</v>
      </c>
      <c r="C517" s="67" t="s">
        <v>845</v>
      </c>
      <c r="D517" s="68" t="s">
        <v>181</v>
      </c>
      <c r="E517" s="68" t="s">
        <v>845</v>
      </c>
      <c r="F517" s="69" t="s">
        <v>42</v>
      </c>
      <c r="G517" s="70">
        <v>74880</v>
      </c>
      <c r="H517" s="71">
        <v>278</v>
      </c>
      <c r="I517" s="72">
        <v>4057862442</v>
      </c>
      <c r="J517" s="73">
        <v>7</v>
      </c>
      <c r="K517" s="74" t="s">
        <v>44</v>
      </c>
      <c r="L517" s="75" t="s">
        <v>44</v>
      </c>
      <c r="M517" s="76">
        <v>439.71</v>
      </c>
      <c r="N517" s="77" t="s">
        <v>43</v>
      </c>
      <c r="O517" s="78">
        <v>33.50515464</v>
      </c>
      <c r="P517" s="74" t="s">
        <v>44</v>
      </c>
      <c r="Q517" s="79">
        <v>65.74468085106383</v>
      </c>
      <c r="R517" s="80" t="s">
        <v>44</v>
      </c>
      <c r="S517" s="81" t="s">
        <v>44</v>
      </c>
      <c r="T517" s="82">
        <v>33886</v>
      </c>
      <c r="U517" s="83">
        <v>2858.2</v>
      </c>
      <c r="V517" s="83">
        <v>4000.99</v>
      </c>
      <c r="W517" s="84">
        <v>1721</v>
      </c>
      <c r="X517" s="85" t="s">
        <v>44</v>
      </c>
      <c r="Y517" s="86" t="s">
        <v>44</v>
      </c>
      <c r="Z517" s="87">
        <f aca="true" t="shared" si="80" ref="Z517:Z544">IF(OR(K517="YES",L517="YES"),1,0)</f>
        <v>1</v>
      </c>
      <c r="AA517" s="88">
        <f aca="true" t="shared" si="81" ref="AA517:AA544">IF(OR(AND(ISNUMBER(M517),AND(M517&gt;0,M517&lt;600)),AND(ISNUMBER(M517),AND(M517&gt;0,N517="YES"))),1,0)</f>
        <v>1</v>
      </c>
      <c r="AB517" s="88">
        <f aca="true" t="shared" si="82" ref="AB517:AB544">IF(AND(OR(K517="YES",L517="YES"),(Z517=0)),"Trouble",0)</f>
        <v>0</v>
      </c>
      <c r="AC517" s="89">
        <f aca="true" t="shared" si="83" ref="AC517:AC544">IF(AND(OR(AND(ISNUMBER(M517),AND(M517&gt;0,M517&lt;600)),AND(ISNUMBER(M517),AND(M517&gt;0,N517="YES"))),(AA517=0)),"Trouble",0)</f>
        <v>0</v>
      </c>
      <c r="AD517" s="90" t="str">
        <f aca="true" t="shared" si="84" ref="AD517:AD544">IF(AND(Z517=1,AA517=1),"SRSA","-")</f>
        <v>SRSA</v>
      </c>
      <c r="AE517" s="87">
        <f aca="true" t="shared" si="85" ref="AE517:AE544">IF(S517="YES",1,0)</f>
        <v>1</v>
      </c>
      <c r="AF517" s="88">
        <f aca="true" t="shared" si="86" ref="AF517:AF544">IF(OR(AND(ISNUMBER(Q517),Q517&gt;=20),(AND(ISNUMBER(Q517)=FALSE,AND(ISNUMBER(O517),O517&gt;=20)))),1,0)</f>
        <v>1</v>
      </c>
      <c r="AG517" s="89" t="str">
        <f aca="true" t="shared" si="87" ref="AG517:AG544">IF(AND(AE517=1,AF517=1),"Initial",0)</f>
        <v>Initial</v>
      </c>
      <c r="AH517" s="90" t="str">
        <f aca="true" t="shared" si="88" ref="AH517:AH544">IF(AND(AND(AG517="Initial",AI517=0),AND(ISNUMBER(M517),M517&gt;0)),"RLIS","-")</f>
        <v>-</v>
      </c>
      <c r="AI517" s="87" t="str">
        <f aca="true" t="shared" si="89" ref="AI517:AI544">IF(AND(AD517="SRSA",AG517="Initial"),"SRSA",0)</f>
        <v>SRSA</v>
      </c>
    </row>
    <row r="518" spans="1:35" ht="12.75">
      <c r="A518" s="65">
        <v>4032280</v>
      </c>
      <c r="B518" s="66" t="s">
        <v>388</v>
      </c>
      <c r="C518" s="67" t="s">
        <v>389</v>
      </c>
      <c r="D518" s="68" t="s">
        <v>390</v>
      </c>
      <c r="E518" s="68" t="s">
        <v>389</v>
      </c>
      <c r="F518" s="69" t="s">
        <v>42</v>
      </c>
      <c r="G518" s="70">
        <v>74881</v>
      </c>
      <c r="H518" s="71">
        <v>60</v>
      </c>
      <c r="I518" s="72">
        <v>4053562534</v>
      </c>
      <c r="J518" s="73">
        <v>8</v>
      </c>
      <c r="K518" s="74" t="s">
        <v>44</v>
      </c>
      <c r="L518" s="75" t="s">
        <v>44</v>
      </c>
      <c r="M518" s="76">
        <v>657.81</v>
      </c>
      <c r="N518" s="77" t="s">
        <v>43</v>
      </c>
      <c r="O518" s="78">
        <v>15.96244131</v>
      </c>
      <c r="P518" s="74" t="s">
        <v>43</v>
      </c>
      <c r="Q518" s="79">
        <v>34.51202263083451</v>
      </c>
      <c r="R518" s="80" t="s">
        <v>44</v>
      </c>
      <c r="S518" s="81" t="s">
        <v>44</v>
      </c>
      <c r="T518" s="82">
        <v>33029</v>
      </c>
      <c r="U518" s="83">
        <v>2058.77</v>
      </c>
      <c r="V518" s="83">
        <v>3961.41</v>
      </c>
      <c r="W518" s="84">
        <v>2206</v>
      </c>
      <c r="X518" s="85" t="s">
        <v>44</v>
      </c>
      <c r="Y518" s="86" t="s">
        <v>43</v>
      </c>
      <c r="Z518" s="87">
        <f t="shared" si="80"/>
        <v>1</v>
      </c>
      <c r="AA518" s="88">
        <f t="shared" si="81"/>
        <v>0</v>
      </c>
      <c r="AB518" s="88">
        <f t="shared" si="82"/>
        <v>0</v>
      </c>
      <c r="AC518" s="89">
        <f t="shared" si="83"/>
        <v>0</v>
      </c>
      <c r="AD518" s="90" t="str">
        <f t="shared" si="84"/>
        <v>-</v>
      </c>
      <c r="AE518" s="87">
        <f t="shared" si="85"/>
        <v>1</v>
      </c>
      <c r="AF518" s="88">
        <f t="shared" si="86"/>
        <v>1</v>
      </c>
      <c r="AG518" s="89" t="str">
        <f t="shared" si="87"/>
        <v>Initial</v>
      </c>
      <c r="AH518" s="90" t="str">
        <f t="shared" si="88"/>
        <v>RLIS</v>
      </c>
      <c r="AI518" s="87">
        <f t="shared" si="89"/>
        <v>0</v>
      </c>
    </row>
    <row r="519" spans="1:35" ht="12.75">
      <c r="A519" s="65">
        <v>4032370</v>
      </c>
      <c r="B519" s="66" t="s">
        <v>1534</v>
      </c>
      <c r="C519" s="67" t="s">
        <v>1535</v>
      </c>
      <c r="D519" s="68" t="s">
        <v>1536</v>
      </c>
      <c r="E519" s="68" t="s">
        <v>278</v>
      </c>
      <c r="F519" s="69" t="s">
        <v>42</v>
      </c>
      <c r="G519" s="70">
        <v>73179</v>
      </c>
      <c r="H519" s="71">
        <v>4010</v>
      </c>
      <c r="I519" s="72">
        <v>4053503410</v>
      </c>
      <c r="J519" s="73">
        <v>1</v>
      </c>
      <c r="K519" s="74" t="s">
        <v>43</v>
      </c>
      <c r="L519" s="75" t="s">
        <v>43</v>
      </c>
      <c r="M519" s="76">
        <v>2845.34</v>
      </c>
      <c r="N519" s="77" t="s">
        <v>43</v>
      </c>
      <c r="O519" s="78">
        <v>28.41170668</v>
      </c>
      <c r="P519" s="74" t="s">
        <v>44</v>
      </c>
      <c r="Q519" s="79">
        <v>65.6413612565445</v>
      </c>
      <c r="R519" s="80" t="s">
        <v>44</v>
      </c>
      <c r="S519" s="81" t="s">
        <v>43</v>
      </c>
      <c r="T519" s="82">
        <v>218390</v>
      </c>
      <c r="U519" s="83">
        <v>16674.32</v>
      </c>
      <c r="V519" s="83">
        <v>23344.37</v>
      </c>
      <c r="W519" s="84">
        <v>8966</v>
      </c>
      <c r="X519" s="85" t="s">
        <v>44</v>
      </c>
      <c r="Y519" s="86" t="s">
        <v>43</v>
      </c>
      <c r="Z519" s="87">
        <f t="shared" si="80"/>
        <v>0</v>
      </c>
      <c r="AA519" s="88">
        <f t="shared" si="81"/>
        <v>0</v>
      </c>
      <c r="AB519" s="88">
        <f t="shared" si="82"/>
        <v>0</v>
      </c>
      <c r="AC519" s="89">
        <f t="shared" si="83"/>
        <v>0</v>
      </c>
      <c r="AD519" s="90" t="str">
        <f t="shared" si="84"/>
        <v>-</v>
      </c>
      <c r="AE519" s="87">
        <f t="shared" si="85"/>
        <v>0</v>
      </c>
      <c r="AF519" s="88">
        <f t="shared" si="86"/>
        <v>1</v>
      </c>
      <c r="AG519" s="89">
        <f t="shared" si="87"/>
        <v>0</v>
      </c>
      <c r="AH519" s="90" t="str">
        <f t="shared" si="88"/>
        <v>-</v>
      </c>
      <c r="AI519" s="87">
        <f t="shared" si="89"/>
        <v>0</v>
      </c>
    </row>
    <row r="520" spans="1:35" ht="12.75">
      <c r="A520" s="65">
        <v>4032400</v>
      </c>
      <c r="B520" s="66" t="s">
        <v>391</v>
      </c>
      <c r="C520" s="67" t="s">
        <v>392</v>
      </c>
      <c r="D520" s="68" t="s">
        <v>91</v>
      </c>
      <c r="E520" s="68" t="s">
        <v>392</v>
      </c>
      <c r="F520" s="69" t="s">
        <v>42</v>
      </c>
      <c r="G520" s="70">
        <v>74965</v>
      </c>
      <c r="H520" s="71">
        <v>410</v>
      </c>
      <c r="I520" s="72">
        <v>9187233181</v>
      </c>
      <c r="J520" s="73">
        <v>7</v>
      </c>
      <c r="K520" s="74" t="s">
        <v>44</v>
      </c>
      <c r="L520" s="75" t="s">
        <v>44</v>
      </c>
      <c r="M520" s="76">
        <v>980.17</v>
      </c>
      <c r="N520" s="77" t="s">
        <v>43</v>
      </c>
      <c r="O520" s="78">
        <v>16.68302257</v>
      </c>
      <c r="P520" s="74" t="s">
        <v>43</v>
      </c>
      <c r="Q520" s="79">
        <v>51.6802906448683</v>
      </c>
      <c r="R520" s="80" t="s">
        <v>44</v>
      </c>
      <c r="S520" s="81" t="s">
        <v>44</v>
      </c>
      <c r="T520" s="82">
        <v>44603</v>
      </c>
      <c r="U520" s="83">
        <v>5352.08</v>
      </c>
      <c r="V520" s="83">
        <v>7905.64</v>
      </c>
      <c r="W520" s="84">
        <v>3400</v>
      </c>
      <c r="X520" s="85" t="s">
        <v>44</v>
      </c>
      <c r="Y520" s="86" t="s">
        <v>43</v>
      </c>
      <c r="Z520" s="87">
        <f t="shared" si="80"/>
        <v>1</v>
      </c>
      <c r="AA520" s="88">
        <f t="shared" si="81"/>
        <v>0</v>
      </c>
      <c r="AB520" s="88">
        <f t="shared" si="82"/>
        <v>0</v>
      </c>
      <c r="AC520" s="89">
        <f t="shared" si="83"/>
        <v>0</v>
      </c>
      <c r="AD520" s="90" t="str">
        <f t="shared" si="84"/>
        <v>-</v>
      </c>
      <c r="AE520" s="87">
        <f t="shared" si="85"/>
        <v>1</v>
      </c>
      <c r="AF520" s="88">
        <f t="shared" si="86"/>
        <v>1</v>
      </c>
      <c r="AG520" s="89" t="str">
        <f t="shared" si="87"/>
        <v>Initial</v>
      </c>
      <c r="AH520" s="90" t="str">
        <f t="shared" si="88"/>
        <v>RLIS</v>
      </c>
      <c r="AI520" s="87">
        <f t="shared" si="89"/>
        <v>0</v>
      </c>
    </row>
    <row r="521" spans="1:35" ht="12.75">
      <c r="A521" s="65">
        <v>4032430</v>
      </c>
      <c r="B521" s="66" t="s">
        <v>1537</v>
      </c>
      <c r="C521" s="67" t="s">
        <v>1538</v>
      </c>
      <c r="D521" s="68" t="s">
        <v>1539</v>
      </c>
      <c r="E521" s="68" t="s">
        <v>1538</v>
      </c>
      <c r="F521" s="69" t="s">
        <v>42</v>
      </c>
      <c r="G521" s="70">
        <v>74883</v>
      </c>
      <c r="H521" s="71">
        <v>5509</v>
      </c>
      <c r="I521" s="72">
        <v>4054525150</v>
      </c>
      <c r="J521" s="73">
        <v>7</v>
      </c>
      <c r="K521" s="74" t="s">
        <v>44</v>
      </c>
      <c r="L521" s="75" t="s">
        <v>44</v>
      </c>
      <c r="M521" s="76">
        <v>360.16</v>
      </c>
      <c r="N521" s="77" t="s">
        <v>43</v>
      </c>
      <c r="O521" s="78">
        <v>33.48946136</v>
      </c>
      <c r="P521" s="74" t="s">
        <v>44</v>
      </c>
      <c r="Q521" s="79">
        <v>65.77540106951871</v>
      </c>
      <c r="R521" s="80" t="s">
        <v>44</v>
      </c>
      <c r="S521" s="81" t="s">
        <v>44</v>
      </c>
      <c r="T521" s="82">
        <v>36296</v>
      </c>
      <c r="U521" s="83">
        <v>2528.14</v>
      </c>
      <c r="V521" s="83">
        <v>3596.24</v>
      </c>
      <c r="W521" s="84">
        <v>1526</v>
      </c>
      <c r="X521" s="85" t="s">
        <v>44</v>
      </c>
      <c r="Y521" s="86" t="s">
        <v>44</v>
      </c>
      <c r="Z521" s="87">
        <f t="shared" si="80"/>
        <v>1</v>
      </c>
      <c r="AA521" s="88">
        <f t="shared" si="81"/>
        <v>1</v>
      </c>
      <c r="AB521" s="88">
        <f t="shared" si="82"/>
        <v>0</v>
      </c>
      <c r="AC521" s="89">
        <f t="shared" si="83"/>
        <v>0</v>
      </c>
      <c r="AD521" s="90" t="str">
        <f t="shared" si="84"/>
        <v>SRSA</v>
      </c>
      <c r="AE521" s="87">
        <f t="shared" si="85"/>
        <v>1</v>
      </c>
      <c r="AF521" s="88">
        <f t="shared" si="86"/>
        <v>1</v>
      </c>
      <c r="AG521" s="89" t="str">
        <f t="shared" si="87"/>
        <v>Initial</v>
      </c>
      <c r="AH521" s="90" t="str">
        <f t="shared" si="88"/>
        <v>-</v>
      </c>
      <c r="AI521" s="87" t="str">
        <f t="shared" si="89"/>
        <v>SRSA</v>
      </c>
    </row>
    <row r="522" spans="1:35" ht="12.75">
      <c r="A522" s="65">
        <v>4032460</v>
      </c>
      <c r="B522" s="66" t="s">
        <v>393</v>
      </c>
      <c r="C522" s="67" t="s">
        <v>394</v>
      </c>
      <c r="D522" s="68" t="s">
        <v>395</v>
      </c>
      <c r="E522" s="68" t="s">
        <v>394</v>
      </c>
      <c r="F522" s="69" t="s">
        <v>42</v>
      </c>
      <c r="G522" s="70">
        <v>74884</v>
      </c>
      <c r="H522" s="71">
        <v>870</v>
      </c>
      <c r="I522" s="72">
        <v>4052575475</v>
      </c>
      <c r="J522" s="73">
        <v>6</v>
      </c>
      <c r="K522" s="74" t="s">
        <v>43</v>
      </c>
      <c r="L522" s="75" t="s">
        <v>43</v>
      </c>
      <c r="M522" s="76">
        <v>655.95</v>
      </c>
      <c r="N522" s="77" t="s">
        <v>43</v>
      </c>
      <c r="O522" s="78">
        <v>39.74842767</v>
      </c>
      <c r="P522" s="74" t="s">
        <v>44</v>
      </c>
      <c r="Q522" s="79">
        <v>65.24300441826215</v>
      </c>
      <c r="R522" s="80" t="s">
        <v>44</v>
      </c>
      <c r="S522" s="81" t="s">
        <v>44</v>
      </c>
      <c r="T522" s="82">
        <v>81318</v>
      </c>
      <c r="U522" s="83">
        <v>4328.76</v>
      </c>
      <c r="V522" s="83">
        <v>6116.35</v>
      </c>
      <c r="W522" s="84">
        <v>2123</v>
      </c>
      <c r="X522" s="85" t="s">
        <v>44</v>
      </c>
      <c r="Y522" s="86" t="s">
        <v>43</v>
      </c>
      <c r="Z522" s="87">
        <f t="shared" si="80"/>
        <v>0</v>
      </c>
      <c r="AA522" s="88">
        <f t="shared" si="81"/>
        <v>0</v>
      </c>
      <c r="AB522" s="88">
        <f t="shared" si="82"/>
        <v>0</v>
      </c>
      <c r="AC522" s="89">
        <f t="shared" si="83"/>
        <v>0</v>
      </c>
      <c r="AD522" s="90" t="str">
        <f t="shared" si="84"/>
        <v>-</v>
      </c>
      <c r="AE522" s="87">
        <f t="shared" si="85"/>
        <v>1</v>
      </c>
      <c r="AF522" s="88">
        <f t="shared" si="86"/>
        <v>1</v>
      </c>
      <c r="AG522" s="89" t="str">
        <f t="shared" si="87"/>
        <v>Initial</v>
      </c>
      <c r="AH522" s="90" t="str">
        <f t="shared" si="88"/>
        <v>RLIS</v>
      </c>
      <c r="AI522" s="87">
        <f t="shared" si="89"/>
        <v>0</v>
      </c>
    </row>
    <row r="523" spans="1:35" ht="12.75">
      <c r="A523" s="65">
        <v>4032610</v>
      </c>
      <c r="B523" s="66" t="s">
        <v>1540</v>
      </c>
      <c r="C523" s="67" t="s">
        <v>1541</v>
      </c>
      <c r="D523" s="68" t="s">
        <v>1542</v>
      </c>
      <c r="E523" s="68" t="s">
        <v>375</v>
      </c>
      <c r="F523" s="69" t="s">
        <v>42</v>
      </c>
      <c r="G523" s="70">
        <v>74301</v>
      </c>
      <c r="H523" s="71">
        <v>9804</v>
      </c>
      <c r="I523" s="72">
        <v>9182564484</v>
      </c>
      <c r="J523" s="73">
        <v>7</v>
      </c>
      <c r="K523" s="74" t="s">
        <v>44</v>
      </c>
      <c r="L523" s="75" t="s">
        <v>44</v>
      </c>
      <c r="M523" s="76">
        <v>178.42</v>
      </c>
      <c r="N523" s="77" t="s">
        <v>43</v>
      </c>
      <c r="O523" s="78">
        <v>20.55555556</v>
      </c>
      <c r="P523" s="74" t="s">
        <v>44</v>
      </c>
      <c r="Q523" s="79">
        <v>88.75739644970415</v>
      </c>
      <c r="R523" s="80" t="s">
        <v>44</v>
      </c>
      <c r="S523" s="81" t="s">
        <v>44</v>
      </c>
      <c r="T523" s="82">
        <v>10020</v>
      </c>
      <c r="U523" s="83">
        <v>1256.98</v>
      </c>
      <c r="V523" s="83">
        <v>1805.49</v>
      </c>
      <c r="W523" s="84">
        <v>769</v>
      </c>
      <c r="X523" s="85" t="s">
        <v>44</v>
      </c>
      <c r="Y523" s="86" t="s">
        <v>43</v>
      </c>
      <c r="Z523" s="87">
        <f t="shared" si="80"/>
        <v>1</v>
      </c>
      <c r="AA523" s="88">
        <f t="shared" si="81"/>
        <v>1</v>
      </c>
      <c r="AB523" s="88">
        <f t="shared" si="82"/>
        <v>0</v>
      </c>
      <c r="AC523" s="89">
        <f t="shared" si="83"/>
        <v>0</v>
      </c>
      <c r="AD523" s="90" t="str">
        <f t="shared" si="84"/>
        <v>SRSA</v>
      </c>
      <c r="AE523" s="87">
        <f t="shared" si="85"/>
        <v>1</v>
      </c>
      <c r="AF523" s="88">
        <f t="shared" si="86"/>
        <v>1</v>
      </c>
      <c r="AG523" s="89" t="str">
        <f t="shared" si="87"/>
        <v>Initial</v>
      </c>
      <c r="AH523" s="90" t="str">
        <f t="shared" si="88"/>
        <v>-</v>
      </c>
      <c r="AI523" s="87" t="str">
        <f t="shared" si="89"/>
        <v>SRSA</v>
      </c>
    </row>
    <row r="524" spans="1:35" ht="12.75">
      <c r="A524" s="65">
        <v>4032640</v>
      </c>
      <c r="B524" s="66" t="s">
        <v>1543</v>
      </c>
      <c r="C524" s="67" t="s">
        <v>1544</v>
      </c>
      <c r="D524" s="68" t="s">
        <v>1545</v>
      </c>
      <c r="E524" s="68" t="s">
        <v>268</v>
      </c>
      <c r="F524" s="69" t="s">
        <v>42</v>
      </c>
      <c r="G524" s="70">
        <v>74851</v>
      </c>
      <c r="H524" s="71">
        <v>9423</v>
      </c>
      <c r="I524" s="72">
        <v>4059643428</v>
      </c>
      <c r="J524" s="73">
        <v>8</v>
      </c>
      <c r="K524" s="74" t="s">
        <v>44</v>
      </c>
      <c r="L524" s="75" t="s">
        <v>44</v>
      </c>
      <c r="M524" s="76">
        <v>127.21</v>
      </c>
      <c r="N524" s="77" t="s">
        <v>43</v>
      </c>
      <c r="O524" s="78">
        <v>8.75</v>
      </c>
      <c r="P524" s="74" t="s">
        <v>43</v>
      </c>
      <c r="Q524" s="79">
        <v>37.74834437086093</v>
      </c>
      <c r="R524" s="80" t="s">
        <v>44</v>
      </c>
      <c r="S524" s="81" t="s">
        <v>44</v>
      </c>
      <c r="T524" s="82">
        <v>9191</v>
      </c>
      <c r="U524" s="83">
        <v>656.57</v>
      </c>
      <c r="V524" s="83">
        <v>1050.15</v>
      </c>
      <c r="W524" s="84">
        <v>516</v>
      </c>
      <c r="X524" s="85" t="s">
        <v>44</v>
      </c>
      <c r="Y524" s="86" t="s">
        <v>44</v>
      </c>
      <c r="Z524" s="87">
        <f t="shared" si="80"/>
        <v>1</v>
      </c>
      <c r="AA524" s="88">
        <f t="shared" si="81"/>
        <v>1</v>
      </c>
      <c r="AB524" s="88">
        <f t="shared" si="82"/>
        <v>0</v>
      </c>
      <c r="AC524" s="89">
        <f t="shared" si="83"/>
        <v>0</v>
      </c>
      <c r="AD524" s="90" t="str">
        <f t="shared" si="84"/>
        <v>SRSA</v>
      </c>
      <c r="AE524" s="87">
        <f t="shared" si="85"/>
        <v>1</v>
      </c>
      <c r="AF524" s="88">
        <f t="shared" si="86"/>
        <v>1</v>
      </c>
      <c r="AG524" s="89" t="str">
        <f t="shared" si="87"/>
        <v>Initial</v>
      </c>
      <c r="AH524" s="90" t="str">
        <f t="shared" si="88"/>
        <v>-</v>
      </c>
      <c r="AI524" s="87" t="str">
        <f t="shared" si="89"/>
        <v>SRSA</v>
      </c>
    </row>
    <row r="525" spans="1:35" ht="12.75">
      <c r="A525" s="65">
        <v>4032670</v>
      </c>
      <c r="B525" s="66" t="s">
        <v>1546</v>
      </c>
      <c r="C525" s="67" t="s">
        <v>1547</v>
      </c>
      <c r="D525" s="68" t="s">
        <v>1548</v>
      </c>
      <c r="E525" s="68" t="s">
        <v>304</v>
      </c>
      <c r="F525" s="69" t="s">
        <v>42</v>
      </c>
      <c r="G525" s="70">
        <v>73075</v>
      </c>
      <c r="H525" s="71">
        <v>9483</v>
      </c>
      <c r="I525" s="72">
        <v>4052383021</v>
      </c>
      <c r="J525" s="73">
        <v>7</v>
      </c>
      <c r="K525" s="74" t="s">
        <v>44</v>
      </c>
      <c r="L525" s="75" t="s">
        <v>44</v>
      </c>
      <c r="M525" s="76">
        <v>359.88</v>
      </c>
      <c r="N525" s="77" t="s">
        <v>43</v>
      </c>
      <c r="O525" s="78">
        <v>23.65591398</v>
      </c>
      <c r="P525" s="74" t="s">
        <v>44</v>
      </c>
      <c r="Q525" s="79">
        <v>43.19371727748691</v>
      </c>
      <c r="R525" s="80" t="s">
        <v>44</v>
      </c>
      <c r="S525" s="81" t="s">
        <v>44</v>
      </c>
      <c r="T525" s="82">
        <v>15154</v>
      </c>
      <c r="U525" s="83">
        <v>1379.62</v>
      </c>
      <c r="V525" s="83">
        <v>2383.31</v>
      </c>
      <c r="W525" s="84">
        <v>1135</v>
      </c>
      <c r="X525" s="85" t="s">
        <v>44</v>
      </c>
      <c r="Y525" s="86" t="s">
        <v>44</v>
      </c>
      <c r="Z525" s="87">
        <f t="shared" si="80"/>
        <v>1</v>
      </c>
      <c r="AA525" s="88">
        <f t="shared" si="81"/>
        <v>1</v>
      </c>
      <c r="AB525" s="88">
        <f t="shared" si="82"/>
        <v>0</v>
      </c>
      <c r="AC525" s="89">
        <f t="shared" si="83"/>
        <v>0</v>
      </c>
      <c r="AD525" s="90" t="str">
        <f t="shared" si="84"/>
        <v>SRSA</v>
      </c>
      <c r="AE525" s="87">
        <f t="shared" si="85"/>
        <v>1</v>
      </c>
      <c r="AF525" s="88">
        <f t="shared" si="86"/>
        <v>1</v>
      </c>
      <c r="AG525" s="89" t="str">
        <f t="shared" si="87"/>
        <v>Initial</v>
      </c>
      <c r="AH525" s="90" t="str">
        <f t="shared" si="88"/>
        <v>-</v>
      </c>
      <c r="AI525" s="87" t="str">
        <f t="shared" si="89"/>
        <v>SRSA</v>
      </c>
    </row>
    <row r="526" spans="1:35" ht="12.75">
      <c r="A526" s="65">
        <v>4032700</v>
      </c>
      <c r="B526" s="66" t="s">
        <v>1549</v>
      </c>
      <c r="C526" s="67" t="s">
        <v>1550</v>
      </c>
      <c r="D526" s="68" t="s">
        <v>1551</v>
      </c>
      <c r="E526" s="68" t="s">
        <v>1550</v>
      </c>
      <c r="F526" s="69" t="s">
        <v>42</v>
      </c>
      <c r="G526" s="70">
        <v>74472</v>
      </c>
      <c r="H526" s="71">
        <v>178</v>
      </c>
      <c r="I526" s="72">
        <v>9189678572</v>
      </c>
      <c r="J526" s="73">
        <v>7</v>
      </c>
      <c r="K526" s="74" t="s">
        <v>44</v>
      </c>
      <c r="L526" s="75" t="s">
        <v>44</v>
      </c>
      <c r="M526" s="76">
        <v>126.59</v>
      </c>
      <c r="N526" s="77" t="s">
        <v>43</v>
      </c>
      <c r="O526" s="78">
        <v>18.81188119</v>
      </c>
      <c r="P526" s="74" t="s">
        <v>43</v>
      </c>
      <c r="Q526" s="79">
        <v>57.77777777777777</v>
      </c>
      <c r="R526" s="80" t="s">
        <v>44</v>
      </c>
      <c r="S526" s="81" t="s">
        <v>44</v>
      </c>
      <c r="T526" s="82">
        <v>9104</v>
      </c>
      <c r="U526" s="83">
        <v>626.69</v>
      </c>
      <c r="V526" s="83">
        <v>930.79</v>
      </c>
      <c r="W526" s="84">
        <v>430</v>
      </c>
      <c r="X526" s="85" t="s">
        <v>44</v>
      </c>
      <c r="Y526" s="86" t="s">
        <v>44</v>
      </c>
      <c r="Z526" s="87">
        <f t="shared" si="80"/>
        <v>1</v>
      </c>
      <c r="AA526" s="88">
        <f t="shared" si="81"/>
        <v>1</v>
      </c>
      <c r="AB526" s="88">
        <f t="shared" si="82"/>
        <v>0</v>
      </c>
      <c r="AC526" s="89">
        <f t="shared" si="83"/>
        <v>0</v>
      </c>
      <c r="AD526" s="90" t="str">
        <f t="shared" si="84"/>
        <v>SRSA</v>
      </c>
      <c r="AE526" s="87">
        <f t="shared" si="85"/>
        <v>1</v>
      </c>
      <c r="AF526" s="88">
        <f t="shared" si="86"/>
        <v>1</v>
      </c>
      <c r="AG526" s="89" t="str">
        <f t="shared" si="87"/>
        <v>Initial</v>
      </c>
      <c r="AH526" s="90" t="str">
        <f t="shared" si="88"/>
        <v>-</v>
      </c>
      <c r="AI526" s="87" t="str">
        <f t="shared" si="89"/>
        <v>SRSA</v>
      </c>
    </row>
    <row r="527" spans="1:35" ht="12.75">
      <c r="A527" s="65">
        <v>4032730</v>
      </c>
      <c r="B527" s="66" t="s">
        <v>1552</v>
      </c>
      <c r="C527" s="67" t="s">
        <v>1553</v>
      </c>
      <c r="D527" s="68" t="s">
        <v>948</v>
      </c>
      <c r="E527" s="68" t="s">
        <v>1553</v>
      </c>
      <c r="F527" s="69" t="s">
        <v>42</v>
      </c>
      <c r="G527" s="70">
        <v>74577</v>
      </c>
      <c r="H527" s="71">
        <v>150</v>
      </c>
      <c r="I527" s="72">
        <v>9185672556</v>
      </c>
      <c r="J527" s="73">
        <v>8</v>
      </c>
      <c r="K527" s="74" t="s">
        <v>44</v>
      </c>
      <c r="L527" s="75" t="s">
        <v>44</v>
      </c>
      <c r="M527" s="76">
        <v>181.75</v>
      </c>
      <c r="N527" s="77" t="s">
        <v>43</v>
      </c>
      <c r="O527" s="78">
        <v>27.92792793</v>
      </c>
      <c r="P527" s="74" t="s">
        <v>44</v>
      </c>
      <c r="Q527" s="79">
        <v>65.80310880829016</v>
      </c>
      <c r="R527" s="80" t="s">
        <v>44</v>
      </c>
      <c r="S527" s="81" t="s">
        <v>44</v>
      </c>
      <c r="T527" s="82">
        <v>15556</v>
      </c>
      <c r="U527" s="83">
        <v>1293.06</v>
      </c>
      <c r="V527" s="83">
        <v>1829.51</v>
      </c>
      <c r="W527" s="84">
        <v>775</v>
      </c>
      <c r="X527" s="85" t="s">
        <v>44</v>
      </c>
      <c r="Y527" s="86" t="s">
        <v>44</v>
      </c>
      <c r="Z527" s="87">
        <f t="shared" si="80"/>
        <v>1</v>
      </c>
      <c r="AA527" s="88">
        <f t="shared" si="81"/>
        <v>1</v>
      </c>
      <c r="AB527" s="88">
        <f t="shared" si="82"/>
        <v>0</v>
      </c>
      <c r="AC527" s="89">
        <f t="shared" si="83"/>
        <v>0</v>
      </c>
      <c r="AD527" s="90" t="str">
        <f t="shared" si="84"/>
        <v>SRSA</v>
      </c>
      <c r="AE527" s="87">
        <f t="shared" si="85"/>
        <v>1</v>
      </c>
      <c r="AF527" s="88">
        <f t="shared" si="86"/>
        <v>1</v>
      </c>
      <c r="AG527" s="89" t="str">
        <f t="shared" si="87"/>
        <v>Initial</v>
      </c>
      <c r="AH527" s="90" t="str">
        <f t="shared" si="88"/>
        <v>-</v>
      </c>
      <c r="AI527" s="87" t="str">
        <f t="shared" si="89"/>
        <v>SRSA</v>
      </c>
    </row>
    <row r="528" spans="1:35" ht="12.75">
      <c r="A528" s="65">
        <v>4032760</v>
      </c>
      <c r="B528" s="66" t="s">
        <v>1554</v>
      </c>
      <c r="C528" s="67" t="s">
        <v>1555</v>
      </c>
      <c r="D528" s="68" t="s">
        <v>1556</v>
      </c>
      <c r="E528" s="68" t="s">
        <v>332</v>
      </c>
      <c r="F528" s="69" t="s">
        <v>42</v>
      </c>
      <c r="G528" s="70">
        <v>74365</v>
      </c>
      <c r="H528" s="71">
        <v>2655</v>
      </c>
      <c r="I528" s="72">
        <v>9184345559</v>
      </c>
      <c r="J528" s="73">
        <v>7</v>
      </c>
      <c r="K528" s="74" t="s">
        <v>44</v>
      </c>
      <c r="L528" s="75" t="s">
        <v>44</v>
      </c>
      <c r="M528" s="76">
        <v>128.09</v>
      </c>
      <c r="N528" s="77" t="s">
        <v>43</v>
      </c>
      <c r="O528" s="78">
        <v>22.76422764</v>
      </c>
      <c r="P528" s="74" t="s">
        <v>44</v>
      </c>
      <c r="Q528" s="79">
        <v>52.55474452554745</v>
      </c>
      <c r="R528" s="80" t="s">
        <v>44</v>
      </c>
      <c r="S528" s="81" t="s">
        <v>44</v>
      </c>
      <c r="T528" s="82">
        <v>7933</v>
      </c>
      <c r="U528" s="83">
        <v>1069.64</v>
      </c>
      <c r="V528" s="83">
        <v>1509.98</v>
      </c>
      <c r="W528" s="84">
        <v>538</v>
      </c>
      <c r="X528" s="85" t="s">
        <v>44</v>
      </c>
      <c r="Y528" s="86" t="s">
        <v>43</v>
      </c>
      <c r="Z528" s="87">
        <f t="shared" si="80"/>
        <v>1</v>
      </c>
      <c r="AA528" s="88">
        <f t="shared" si="81"/>
        <v>1</v>
      </c>
      <c r="AB528" s="88">
        <f t="shared" si="82"/>
        <v>0</v>
      </c>
      <c r="AC528" s="89">
        <f t="shared" si="83"/>
        <v>0</v>
      </c>
      <c r="AD528" s="90" t="str">
        <f t="shared" si="84"/>
        <v>SRSA</v>
      </c>
      <c r="AE528" s="87">
        <f t="shared" si="85"/>
        <v>1</v>
      </c>
      <c r="AF528" s="88">
        <f t="shared" si="86"/>
        <v>1</v>
      </c>
      <c r="AG528" s="89" t="str">
        <f t="shared" si="87"/>
        <v>Initial</v>
      </c>
      <c r="AH528" s="90" t="str">
        <f t="shared" si="88"/>
        <v>-</v>
      </c>
      <c r="AI528" s="87" t="str">
        <f t="shared" si="89"/>
        <v>SRSA</v>
      </c>
    </row>
    <row r="529" spans="1:35" ht="12.75">
      <c r="A529" s="65">
        <v>4032790</v>
      </c>
      <c r="B529" s="66" t="s">
        <v>396</v>
      </c>
      <c r="C529" s="67" t="s">
        <v>397</v>
      </c>
      <c r="D529" s="68" t="s">
        <v>398</v>
      </c>
      <c r="E529" s="68" t="s">
        <v>397</v>
      </c>
      <c r="F529" s="69" t="s">
        <v>42</v>
      </c>
      <c r="G529" s="70">
        <v>74578</v>
      </c>
      <c r="H529" s="71">
        <v>2009</v>
      </c>
      <c r="I529" s="72">
        <v>9184652100</v>
      </c>
      <c r="J529" s="73" t="s">
        <v>51</v>
      </c>
      <c r="K529" s="74" t="s">
        <v>43</v>
      </c>
      <c r="L529" s="75" t="s">
        <v>43</v>
      </c>
      <c r="M529" s="76">
        <v>979.9</v>
      </c>
      <c r="N529" s="77" t="s">
        <v>43</v>
      </c>
      <c r="O529" s="78">
        <v>25.93023256</v>
      </c>
      <c r="P529" s="74" t="s">
        <v>44</v>
      </c>
      <c r="Q529" s="79">
        <v>49.20782851817334</v>
      </c>
      <c r="R529" s="80" t="s">
        <v>44</v>
      </c>
      <c r="S529" s="81" t="s">
        <v>44</v>
      </c>
      <c r="T529" s="82">
        <v>60910</v>
      </c>
      <c r="U529" s="83">
        <v>4633.01</v>
      </c>
      <c r="V529" s="83">
        <v>7074.52</v>
      </c>
      <c r="W529" s="84">
        <v>3418</v>
      </c>
      <c r="X529" s="85" t="s">
        <v>44</v>
      </c>
      <c r="Y529" s="86" t="s">
        <v>44</v>
      </c>
      <c r="Z529" s="87">
        <f t="shared" si="80"/>
        <v>0</v>
      </c>
      <c r="AA529" s="88">
        <f t="shared" si="81"/>
        <v>0</v>
      </c>
      <c r="AB529" s="88">
        <f t="shared" si="82"/>
        <v>0</v>
      </c>
      <c r="AC529" s="89">
        <f t="shared" si="83"/>
        <v>0</v>
      </c>
      <c r="AD529" s="90" t="str">
        <f t="shared" si="84"/>
        <v>-</v>
      </c>
      <c r="AE529" s="87">
        <f t="shared" si="85"/>
        <v>1</v>
      </c>
      <c r="AF529" s="88">
        <f t="shared" si="86"/>
        <v>1</v>
      </c>
      <c r="AG529" s="89" t="str">
        <f t="shared" si="87"/>
        <v>Initial</v>
      </c>
      <c r="AH529" s="90" t="str">
        <f t="shared" si="88"/>
        <v>RLIS</v>
      </c>
      <c r="AI529" s="87">
        <f t="shared" si="89"/>
        <v>0</v>
      </c>
    </row>
    <row r="530" spans="1:35" ht="12.75">
      <c r="A530" s="65">
        <v>4032940</v>
      </c>
      <c r="B530" s="66" t="s">
        <v>1557</v>
      </c>
      <c r="C530" s="67" t="s">
        <v>1558</v>
      </c>
      <c r="D530" s="68" t="s">
        <v>1559</v>
      </c>
      <c r="E530" s="68" t="s">
        <v>1558</v>
      </c>
      <c r="F530" s="69" t="s">
        <v>42</v>
      </c>
      <c r="G530" s="70">
        <v>73463</v>
      </c>
      <c r="H530" s="71">
        <v>1882</v>
      </c>
      <c r="I530" s="72">
        <v>5806682306</v>
      </c>
      <c r="J530" s="73">
        <v>7</v>
      </c>
      <c r="K530" s="74" t="s">
        <v>44</v>
      </c>
      <c r="L530" s="75" t="s">
        <v>44</v>
      </c>
      <c r="M530" s="76">
        <v>419.01</v>
      </c>
      <c r="N530" s="77" t="s">
        <v>43</v>
      </c>
      <c r="O530" s="78">
        <v>28.35</v>
      </c>
      <c r="P530" s="74" t="s">
        <v>44</v>
      </c>
      <c r="Q530" s="79">
        <v>47.14587737843552</v>
      </c>
      <c r="R530" s="80" t="s">
        <v>44</v>
      </c>
      <c r="S530" s="81" t="s">
        <v>44</v>
      </c>
      <c r="T530" s="82">
        <v>34775</v>
      </c>
      <c r="U530" s="83">
        <v>2325.07</v>
      </c>
      <c r="V530" s="83">
        <v>3502.75</v>
      </c>
      <c r="W530" s="84">
        <v>1559</v>
      </c>
      <c r="X530" s="85" t="s">
        <v>44</v>
      </c>
      <c r="Y530" s="86" t="s">
        <v>44</v>
      </c>
      <c r="Z530" s="87">
        <f t="shared" si="80"/>
        <v>1</v>
      </c>
      <c r="AA530" s="88">
        <f t="shared" si="81"/>
        <v>1</v>
      </c>
      <c r="AB530" s="88">
        <f t="shared" si="82"/>
        <v>0</v>
      </c>
      <c r="AC530" s="89">
        <f t="shared" si="83"/>
        <v>0</v>
      </c>
      <c r="AD530" s="90" t="str">
        <f t="shared" si="84"/>
        <v>SRSA</v>
      </c>
      <c r="AE530" s="87">
        <f t="shared" si="85"/>
        <v>1</v>
      </c>
      <c r="AF530" s="88">
        <f t="shared" si="86"/>
        <v>1</v>
      </c>
      <c r="AG530" s="89" t="str">
        <f t="shared" si="87"/>
        <v>Initial</v>
      </c>
      <c r="AH530" s="90" t="str">
        <f t="shared" si="88"/>
        <v>-</v>
      </c>
      <c r="AI530" s="87" t="str">
        <f t="shared" si="89"/>
        <v>SRSA</v>
      </c>
    </row>
    <row r="531" spans="1:35" ht="12.75">
      <c r="A531" s="65">
        <v>4032880</v>
      </c>
      <c r="B531" s="66" t="s">
        <v>1560</v>
      </c>
      <c r="C531" s="67" t="s">
        <v>1558</v>
      </c>
      <c r="D531" s="68" t="s">
        <v>1561</v>
      </c>
      <c r="E531" s="68" t="s">
        <v>895</v>
      </c>
      <c r="F531" s="69" t="s">
        <v>42</v>
      </c>
      <c r="G531" s="70">
        <v>74437</v>
      </c>
      <c r="H531" s="71">
        <v>9750</v>
      </c>
      <c r="I531" s="72">
        <v>9186523374</v>
      </c>
      <c r="J531" s="73">
        <v>3</v>
      </c>
      <c r="K531" s="74" t="s">
        <v>43</v>
      </c>
      <c r="L531" s="75" t="s">
        <v>44</v>
      </c>
      <c r="M531" s="76">
        <v>289.97</v>
      </c>
      <c r="N531" s="77" t="s">
        <v>43</v>
      </c>
      <c r="O531" s="78">
        <v>4.95</v>
      </c>
      <c r="P531" s="74" t="s">
        <v>43</v>
      </c>
      <c r="Q531" s="79">
        <v>48.837209302325576</v>
      </c>
      <c r="R531" s="80" t="s">
        <v>44</v>
      </c>
      <c r="S531" s="81" t="s">
        <v>43</v>
      </c>
      <c r="T531" s="82">
        <v>6847</v>
      </c>
      <c r="U531" s="83">
        <v>1913.74</v>
      </c>
      <c r="V531" s="83">
        <v>2722.71</v>
      </c>
      <c r="W531" s="84">
        <v>962</v>
      </c>
      <c r="X531" s="85" t="s">
        <v>43</v>
      </c>
      <c r="Y531" s="86" t="s">
        <v>44</v>
      </c>
      <c r="Z531" s="87">
        <f t="shared" si="80"/>
        <v>1</v>
      </c>
      <c r="AA531" s="88">
        <f t="shared" si="81"/>
        <v>1</v>
      </c>
      <c r="AB531" s="88">
        <f t="shared" si="82"/>
        <v>0</v>
      </c>
      <c r="AC531" s="89">
        <f t="shared" si="83"/>
        <v>0</v>
      </c>
      <c r="AD531" s="90" t="str">
        <f t="shared" si="84"/>
        <v>SRSA</v>
      </c>
      <c r="AE531" s="87">
        <f t="shared" si="85"/>
        <v>0</v>
      </c>
      <c r="AF531" s="88">
        <f t="shared" si="86"/>
        <v>1</v>
      </c>
      <c r="AG531" s="89">
        <f t="shared" si="87"/>
        <v>0</v>
      </c>
      <c r="AH531" s="90" t="str">
        <f t="shared" si="88"/>
        <v>-</v>
      </c>
      <c r="AI531" s="87">
        <f t="shared" si="89"/>
        <v>0</v>
      </c>
    </row>
    <row r="532" spans="1:35" ht="12.75">
      <c r="A532" s="65">
        <v>4032970</v>
      </c>
      <c r="B532" s="66" t="s">
        <v>1562</v>
      </c>
      <c r="C532" s="67" t="s">
        <v>1563</v>
      </c>
      <c r="D532" s="68" t="s">
        <v>1564</v>
      </c>
      <c r="E532" s="68" t="s">
        <v>1563</v>
      </c>
      <c r="F532" s="69" t="s">
        <v>42</v>
      </c>
      <c r="G532" s="70">
        <v>74966</v>
      </c>
      <c r="H532" s="71">
        <v>9627</v>
      </c>
      <c r="I532" s="72">
        <v>9186557381</v>
      </c>
      <c r="J532" s="73">
        <v>8</v>
      </c>
      <c r="K532" s="74" t="s">
        <v>44</v>
      </c>
      <c r="L532" s="75" t="s">
        <v>44</v>
      </c>
      <c r="M532" s="76">
        <v>484.3</v>
      </c>
      <c r="N532" s="77" t="s">
        <v>43</v>
      </c>
      <c r="O532" s="78">
        <v>23.71638142</v>
      </c>
      <c r="P532" s="74" t="s">
        <v>44</v>
      </c>
      <c r="Q532" s="79">
        <v>50.54151624548736</v>
      </c>
      <c r="R532" s="80" t="s">
        <v>44</v>
      </c>
      <c r="S532" s="81" t="s">
        <v>44</v>
      </c>
      <c r="T532" s="82">
        <v>32205</v>
      </c>
      <c r="U532" s="83">
        <v>3082.74</v>
      </c>
      <c r="V532" s="83">
        <v>4516.97</v>
      </c>
      <c r="W532" s="84">
        <v>1767</v>
      </c>
      <c r="X532" s="85" t="s">
        <v>44</v>
      </c>
      <c r="Y532" s="86" t="s">
        <v>44</v>
      </c>
      <c r="Z532" s="87">
        <f t="shared" si="80"/>
        <v>1</v>
      </c>
      <c r="AA532" s="88">
        <f t="shared" si="81"/>
        <v>1</v>
      </c>
      <c r="AB532" s="88">
        <f t="shared" si="82"/>
        <v>0</v>
      </c>
      <c r="AC532" s="89">
        <f t="shared" si="83"/>
        <v>0</v>
      </c>
      <c r="AD532" s="90" t="str">
        <f t="shared" si="84"/>
        <v>SRSA</v>
      </c>
      <c r="AE532" s="87">
        <f t="shared" si="85"/>
        <v>1</v>
      </c>
      <c r="AF532" s="88">
        <f t="shared" si="86"/>
        <v>1</v>
      </c>
      <c r="AG532" s="89" t="str">
        <f t="shared" si="87"/>
        <v>Initial</v>
      </c>
      <c r="AH532" s="90" t="str">
        <f t="shared" si="88"/>
        <v>-</v>
      </c>
      <c r="AI532" s="87" t="str">
        <f t="shared" si="89"/>
        <v>SRSA</v>
      </c>
    </row>
    <row r="533" spans="1:35" ht="12.75">
      <c r="A533" s="65">
        <v>4033090</v>
      </c>
      <c r="B533" s="66" t="s">
        <v>1565</v>
      </c>
      <c r="C533" s="67" t="s">
        <v>1566</v>
      </c>
      <c r="D533" s="68" t="s">
        <v>1567</v>
      </c>
      <c r="E533" s="68" t="s">
        <v>357</v>
      </c>
      <c r="F533" s="69" t="s">
        <v>42</v>
      </c>
      <c r="G533" s="70">
        <v>74464</v>
      </c>
      <c r="H533" s="71">
        <v>1415</v>
      </c>
      <c r="I533" s="72">
        <v>9184561581</v>
      </c>
      <c r="J533" s="73">
        <v>7</v>
      </c>
      <c r="K533" s="74" t="s">
        <v>44</v>
      </c>
      <c r="L533" s="75" t="s">
        <v>44</v>
      </c>
      <c r="M533" s="76">
        <v>448.01</v>
      </c>
      <c r="N533" s="77" t="s">
        <v>43</v>
      </c>
      <c r="O533" s="78">
        <v>17.69547325</v>
      </c>
      <c r="P533" s="74" t="s">
        <v>43</v>
      </c>
      <c r="Q533" s="79">
        <v>73.81443298969073</v>
      </c>
      <c r="R533" s="80" t="s">
        <v>44</v>
      </c>
      <c r="S533" s="81" t="s">
        <v>44</v>
      </c>
      <c r="T533" s="82">
        <v>23379</v>
      </c>
      <c r="U533" s="83">
        <v>3918.67</v>
      </c>
      <c r="V533" s="83">
        <v>5192.67</v>
      </c>
      <c r="W533" s="84">
        <v>1456</v>
      </c>
      <c r="X533" s="85" t="s">
        <v>44</v>
      </c>
      <c r="Y533" s="86" t="s">
        <v>44</v>
      </c>
      <c r="Z533" s="87">
        <f t="shared" si="80"/>
        <v>1</v>
      </c>
      <c r="AA533" s="88">
        <f t="shared" si="81"/>
        <v>1</v>
      </c>
      <c r="AB533" s="88">
        <f t="shared" si="82"/>
        <v>0</v>
      </c>
      <c r="AC533" s="89">
        <f t="shared" si="83"/>
        <v>0</v>
      </c>
      <c r="AD533" s="90" t="str">
        <f t="shared" si="84"/>
        <v>SRSA</v>
      </c>
      <c r="AE533" s="87">
        <f t="shared" si="85"/>
        <v>1</v>
      </c>
      <c r="AF533" s="88">
        <f t="shared" si="86"/>
        <v>1</v>
      </c>
      <c r="AG533" s="89" t="str">
        <f t="shared" si="87"/>
        <v>Initial</v>
      </c>
      <c r="AH533" s="90" t="str">
        <f t="shared" si="88"/>
        <v>-</v>
      </c>
      <c r="AI533" s="87" t="str">
        <f t="shared" si="89"/>
        <v>SRSA</v>
      </c>
    </row>
    <row r="534" spans="1:35" ht="12.75">
      <c r="A534" s="65">
        <v>4030048</v>
      </c>
      <c r="B534" s="66" t="s">
        <v>1568</v>
      </c>
      <c r="C534" s="67" t="s">
        <v>1569</v>
      </c>
      <c r="D534" s="68" t="s">
        <v>1570</v>
      </c>
      <c r="E534" s="68" t="s">
        <v>1571</v>
      </c>
      <c r="F534" s="69" t="s">
        <v>42</v>
      </c>
      <c r="G534" s="70">
        <v>74637</v>
      </c>
      <c r="H534" s="71">
        <v>487</v>
      </c>
      <c r="I534" s="72">
        <v>9186423297</v>
      </c>
      <c r="J534" s="73">
        <v>8</v>
      </c>
      <c r="K534" s="74" t="s">
        <v>44</v>
      </c>
      <c r="L534" s="75" t="s">
        <v>44</v>
      </c>
      <c r="M534" s="76">
        <v>440.67</v>
      </c>
      <c r="N534" s="77" t="s">
        <v>43</v>
      </c>
      <c r="O534" s="78">
        <v>21.96428571</v>
      </c>
      <c r="P534" s="74" t="s">
        <v>44</v>
      </c>
      <c r="Q534" s="79">
        <v>48.081264108352144</v>
      </c>
      <c r="R534" s="80" t="s">
        <v>44</v>
      </c>
      <c r="S534" s="81" t="s">
        <v>44</v>
      </c>
      <c r="T534" s="82">
        <v>38017</v>
      </c>
      <c r="U534" s="83">
        <v>2287.89</v>
      </c>
      <c r="V534" s="83">
        <v>3429.83</v>
      </c>
      <c r="W534" s="84">
        <v>1676</v>
      </c>
      <c r="X534" s="85" t="s">
        <v>44</v>
      </c>
      <c r="Y534" s="86" t="s">
        <v>44</v>
      </c>
      <c r="Z534" s="87">
        <f t="shared" si="80"/>
        <v>1</v>
      </c>
      <c r="AA534" s="88">
        <f t="shared" si="81"/>
        <v>1</v>
      </c>
      <c r="AB534" s="88">
        <f t="shared" si="82"/>
        <v>0</v>
      </c>
      <c r="AC534" s="89">
        <f t="shared" si="83"/>
        <v>0</v>
      </c>
      <c r="AD534" s="90" t="str">
        <f t="shared" si="84"/>
        <v>SRSA</v>
      </c>
      <c r="AE534" s="87">
        <f t="shared" si="85"/>
        <v>1</v>
      </c>
      <c r="AF534" s="88">
        <f t="shared" si="86"/>
        <v>1</v>
      </c>
      <c r="AG534" s="89" t="str">
        <f t="shared" si="87"/>
        <v>Initial</v>
      </c>
      <c r="AH534" s="90" t="str">
        <f t="shared" si="88"/>
        <v>-</v>
      </c>
      <c r="AI534" s="87" t="str">
        <f t="shared" si="89"/>
        <v>SRSA</v>
      </c>
    </row>
    <row r="535" spans="1:35" ht="12.75">
      <c r="A535" s="65">
        <v>4033180</v>
      </c>
      <c r="B535" s="66" t="s">
        <v>399</v>
      </c>
      <c r="C535" s="67" t="s">
        <v>400</v>
      </c>
      <c r="D535" s="68" t="s">
        <v>401</v>
      </c>
      <c r="E535" s="68" t="s">
        <v>400</v>
      </c>
      <c r="F535" s="69" t="s">
        <v>42</v>
      </c>
      <c r="G535" s="70">
        <v>73802</v>
      </c>
      <c r="H535" s="71">
        <v>668</v>
      </c>
      <c r="I535" s="72">
        <v>5802566063</v>
      </c>
      <c r="J535" s="73">
        <v>6</v>
      </c>
      <c r="K535" s="74" t="s">
        <v>43</v>
      </c>
      <c r="L535" s="75" t="s">
        <v>43</v>
      </c>
      <c r="M535" s="76">
        <v>2185.58</v>
      </c>
      <c r="N535" s="77" t="s">
        <v>43</v>
      </c>
      <c r="O535" s="78">
        <v>17.53794266</v>
      </c>
      <c r="P535" s="74" t="s">
        <v>43</v>
      </c>
      <c r="Q535" s="79">
        <v>28.13612979817966</v>
      </c>
      <c r="R535" s="80" t="s">
        <v>44</v>
      </c>
      <c r="S535" s="81" t="s">
        <v>44</v>
      </c>
      <c r="T535" s="82">
        <v>129145</v>
      </c>
      <c r="U535" s="83">
        <v>5775.14</v>
      </c>
      <c r="V535" s="83">
        <v>12362.39</v>
      </c>
      <c r="W535" s="84">
        <v>7303</v>
      </c>
      <c r="X535" s="85" t="s">
        <v>43</v>
      </c>
      <c r="Y535" s="86" t="s">
        <v>43</v>
      </c>
      <c r="Z535" s="87">
        <f t="shared" si="80"/>
        <v>0</v>
      </c>
      <c r="AA535" s="88">
        <f t="shared" si="81"/>
        <v>0</v>
      </c>
      <c r="AB535" s="88">
        <f t="shared" si="82"/>
        <v>0</v>
      </c>
      <c r="AC535" s="89">
        <f t="shared" si="83"/>
        <v>0</v>
      </c>
      <c r="AD535" s="90" t="str">
        <f t="shared" si="84"/>
        <v>-</v>
      </c>
      <c r="AE535" s="87">
        <f t="shared" si="85"/>
        <v>1</v>
      </c>
      <c r="AF535" s="88">
        <f t="shared" si="86"/>
        <v>1</v>
      </c>
      <c r="AG535" s="89" t="str">
        <f t="shared" si="87"/>
        <v>Initial</v>
      </c>
      <c r="AH535" s="90" t="str">
        <f t="shared" si="88"/>
        <v>RLIS</v>
      </c>
      <c r="AI535" s="87">
        <f t="shared" si="89"/>
        <v>0</v>
      </c>
    </row>
    <row r="536" spans="1:35" ht="12.75">
      <c r="A536" s="65">
        <v>4033210</v>
      </c>
      <c r="B536" s="66" t="s">
        <v>1572</v>
      </c>
      <c r="C536" s="67" t="s">
        <v>1573</v>
      </c>
      <c r="D536" s="68" t="s">
        <v>1574</v>
      </c>
      <c r="E536" s="68" t="s">
        <v>1573</v>
      </c>
      <c r="F536" s="69" t="s">
        <v>42</v>
      </c>
      <c r="G536" s="70">
        <v>74766</v>
      </c>
      <c r="H536" s="71">
        <v>329</v>
      </c>
      <c r="I536" s="72">
        <v>5809812824</v>
      </c>
      <c r="J536" s="73">
        <v>7</v>
      </c>
      <c r="K536" s="74" t="s">
        <v>44</v>
      </c>
      <c r="L536" s="75" t="s">
        <v>44</v>
      </c>
      <c r="M536" s="76">
        <v>420.52</v>
      </c>
      <c r="N536" s="77" t="s">
        <v>43</v>
      </c>
      <c r="O536" s="78">
        <v>16.14583333</v>
      </c>
      <c r="P536" s="74" t="s">
        <v>43</v>
      </c>
      <c r="Q536" s="79">
        <v>48.26789838337183</v>
      </c>
      <c r="R536" s="80" t="s">
        <v>44</v>
      </c>
      <c r="S536" s="81" t="s">
        <v>44</v>
      </c>
      <c r="T536" s="82">
        <v>30397</v>
      </c>
      <c r="U536" s="83">
        <v>1992.88</v>
      </c>
      <c r="V536" s="83">
        <v>3133.79</v>
      </c>
      <c r="W536" s="84">
        <v>1690</v>
      </c>
      <c r="X536" s="85" t="s">
        <v>44</v>
      </c>
      <c r="Y536" s="86" t="s">
        <v>44</v>
      </c>
      <c r="Z536" s="87">
        <f t="shared" si="80"/>
        <v>1</v>
      </c>
      <c r="AA536" s="88">
        <f t="shared" si="81"/>
        <v>1</v>
      </c>
      <c r="AB536" s="88">
        <f t="shared" si="82"/>
        <v>0</v>
      </c>
      <c r="AC536" s="89">
        <f t="shared" si="83"/>
        <v>0</v>
      </c>
      <c r="AD536" s="90" t="str">
        <f t="shared" si="84"/>
        <v>SRSA</v>
      </c>
      <c r="AE536" s="87">
        <f t="shared" si="85"/>
        <v>1</v>
      </c>
      <c r="AF536" s="88">
        <f t="shared" si="86"/>
        <v>1</v>
      </c>
      <c r="AG536" s="89" t="str">
        <f t="shared" si="87"/>
        <v>Initial</v>
      </c>
      <c r="AH536" s="90" t="str">
        <f t="shared" si="88"/>
        <v>-</v>
      </c>
      <c r="AI536" s="87" t="str">
        <f t="shared" si="89"/>
        <v>SRSA</v>
      </c>
    </row>
    <row r="537" spans="1:35" ht="12.75">
      <c r="A537" s="65">
        <v>4033240</v>
      </c>
      <c r="B537" s="66" t="s">
        <v>402</v>
      </c>
      <c r="C537" s="67" t="s">
        <v>403</v>
      </c>
      <c r="D537" s="68" t="s">
        <v>404</v>
      </c>
      <c r="E537" s="68" t="s">
        <v>403</v>
      </c>
      <c r="F537" s="69" t="s">
        <v>42</v>
      </c>
      <c r="G537" s="70">
        <v>74370</v>
      </c>
      <c r="H537" s="71">
        <v>360</v>
      </c>
      <c r="I537" s="72">
        <v>9186782255</v>
      </c>
      <c r="J537" s="73" t="s">
        <v>230</v>
      </c>
      <c r="K537" s="74" t="s">
        <v>44</v>
      </c>
      <c r="L537" s="75" t="s">
        <v>44</v>
      </c>
      <c r="M537" s="76">
        <v>758.44</v>
      </c>
      <c r="N537" s="77" t="s">
        <v>43</v>
      </c>
      <c r="O537" s="78">
        <v>15.07246377</v>
      </c>
      <c r="P537" s="74" t="s">
        <v>43</v>
      </c>
      <c r="Q537" s="79">
        <v>46.03174603174603</v>
      </c>
      <c r="R537" s="80" t="s">
        <v>44</v>
      </c>
      <c r="S537" s="81" t="s">
        <v>44</v>
      </c>
      <c r="T537" s="82">
        <v>26143</v>
      </c>
      <c r="U537" s="83">
        <v>2950.21</v>
      </c>
      <c r="V537" s="83">
        <v>4923.93</v>
      </c>
      <c r="W537" s="84">
        <v>2456</v>
      </c>
      <c r="X537" s="85" t="s">
        <v>44</v>
      </c>
      <c r="Y537" s="86" t="s">
        <v>43</v>
      </c>
      <c r="Z537" s="87">
        <f t="shared" si="80"/>
        <v>1</v>
      </c>
      <c r="AA537" s="88">
        <f t="shared" si="81"/>
        <v>0</v>
      </c>
      <c r="AB537" s="88">
        <f t="shared" si="82"/>
        <v>0</v>
      </c>
      <c r="AC537" s="89">
        <f t="shared" si="83"/>
        <v>0</v>
      </c>
      <c r="AD537" s="90" t="str">
        <f t="shared" si="84"/>
        <v>-</v>
      </c>
      <c r="AE537" s="87">
        <f t="shared" si="85"/>
        <v>1</v>
      </c>
      <c r="AF537" s="88">
        <f t="shared" si="86"/>
        <v>1</v>
      </c>
      <c r="AG537" s="89" t="str">
        <f t="shared" si="87"/>
        <v>Initial</v>
      </c>
      <c r="AH537" s="90" t="str">
        <f t="shared" si="88"/>
        <v>RLIS</v>
      </c>
      <c r="AI537" s="87">
        <f t="shared" si="89"/>
        <v>0</v>
      </c>
    </row>
    <row r="538" spans="1:35" ht="12.75">
      <c r="A538" s="65">
        <v>4033300</v>
      </c>
      <c r="B538" s="66" t="s">
        <v>405</v>
      </c>
      <c r="C538" s="67" t="s">
        <v>406</v>
      </c>
      <c r="D538" s="68" t="s">
        <v>407</v>
      </c>
      <c r="E538" s="68" t="s">
        <v>406</v>
      </c>
      <c r="F538" s="69" t="s">
        <v>42</v>
      </c>
      <c r="G538" s="70">
        <v>73098</v>
      </c>
      <c r="H538" s="71">
        <v>3621</v>
      </c>
      <c r="I538" s="72">
        <v>4056652004</v>
      </c>
      <c r="J538" s="73">
        <v>7</v>
      </c>
      <c r="K538" s="74" t="s">
        <v>44</v>
      </c>
      <c r="L538" s="75" t="s">
        <v>44</v>
      </c>
      <c r="M538" s="76">
        <v>615.38</v>
      </c>
      <c r="N538" s="77" t="s">
        <v>43</v>
      </c>
      <c r="O538" s="78">
        <v>24.11167513</v>
      </c>
      <c r="P538" s="74" t="s">
        <v>44</v>
      </c>
      <c r="Q538" s="79">
        <v>50.63291139240506</v>
      </c>
      <c r="R538" s="80" t="s">
        <v>44</v>
      </c>
      <c r="S538" s="81" t="s">
        <v>44</v>
      </c>
      <c r="T538" s="82">
        <v>48348</v>
      </c>
      <c r="U538" s="83">
        <v>2714.88</v>
      </c>
      <c r="V538" s="83">
        <v>4373.32</v>
      </c>
      <c r="W538" s="84">
        <v>2237</v>
      </c>
      <c r="X538" s="85" t="s">
        <v>44</v>
      </c>
      <c r="Y538" s="86" t="s">
        <v>43</v>
      </c>
      <c r="Z538" s="87">
        <f t="shared" si="80"/>
        <v>1</v>
      </c>
      <c r="AA538" s="88">
        <f t="shared" si="81"/>
        <v>0</v>
      </c>
      <c r="AB538" s="88">
        <f t="shared" si="82"/>
        <v>0</v>
      </c>
      <c r="AC538" s="89">
        <f t="shared" si="83"/>
        <v>0</v>
      </c>
      <c r="AD538" s="90" t="str">
        <f t="shared" si="84"/>
        <v>-</v>
      </c>
      <c r="AE538" s="87">
        <f t="shared" si="85"/>
        <v>1</v>
      </c>
      <c r="AF538" s="88">
        <f t="shared" si="86"/>
        <v>1</v>
      </c>
      <c r="AG538" s="89" t="str">
        <f t="shared" si="87"/>
        <v>Initial</v>
      </c>
      <c r="AH538" s="90" t="str">
        <f t="shared" si="88"/>
        <v>RLIS</v>
      </c>
      <c r="AI538" s="87">
        <f t="shared" si="89"/>
        <v>0</v>
      </c>
    </row>
    <row r="539" spans="1:35" ht="12.75">
      <c r="A539" s="65">
        <v>4033330</v>
      </c>
      <c r="B539" s="66" t="s">
        <v>1575</v>
      </c>
      <c r="C539" s="67" t="s">
        <v>1576</v>
      </c>
      <c r="D539" s="68" t="s">
        <v>1577</v>
      </c>
      <c r="E539" s="68" t="s">
        <v>1576</v>
      </c>
      <c r="F539" s="69" t="s">
        <v>42</v>
      </c>
      <c r="G539" s="70">
        <v>74084</v>
      </c>
      <c r="H539" s="71">
        <v>700</v>
      </c>
      <c r="I539" s="72">
        <v>9188462467</v>
      </c>
      <c r="J539" s="73">
        <v>8</v>
      </c>
      <c r="K539" s="74" t="s">
        <v>44</v>
      </c>
      <c r="L539" s="75" t="s">
        <v>44</v>
      </c>
      <c r="M539" s="76">
        <v>134.04</v>
      </c>
      <c r="N539" s="77" t="s">
        <v>43</v>
      </c>
      <c r="O539" s="78">
        <v>17.46031746</v>
      </c>
      <c r="P539" s="74" t="s">
        <v>43</v>
      </c>
      <c r="Q539" s="79">
        <v>37.22222222222222</v>
      </c>
      <c r="R539" s="80" t="s">
        <v>44</v>
      </c>
      <c r="S539" s="81" t="s">
        <v>44</v>
      </c>
      <c r="T539" s="82">
        <v>9711</v>
      </c>
      <c r="U539" s="83">
        <v>959.73</v>
      </c>
      <c r="V539" s="83">
        <v>1387.38</v>
      </c>
      <c r="W539" s="84">
        <v>672</v>
      </c>
      <c r="X539" s="85" t="s">
        <v>44</v>
      </c>
      <c r="Y539" s="86" t="s">
        <v>44</v>
      </c>
      <c r="Z539" s="87">
        <f t="shared" si="80"/>
        <v>1</v>
      </c>
      <c r="AA539" s="88">
        <f t="shared" si="81"/>
        <v>1</v>
      </c>
      <c r="AB539" s="88">
        <f t="shared" si="82"/>
        <v>0</v>
      </c>
      <c r="AC539" s="89">
        <f t="shared" si="83"/>
        <v>0</v>
      </c>
      <c r="AD539" s="90" t="str">
        <f t="shared" si="84"/>
        <v>SRSA</v>
      </c>
      <c r="AE539" s="87">
        <f t="shared" si="85"/>
        <v>1</v>
      </c>
      <c r="AF539" s="88">
        <f t="shared" si="86"/>
        <v>1</v>
      </c>
      <c r="AG539" s="89" t="str">
        <f t="shared" si="87"/>
        <v>Initial</v>
      </c>
      <c r="AH539" s="90" t="str">
        <f t="shared" si="88"/>
        <v>-</v>
      </c>
      <c r="AI539" s="87" t="str">
        <f t="shared" si="89"/>
        <v>SRSA</v>
      </c>
    </row>
    <row r="540" spans="1:35" ht="12.75">
      <c r="A540" s="65">
        <v>4033360</v>
      </c>
      <c r="B540" s="66" t="s">
        <v>1578</v>
      </c>
      <c r="C540" s="67" t="s">
        <v>1579</v>
      </c>
      <c r="D540" s="68" t="s">
        <v>1580</v>
      </c>
      <c r="E540" s="68" t="s">
        <v>1579</v>
      </c>
      <c r="F540" s="69" t="s">
        <v>42</v>
      </c>
      <c r="G540" s="70">
        <v>74085</v>
      </c>
      <c r="H540" s="71">
        <v>3513</v>
      </c>
      <c r="I540" s="72">
        <v>9183872434</v>
      </c>
      <c r="J540" s="73">
        <v>7</v>
      </c>
      <c r="K540" s="74" t="s">
        <v>44</v>
      </c>
      <c r="L540" s="75" t="s">
        <v>44</v>
      </c>
      <c r="M540" s="76">
        <v>473.41</v>
      </c>
      <c r="N540" s="77" t="s">
        <v>43</v>
      </c>
      <c r="O540" s="78">
        <v>20.39911308</v>
      </c>
      <c r="P540" s="74" t="s">
        <v>44</v>
      </c>
      <c r="Q540" s="79">
        <v>46.10894941634241</v>
      </c>
      <c r="R540" s="80" t="s">
        <v>44</v>
      </c>
      <c r="S540" s="81" t="s">
        <v>44</v>
      </c>
      <c r="T540" s="82">
        <v>24650</v>
      </c>
      <c r="U540" s="83">
        <v>2192.78</v>
      </c>
      <c r="V540" s="83">
        <v>3488.07</v>
      </c>
      <c r="W540" s="84">
        <v>1811</v>
      </c>
      <c r="X540" s="85" t="s">
        <v>44</v>
      </c>
      <c r="Y540" s="86" t="s">
        <v>44</v>
      </c>
      <c r="Z540" s="87">
        <f t="shared" si="80"/>
        <v>1</v>
      </c>
      <c r="AA540" s="88">
        <f t="shared" si="81"/>
        <v>1</v>
      </c>
      <c r="AB540" s="88">
        <f t="shared" si="82"/>
        <v>0</v>
      </c>
      <c r="AC540" s="89">
        <f t="shared" si="83"/>
        <v>0</v>
      </c>
      <c r="AD540" s="90" t="str">
        <f t="shared" si="84"/>
        <v>SRSA</v>
      </c>
      <c r="AE540" s="87">
        <f t="shared" si="85"/>
        <v>1</v>
      </c>
      <c r="AF540" s="88">
        <f t="shared" si="86"/>
        <v>1</v>
      </c>
      <c r="AG540" s="89" t="str">
        <f t="shared" si="87"/>
        <v>Initial</v>
      </c>
      <c r="AH540" s="90" t="str">
        <f t="shared" si="88"/>
        <v>-</v>
      </c>
      <c r="AI540" s="87" t="str">
        <f t="shared" si="89"/>
        <v>SRSA</v>
      </c>
    </row>
    <row r="541" spans="1:35" ht="12.75">
      <c r="A541" s="65">
        <v>4033390</v>
      </c>
      <c r="B541" s="66" t="s">
        <v>1581</v>
      </c>
      <c r="C541" s="67" t="s">
        <v>1582</v>
      </c>
      <c r="D541" s="68" t="s">
        <v>1583</v>
      </c>
      <c r="E541" s="68" t="s">
        <v>837</v>
      </c>
      <c r="F541" s="69" t="s">
        <v>42</v>
      </c>
      <c r="G541" s="70">
        <v>73939</v>
      </c>
      <c r="H541" s="71">
        <v>9721</v>
      </c>
      <c r="I541" s="72">
        <v>5805453329</v>
      </c>
      <c r="J541" s="73">
        <v>7</v>
      </c>
      <c r="K541" s="74" t="s">
        <v>44</v>
      </c>
      <c r="L541" s="75" t="s">
        <v>44</v>
      </c>
      <c r="M541" s="76">
        <v>109.79</v>
      </c>
      <c r="N541" s="91" t="s">
        <v>44</v>
      </c>
      <c r="O541" s="78">
        <v>11.11111111</v>
      </c>
      <c r="P541" s="74" t="s">
        <v>43</v>
      </c>
      <c r="Q541" s="79">
        <v>66.66666666666666</v>
      </c>
      <c r="R541" s="80" t="s">
        <v>44</v>
      </c>
      <c r="S541" s="81" t="s">
        <v>44</v>
      </c>
      <c r="T541" s="82">
        <v>6383</v>
      </c>
      <c r="U541" s="83">
        <v>799.53</v>
      </c>
      <c r="V541" s="83">
        <v>1075.63</v>
      </c>
      <c r="W541" s="84">
        <v>396</v>
      </c>
      <c r="X541" s="85" t="s">
        <v>44</v>
      </c>
      <c r="Y541" s="86" t="s">
        <v>44</v>
      </c>
      <c r="Z541" s="87">
        <f t="shared" si="80"/>
        <v>1</v>
      </c>
      <c r="AA541" s="88">
        <f t="shared" si="81"/>
        <v>1</v>
      </c>
      <c r="AB541" s="88">
        <f t="shared" si="82"/>
        <v>0</v>
      </c>
      <c r="AC541" s="89">
        <f t="shared" si="83"/>
        <v>0</v>
      </c>
      <c r="AD541" s="90" t="str">
        <f t="shared" si="84"/>
        <v>SRSA</v>
      </c>
      <c r="AE541" s="87">
        <f t="shared" si="85"/>
        <v>1</v>
      </c>
      <c r="AF541" s="88">
        <f t="shared" si="86"/>
        <v>1</v>
      </c>
      <c r="AG541" s="89" t="str">
        <f t="shared" si="87"/>
        <v>Initial</v>
      </c>
      <c r="AH541" s="90" t="str">
        <f t="shared" si="88"/>
        <v>-</v>
      </c>
      <c r="AI541" s="87" t="str">
        <f t="shared" si="89"/>
        <v>SRSA</v>
      </c>
    </row>
    <row r="542" spans="1:35" ht="12.75">
      <c r="A542" s="65">
        <v>4033480</v>
      </c>
      <c r="B542" s="66" t="s">
        <v>1584</v>
      </c>
      <c r="C542" s="67" t="s">
        <v>1585</v>
      </c>
      <c r="D542" s="68" t="s">
        <v>1586</v>
      </c>
      <c r="E542" s="68" t="s">
        <v>1585</v>
      </c>
      <c r="F542" s="69" t="s">
        <v>42</v>
      </c>
      <c r="G542" s="70">
        <v>73099</v>
      </c>
      <c r="H542" s="71">
        <v>2533</v>
      </c>
      <c r="I542" s="72">
        <v>4053542587</v>
      </c>
      <c r="J542" s="73" t="s">
        <v>558</v>
      </c>
      <c r="K542" s="74" t="s">
        <v>43</v>
      </c>
      <c r="L542" s="75" t="s">
        <v>43</v>
      </c>
      <c r="M542" s="76">
        <v>5923.71</v>
      </c>
      <c r="N542" s="77" t="s">
        <v>43</v>
      </c>
      <c r="O542" s="78">
        <v>8.380559849</v>
      </c>
      <c r="P542" s="74" t="s">
        <v>43</v>
      </c>
      <c r="Q542" s="79">
        <v>21.594083812654066</v>
      </c>
      <c r="R542" s="80" t="s">
        <v>44</v>
      </c>
      <c r="S542" s="81" t="s">
        <v>43</v>
      </c>
      <c r="T542" s="82">
        <v>157163</v>
      </c>
      <c r="U542" s="83">
        <v>6510.74</v>
      </c>
      <c r="V542" s="83">
        <v>22422.13</v>
      </c>
      <c r="W542" s="84">
        <v>17115</v>
      </c>
      <c r="X542" s="85" t="s">
        <v>44</v>
      </c>
      <c r="Y542" s="86" t="s">
        <v>43</v>
      </c>
      <c r="Z542" s="87">
        <f t="shared" si="80"/>
        <v>0</v>
      </c>
      <c r="AA542" s="88">
        <f t="shared" si="81"/>
        <v>0</v>
      </c>
      <c r="AB542" s="88">
        <f t="shared" si="82"/>
        <v>0</v>
      </c>
      <c r="AC542" s="89">
        <f t="shared" si="83"/>
        <v>0</v>
      </c>
      <c r="AD542" s="90" t="str">
        <f t="shared" si="84"/>
        <v>-</v>
      </c>
      <c r="AE542" s="87">
        <f t="shared" si="85"/>
        <v>0</v>
      </c>
      <c r="AF542" s="88">
        <f t="shared" si="86"/>
        <v>1</v>
      </c>
      <c r="AG542" s="89">
        <f t="shared" si="87"/>
        <v>0</v>
      </c>
      <c r="AH542" s="90" t="str">
        <f t="shared" si="88"/>
        <v>-</v>
      </c>
      <c r="AI542" s="87">
        <f t="shared" si="89"/>
        <v>0</v>
      </c>
    </row>
    <row r="543" spans="1:35" ht="12.75">
      <c r="A543" s="65">
        <v>4033540</v>
      </c>
      <c r="B543" s="66" t="s">
        <v>1587</v>
      </c>
      <c r="C543" s="67" t="s">
        <v>1588</v>
      </c>
      <c r="D543" s="68" t="s">
        <v>1589</v>
      </c>
      <c r="E543" s="68" t="s">
        <v>1558</v>
      </c>
      <c r="F543" s="69" t="s">
        <v>42</v>
      </c>
      <c r="G543" s="70">
        <v>73463</v>
      </c>
      <c r="H543" s="71">
        <v>9316</v>
      </c>
      <c r="I543" s="72">
        <v>5806682955</v>
      </c>
      <c r="J543" s="73">
        <v>7</v>
      </c>
      <c r="K543" s="74" t="s">
        <v>44</v>
      </c>
      <c r="L543" s="75" t="s">
        <v>44</v>
      </c>
      <c r="M543" s="76">
        <v>172.97</v>
      </c>
      <c r="N543" s="77" t="s">
        <v>43</v>
      </c>
      <c r="O543" s="78">
        <v>16.2601626</v>
      </c>
      <c r="P543" s="74" t="s">
        <v>43</v>
      </c>
      <c r="Q543" s="79">
        <v>56.451612903225815</v>
      </c>
      <c r="R543" s="80" t="s">
        <v>44</v>
      </c>
      <c r="S543" s="81" t="s">
        <v>44</v>
      </c>
      <c r="T543" s="82">
        <v>7684</v>
      </c>
      <c r="U543" s="83">
        <v>787.24</v>
      </c>
      <c r="V543" s="83">
        <v>1248.8</v>
      </c>
      <c r="W543" s="84">
        <v>674</v>
      </c>
      <c r="X543" s="85" t="s">
        <v>44</v>
      </c>
      <c r="Y543" s="86" t="s">
        <v>44</v>
      </c>
      <c r="Z543" s="87">
        <f t="shared" si="80"/>
        <v>1</v>
      </c>
      <c r="AA543" s="88">
        <f t="shared" si="81"/>
        <v>1</v>
      </c>
      <c r="AB543" s="88">
        <f t="shared" si="82"/>
        <v>0</v>
      </c>
      <c r="AC543" s="89">
        <f t="shared" si="83"/>
        <v>0</v>
      </c>
      <c r="AD543" s="90" t="str">
        <f t="shared" si="84"/>
        <v>SRSA</v>
      </c>
      <c r="AE543" s="87">
        <f t="shared" si="85"/>
        <v>1</v>
      </c>
      <c r="AF543" s="88">
        <f t="shared" si="86"/>
        <v>1</v>
      </c>
      <c r="AG543" s="89" t="str">
        <f t="shared" si="87"/>
        <v>Initial</v>
      </c>
      <c r="AH543" s="90" t="str">
        <f t="shared" si="88"/>
        <v>-</v>
      </c>
      <c r="AI543" s="87" t="str">
        <f t="shared" si="89"/>
        <v>SRSA</v>
      </c>
    </row>
    <row r="544" spans="1:35" ht="12.75">
      <c r="A544" s="65">
        <v>4033600</v>
      </c>
      <c r="B544" s="66" t="s">
        <v>1590</v>
      </c>
      <c r="C544" s="67" t="s">
        <v>1591</v>
      </c>
      <c r="D544" s="68" t="s">
        <v>676</v>
      </c>
      <c r="E544" s="68" t="s">
        <v>348</v>
      </c>
      <c r="F544" s="69" t="s">
        <v>42</v>
      </c>
      <c r="G544" s="70">
        <v>74960</v>
      </c>
      <c r="H544" s="71">
        <v>347</v>
      </c>
      <c r="I544" s="72">
        <v>9186967866</v>
      </c>
      <c r="J544" s="73">
        <v>7</v>
      </c>
      <c r="K544" s="74" t="s">
        <v>44</v>
      </c>
      <c r="L544" s="75" t="s">
        <v>44</v>
      </c>
      <c r="M544" s="76">
        <v>301.62</v>
      </c>
      <c r="N544" s="77" t="s">
        <v>43</v>
      </c>
      <c r="O544" s="78">
        <v>21.24352332</v>
      </c>
      <c r="P544" s="74" t="s">
        <v>44</v>
      </c>
      <c r="Q544" s="79">
        <v>46.94533762057878</v>
      </c>
      <c r="R544" s="80" t="s">
        <v>44</v>
      </c>
      <c r="S544" s="81" t="s">
        <v>44</v>
      </c>
      <c r="T544" s="82">
        <v>16750</v>
      </c>
      <c r="U544" s="83">
        <v>1568.68</v>
      </c>
      <c r="V544" s="83">
        <v>2492.87</v>
      </c>
      <c r="W544" s="84">
        <v>1090</v>
      </c>
      <c r="X544" s="85" t="s">
        <v>44</v>
      </c>
      <c r="Y544" s="86" t="s">
        <v>43</v>
      </c>
      <c r="Z544" s="87">
        <f t="shared" si="80"/>
        <v>1</v>
      </c>
      <c r="AA544" s="88">
        <f t="shared" si="81"/>
        <v>1</v>
      </c>
      <c r="AB544" s="88">
        <f t="shared" si="82"/>
        <v>0</v>
      </c>
      <c r="AC544" s="89">
        <f t="shared" si="83"/>
        <v>0</v>
      </c>
      <c r="AD544" s="90" t="str">
        <f t="shared" si="84"/>
        <v>SRSA</v>
      </c>
      <c r="AE544" s="87">
        <f t="shared" si="85"/>
        <v>1</v>
      </c>
      <c r="AF544" s="88">
        <f t="shared" si="86"/>
        <v>1</v>
      </c>
      <c r="AG544" s="89" t="str">
        <f t="shared" si="87"/>
        <v>Initial</v>
      </c>
      <c r="AH544" s="90" t="str">
        <f t="shared" si="88"/>
        <v>-</v>
      </c>
      <c r="AI544" s="87" t="str">
        <f t="shared" si="89"/>
        <v>SRSA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2006-06-28T18:59:56Z</dcterms:created>
  <dcterms:modified xsi:type="dcterms:W3CDTF">2006-06-30T15:57:55Z</dcterms:modified>
  <cp:category/>
  <cp:version/>
  <cp:contentType/>
  <cp:contentStatus/>
</cp:coreProperties>
</file>