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<sst xmlns="http://schemas.openxmlformats.org/spreadsheetml/2006/main" count="727" uniqueCount="85">
  <si>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</si>
  <si>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</si>
  <si>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</si>
  <si>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</si>
  <si>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</si>
  <si>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</si>
  <si>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</si>
  <si>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</si>
  <si>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</si>
  <si>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</si>
  <si>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</si>
  <si>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</si>
  <si>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</si>
  <si>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</si>
  <si>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</si>
  <si>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</si>
  <si>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</si>
  <si>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</si>
  <si>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</si>
  <si>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</si>
  <si>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</si>
  <si>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</si>
  <si>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</si>
  <si>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</si>
  <si>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</si>
  <si>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</si>
  <si>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</si>
  <si>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</si>
  <si>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</si>
  <si>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</si>
  <si>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</si>
  <si>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</si>
  <si>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</si>
  <si>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</si>
  <si>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</si>
  <si>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</si>
  <si>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</si>
  <si>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</si>
  <si>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</si>
  <si>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</si>
  <si>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</si>
  <si>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</si>
  <si>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</si>
  <si>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</si>
  <si>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</si>
  <si>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</si>
  <si>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</si>
  <si>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</si>
  <si>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</si>
  <si>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</si>
  <si>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</si>
  <si>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</si>
  <si>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</si>
  <si>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</si>
  <si>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</si>
  <si>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</si>
  <si>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</si>
  <si>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</si>
  <si>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</si>
  <si>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</si>
  <si>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</si>
  <si>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</si>
  <si>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</si>
  <si>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</si>
  <si>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</si>
  <si>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</si>
  <si>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</si>
  <si>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</si>
  <si>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</si>
  <si>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</si>
  <si>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</si>
  <si>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BFR: Horse Ranch 230kV Bus</t>
  </si>
  <si>
    <t>Branch CUST MON2 (95010)  TO  MONROE2 (95013) CKT 2 [500.00 - 500.00 kV]</t>
  </si>
  <si>
    <t>N-1: Monroe - Custer #1 500kV</t>
  </si>
  <si>
    <t>CTG_FAIL_IN_FULL</t>
  </si>
  <si>
    <t>Branch CUST BNK1 (95008)  TO  CUST ING2 (95009) CKT 1 [500.00 - 500.00 kV]</t>
  </si>
  <si>
    <t>BFR: 4276 Cust-Ing #1 500kV &amp; Cust 500/230kV Bk#2</t>
  </si>
  <si>
    <t>BFR: Bellingham 230kV Bus</t>
  </si>
  <si>
    <t>BFR: 4516 Cust-Mon #1 500kV &amp; Mon Caps</t>
  </si>
  <si>
    <t>Branch CUST ING1 (95012)  TO  CUSTER W (40323) CKT 1 [500.00 - 500.00 kV]</t>
  </si>
  <si>
    <t>BFR: 4486 Cust-Ing #2 500kV &amp; Cust 500/230kV Bk#2</t>
  </si>
  <si>
    <t>Branch CUST BEL (95007)  TO  BELLNGHM (40095) CKT 1 [230.00 - 230.00 kV]</t>
  </si>
  <si>
    <t>N-1: Custer - Sedro NT 230kV</t>
  </si>
  <si>
    <t>018WINTER09v1SNL</t>
  </si>
  <si>
    <t>Custer 500/230kV Transformer Bank #1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</si>
</sst>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0147986"/>
        <c:axId val="47114147"/>
      </c:scatterChart>
      <c:valAx>
        <c:axId val="2014798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14147"/>
        <c:crossesAt val="0"/>
        <c:crossBetween val="midCat"/>
        <c:dispUnits/>
        <c:majorUnit val="100"/>
        <c:minorUnit val="50"/>
      </c:valAx>
      <c:valAx>
        <c:axId val="4711414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014798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1374140"/>
        <c:axId val="58149533"/>
      </c:scatterChart>
      <c:valAx>
        <c:axId val="2137414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149533"/>
        <c:crossesAt val="0"/>
        <c:crossBetween val="midCat"/>
        <c:dispUnits/>
        <c:majorUnit val="100"/>
        <c:minorUnit val="50"/>
      </c:valAx>
      <c:valAx>
        <c:axId val="5814953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37414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3583750"/>
        <c:axId val="12491703"/>
      </c:scatterChart>
      <c:valAx>
        <c:axId val="535837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491703"/>
        <c:crossesAt val="0"/>
        <c:crossBetween val="midCat"/>
        <c:dispUnits/>
        <c:majorUnit val="100"/>
        <c:minorUnit val="50"/>
      </c:valAx>
      <c:valAx>
        <c:axId val="124917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5837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5316464"/>
        <c:axId val="5194993"/>
      </c:scatterChart>
      <c:valAx>
        <c:axId val="453164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94993"/>
        <c:crossesAt val="0"/>
        <c:crossBetween val="midCat"/>
        <c:dispUnits/>
        <c:majorUnit val="100"/>
        <c:minorUnit val="50"/>
      </c:valAx>
      <c:valAx>
        <c:axId val="51949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3164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6754938"/>
        <c:axId val="18141259"/>
      </c:scatterChart>
      <c:valAx>
        <c:axId val="4675493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141259"/>
        <c:crossesAt val="0"/>
        <c:crossBetween val="midCat"/>
        <c:dispUnits/>
        <c:majorUnit val="100"/>
        <c:minorUnit val="50"/>
      </c:valAx>
      <c:valAx>
        <c:axId val="181412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675493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Custer 500/230kV Transformer Bank #1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3352.7526666666668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3341.4</v>
      </c>
      <c r="E21" s="76" t="str">
        <f>'Excel Sheet'!D3</f>
        <v>BFR: Horse Ranch 230kV Bus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3146.41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3244.32</v>
      </c>
      <c r="E22" s="57" t="str">
        <f>'Excel Sheet'!D4</f>
        <v>BFR: Horse Ranch 230kV Bus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3443.86</v>
      </c>
      <c r="V22" s="108" t="str">
        <f>E26</f>
        <v>BFR: Horse Ranch 230kV Bus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3146.41</v>
      </c>
      <c r="E23" s="76" t="str">
        <f>'Excel Sheet'!D5</f>
        <v>BFR: Horse Ranch 230kV Bus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3710.48</v>
      </c>
      <c r="V23" s="112" t="str">
        <f>E29</f>
        <v>N-1: Monroe - Custer #1 500kV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3500.89</v>
      </c>
      <c r="E24" s="57" t="str">
        <f>'Excel Sheet'!D6</f>
        <v>N-1: Monroe - Custer #1 500kV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3664.13</v>
      </c>
      <c r="V24" s="108" t="str">
        <f>E32</f>
        <v>BFR: 4276 Cust-Ing #1 500kV &amp; Cust 500/230kV Bk#2</v>
      </c>
      <c r="W24" s="109" t="str">
        <f>F32</f>
        <v>Branch CUST BNK1 (95008)  TO  CUST ING2 (95009) CKT 1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3519.31</v>
      </c>
      <c r="E25" s="76" t="str">
        <f>'Excel Sheet'!D7</f>
        <v>N-1: Monroe - Custer #1 500kV</v>
      </c>
      <c r="F25" s="58" t="str">
        <f>'Excel Sheet'!C7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2555.46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3443.86</v>
      </c>
      <c r="E26" s="57" t="str">
        <f>'Excel Sheet'!D8</f>
        <v>BFR: Horse Ranch 230kV Bus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3244.32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3678.03</v>
      </c>
      <c r="E27" s="76" t="str">
        <f>'Excel Sheet'!D9</f>
        <v>N-1: Monroe - Custer #1 500kV</v>
      </c>
      <c r="F27" s="135" t="str">
        <f>'Excel Sheet'!C9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3519.31</v>
      </c>
      <c r="V27" s="115" t="str">
        <f>E25</f>
        <v>N-1: Monroe - Custer #1 500kV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3692.83</v>
      </c>
      <c r="E28" s="57" t="str">
        <f>'Excel Sheet'!D10</f>
        <v>N-1: Monroe - Custer #1 500kV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3692.83</v>
      </c>
      <c r="V28" s="108" t="str">
        <f>E28</f>
        <v>N-1: Monroe - Custer #1 500kV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3710.48</v>
      </c>
      <c r="E29" s="76" t="str">
        <f>'Excel Sheet'!D11</f>
        <v>N-1: Monroe - Custer #1 500kV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3641.74</v>
      </c>
      <c r="V29" s="108" t="str">
        <f>E31</f>
        <v>BFR: 4276 Cust-Ing #1 500kV &amp; Cust 500/230kV Bk#2</v>
      </c>
      <c r="W29" s="117" t="str">
        <f>F31</f>
        <v>Branch CUST BNK1 (95008)  TO  CUST ING2 (95009) CKT 1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3634.04</v>
      </c>
      <c r="E30" s="57" t="str">
        <f>'Excel Sheet'!D12</f>
        <v>BFR: 4276 Cust-Ing #1 500kV &amp; Cust 500/230kV Bk#2</v>
      </c>
      <c r="F30" s="135" t="str">
        <f>'Excel Sheet'!C12</f>
        <v>Branch CUST BNK1 (95008)  TO  CUST ING2 (95009) CKT 1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2640.7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3641.74</v>
      </c>
      <c r="E31" s="76" t="str">
        <f>'Excel Sheet'!D13</f>
        <v>BFR: 4276 Cust-Ing #1 500kV &amp; Cust 500/230kV Bk#2</v>
      </c>
      <c r="F31" s="135" t="str">
        <f>'Excel Sheet'!C13</f>
        <v>Branch CUST BNK1 (95008)  TO  CUST ING2 (95009) CKT 1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3341.4</v>
      </c>
      <c r="V31" s="108" t="str">
        <f>E21</f>
        <v>BFR: Horse Ranch 230kV Bus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3664.13</v>
      </c>
      <c r="E32" s="57" t="str">
        <f>'Excel Sheet'!D14</f>
        <v>BFR: 4276 Cust-Ing #1 500kV &amp; Cust 500/230kV Bk#2</v>
      </c>
      <c r="F32" s="135" t="str">
        <f>'Excel Sheet'!C14</f>
        <v>Branch CUST BNK1 (95008)  TO  CUST ING2 (95009) CKT 1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3500.89</v>
      </c>
      <c r="V32" s="108" t="str">
        <f>E24</f>
        <v>N-1: Monroe - Custer #1 500kV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2828.17</v>
      </c>
      <c r="E33" s="76" t="str">
        <f>'Excel Sheet'!D15</f>
        <v>BFR: Bellingham 230kV Bus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3678.03</v>
      </c>
      <c r="V33" s="112" t="str">
        <f>E27</f>
        <v>N-1: Monroe - Custer #1 500kV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2640.7</v>
      </c>
      <c r="E34" s="57" t="str">
        <f>'Excel Sheet'!D16</f>
        <v>BFR: Bellingham 230kV Bus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3634.04</v>
      </c>
      <c r="V34" s="108" t="str">
        <f>E30</f>
        <v>BFR: 4276 Cust-Ing #1 500kV &amp; Cust 500/230kV Bk#2</v>
      </c>
      <c r="W34" s="109" t="str">
        <f>F30</f>
        <v>Branch CUST BNK1 (95008)  TO  CUST ING2 (95009) CKT 1 [500.00 - 500.00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2555.46</v>
      </c>
      <c r="E35" s="81" t="str">
        <f>'Excel Sheet'!D17</f>
        <v>BFR: Bellingham 230kV Bus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2828.17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500/230kV Transformer Bank #1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2661.534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3401.38</v>
      </c>
      <c r="E21" s="55" t="str">
        <f>'Excel Sheet'!D20</f>
        <v>BFR: 4516 Cust-Mon #1 500kV &amp; Mon Caps</v>
      </c>
      <c r="F21" s="56" t="str">
        <f>'Excel Sheet'!C20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3139.39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3288.43</v>
      </c>
      <c r="E22" s="57" t="str">
        <f>'Excel Sheet'!D21</f>
        <v>BFR: Horse Ranch 230kV Bus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3527.66</v>
      </c>
      <c r="V22" s="108" t="str">
        <f>E26</f>
        <v>N-1: Monroe - Custer #1 500kV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3139.39</v>
      </c>
      <c r="E23" s="57" t="str">
        <f>'Excel Sheet'!D22</f>
        <v>BFR: Horse Ranch 230kV Bus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3581.78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3486.59</v>
      </c>
      <c r="E24" s="57" t="str">
        <f>'Excel Sheet'!D23</f>
        <v>N-1: Monroe - Custer #1 500kV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3569.83</v>
      </c>
      <c r="V24" s="108" t="str">
        <f>E32</f>
        <v>BFR: 4276 Cust-Ing #1 500kV &amp; Cust 500/230kV Bk#2</v>
      </c>
      <c r="W24" s="109" t="str">
        <f>F32</f>
        <v>Branch CUST BNK1 (95008)  TO  CUST ING2 (95009) CKT 1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3509.74</v>
      </c>
      <c r="E25" s="57" t="str">
        <f>'Excel Sheet'!D24</f>
        <v>N-1: Monroe - Custer #1 500kV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804.43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3527.66</v>
      </c>
      <c r="E26" s="57" t="str">
        <f>'Excel Sheet'!D25</f>
        <v>N-1: Monroe - Custer #1 500kV</v>
      </c>
      <c r="F26" s="58" t="str">
        <f>'Excel Sheet'!C25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3288.43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3641.06</v>
      </c>
      <c r="E27" s="57" t="str">
        <f>'Excel Sheet'!D26</f>
        <v>BFR: 4516 Cust-Mon #1 500kV &amp; Mon Caps</v>
      </c>
      <c r="F27" s="58" t="str">
        <f>'Excel Sheet'!C26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3509.74</v>
      </c>
      <c r="V27" s="115" t="str">
        <f>E25</f>
        <v>N-1: Monroe - Custer #1 500kV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3378.45</v>
      </c>
      <c r="E28" s="57" t="str">
        <f>'Excel Sheet'!D27</f>
        <v>BFR: 4516 Cust-Mon #1 500kV &amp; Mon Caps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3378.45</v>
      </c>
      <c r="V28" s="108" t="str">
        <f>E28</f>
        <v>BFR: 4516 Cust-Mon #1 500kV &amp; Mon Caps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3581.78</v>
      </c>
      <c r="E29" s="57" t="str">
        <f>'Excel Sheet'!D28</f>
        <v>BFR: 4276 Cust-Ing #1 500kV &amp; Cust 500/230kV Bk#2</v>
      </c>
      <c r="F29" s="58" t="str">
        <f>'Excel Sheet'!C28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3568.22</v>
      </c>
      <c r="V29" s="108" t="str">
        <f>E31</f>
        <v>BFR: 4276 Cust-Ing #1 500kV &amp; Cust 500/230kV Bk#2</v>
      </c>
      <c r="W29" s="117" t="str">
        <f>F31</f>
        <v>Branch CUST BNK1 (95008)  TO  CUST ING2 (95009) CKT 1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3558.19</v>
      </c>
      <c r="E30" s="57" t="str">
        <f>'Excel Sheet'!D29</f>
        <v>BFR: 4276 Cust-Ing #1 500kV &amp; Cust 500/230kV Bk#2</v>
      </c>
      <c r="F30" s="58" t="str">
        <f>'Excel Sheet'!C29</f>
        <v>Branch CUST BNK1 (95008)  TO  CUST ING2 (95009) CKT 1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893.17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3568.22</v>
      </c>
      <c r="E31" s="76" t="str">
        <f>'Excel Sheet'!D30</f>
        <v>BFR: 4276 Cust-Ing #1 500kV &amp; Cust 500/230kV Bk#2</v>
      </c>
      <c r="F31" s="58" t="str">
        <f>'Excel Sheet'!C30</f>
        <v>Branch CUST BNK1 (95008)  TO  CUST ING2 (95009) CKT 1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3401.38</v>
      </c>
      <c r="V31" s="108" t="str">
        <f>E21</f>
        <v>BFR: 4516 Cust-Mon #1 500kV &amp; Mon Caps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3569.83</v>
      </c>
      <c r="E32" s="136" t="str">
        <f>'Excel Sheet'!D31</f>
        <v>BFR: 4276 Cust-Ing #1 500kV &amp; Cust 500/230kV Bk#2</v>
      </c>
      <c r="F32" s="58" t="str">
        <f>'Excel Sheet'!C31</f>
        <v>Branch CUST BNK1 (95008)  TO  CUST ING2 (95009) CKT 1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3486.59</v>
      </c>
      <c r="V32" s="108" t="str">
        <f>E24</f>
        <v>N-1: Monroe - Custer #1 500kV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991.51</v>
      </c>
      <c r="E33" s="57" t="str">
        <f>'Excel Sheet'!D32</f>
        <v>BFR: Bellingham 230kV Bus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3641.06</v>
      </c>
      <c r="V33" s="112" t="str">
        <f>E27</f>
        <v>BFR: 4516 Cust-Mon #1 500kV &amp; Mon Caps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893.17</v>
      </c>
      <c r="E34" s="76" t="str">
        <f>'Excel Sheet'!D33</f>
        <v>BFR: Bellingham 230kV Bus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3558.19</v>
      </c>
      <c r="V34" s="108" t="str">
        <f>E30</f>
        <v>BFR: 4276 Cust-Ing #1 500kV &amp; Cust 500/230kV Bk#2</v>
      </c>
      <c r="W34" s="109" t="str">
        <f>F30</f>
        <v>Branch CUST BNK1 (95008)  TO  CUST ING2 (95009) CKT 1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804.43</v>
      </c>
      <c r="E35" s="59" t="str">
        <f>'Excel Sheet'!D34</f>
        <v>BFR: Bellingham 230kV Bus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991.51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500/230kV Transformer Bank #1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2414.578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3293.04</v>
      </c>
      <c r="E21" s="55" t="str">
        <f>'Excel Sheet'!D37</f>
        <v>N-1: Monroe - Custer #1 500kV</v>
      </c>
      <c r="F21" s="106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3143.28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3318.68</v>
      </c>
      <c r="E22" s="57" t="str">
        <f>'Excel Sheet'!D38</f>
        <v>BFR: 4516 Cust-Mon #1 500kV &amp; Mon Caps</v>
      </c>
      <c r="F22" s="58" t="str">
        <f>'Excel Sheet'!C38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3161.25</v>
      </c>
      <c r="V22" s="108" t="str">
        <f>E26</f>
        <v>BFR: 4516 Cust-Mon #1 500kV &amp; Mon Caps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3143.28</v>
      </c>
      <c r="E23" s="57" t="str">
        <f>'Excel Sheet'!D39</f>
        <v>BFR: Horse Ranch 230kV Bus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3444.92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3115.81</v>
      </c>
      <c r="E24" s="57" t="str">
        <f>'Excel Sheet'!D40</f>
        <v>BFR: 4516 Cust-Mon #1 500kV &amp; Mon Caps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2754.04</v>
      </c>
      <c r="V24" s="108" t="str">
        <f>E32</f>
        <v>BFR: Bellingham 230kV Bus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3141.73</v>
      </c>
      <c r="E25" s="57" t="str">
        <f>'Excel Sheet'!D41</f>
        <v>N-1: Monroe - Custer #1 500kV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-858.77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3161.25</v>
      </c>
      <c r="E26" s="57" t="str">
        <f>'Excel Sheet'!D42</f>
        <v>BFR: 4516 Cust-Mon #1 500kV &amp; Mon Caps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3318.68</v>
      </c>
      <c r="V26" s="112" t="str">
        <f>E22</f>
        <v>BFR: 4516 Cust-Mon #1 500kV &amp; Mon Caps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3450.56</v>
      </c>
      <c r="E27" s="57" t="str">
        <f>'Excel Sheet'!D43</f>
        <v>BFR: 4486 Cust-Ing #2 500kV &amp; Cust 500/230kV Bk#2</v>
      </c>
      <c r="F27" s="58" t="str">
        <f>'Excel Sheet'!C43</f>
        <v>Branch CUST ING1 (95012)  TO  CUSTER W (40323) CKT 1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3141.73</v>
      </c>
      <c r="V27" s="115" t="str">
        <f>E25</f>
        <v>N-1: Monroe - Custer #1 500kV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3443.43</v>
      </c>
      <c r="E28" s="57" t="str">
        <f>'Excel Sheet'!D44</f>
        <v>BFR: 4486 Cust-Ing #2 500kV &amp; Cust 500/230kV Bk#2</v>
      </c>
      <c r="F28" s="58" t="str">
        <f>'Excel Sheet'!C44</f>
        <v>Branch CUST ING1 (95012)  TO  CUSTER W (40323)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3443.43</v>
      </c>
      <c r="V28" s="108" t="str">
        <f>E28</f>
        <v>BFR: 4486 Cust-Ing #2 500kV &amp; Cust 500/230kV Bk#2</v>
      </c>
      <c r="W28" s="109" t="str">
        <f>F28</f>
        <v>Branch CUST ING1 (95012)  TO  CUSTER W (40323)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3444.92</v>
      </c>
      <c r="E29" s="57" t="str">
        <f>'Excel Sheet'!D45</f>
        <v>BFR: 4276 Cust-Ing #1 500kV &amp; Cust 500/230kV Bk#2</v>
      </c>
      <c r="F29" s="58" t="str">
        <f>'Excel Sheet'!C45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2859.09</v>
      </c>
      <c r="V29" s="108" t="str">
        <f>E31</f>
        <v>BFR: Bellingham 230kV Bus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2954.57</v>
      </c>
      <c r="E30" s="57" t="str">
        <f>'Excel Sheet'!D46</f>
        <v>BFR: Bellingham 230kV Bus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-810.66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2859.09</v>
      </c>
      <c r="E31" s="57" t="str">
        <f>'Excel Sheet'!D47</f>
        <v>BFR: Bellingham 230kV Bus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3293.04</v>
      </c>
      <c r="V31" s="108" t="str">
        <f>E21</f>
        <v>N-1: Monroe - Custer #1 500kV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2754.04</v>
      </c>
      <c r="E32" s="57" t="str">
        <f>'Excel Sheet'!D48</f>
        <v>BFR: Bellingham 230kV Bus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3115.81</v>
      </c>
      <c r="V32" s="108" t="str">
        <f>E24</f>
        <v>BFR: 4516 Cust-Mon #1 500kV &amp; Mon Caps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-747.08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3450.56</v>
      </c>
      <c r="V33" s="112" t="str">
        <f>E27</f>
        <v>BFR: 4486 Cust-Ing #2 500kV &amp; Cust 500/230kV Bk#2</v>
      </c>
      <c r="W33" s="109" t="str">
        <f>F27</f>
        <v>Branch CUST ING1 (95012)  TO  CUSTER W (40323) CKT 1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-810.66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2954.57</v>
      </c>
      <c r="V34" s="108" t="str">
        <f>E30</f>
        <v>BFR: Bellingham 230kV Bus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-858.77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-747.08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Custer 500/230kV Transformer Bank #1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2935.2046666666665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2756.3</v>
      </c>
      <c r="E21" s="168" t="str">
        <f>'Excel Sheet'!$D54</f>
        <v>N-1: Monroe - Custer #1 500kV</v>
      </c>
      <c r="F21" s="169" t="str">
        <f>'Excel Sheet'!$C54</f>
        <v>Branch CUST MON2 (95010)  TO  MONROE2 (95013) CKT 2 [500.00 - 500.00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2924.43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2822.61</v>
      </c>
      <c r="E22" s="172" t="str">
        <f>'Excel Sheet'!$D55</f>
        <v>BFR: 4516 Cust-Mon #1 500kV &amp; Mon Caps</v>
      </c>
      <c r="F22" s="173" t="str">
        <f>'Excel Sheet'!$C55</f>
        <v>Branch CUST MON2 (95010)  TO  MONROE2 (95013) CKT 2 [500.00 - 500.00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2922.07</v>
      </c>
      <c r="V22" s="108" t="str">
        <f>E26</f>
        <v>BFR: 4516 Cust-Mon #1 500kV &amp; Mon Caps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2924.43</v>
      </c>
      <c r="E23" s="172" t="str">
        <f>'Excel Sheet'!$D56</f>
        <v>BFR: Horse Ranch 230kV Bus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3110.91</v>
      </c>
      <c r="V23" s="112" t="str">
        <f>E29</f>
        <v>BFR: 4516 Cust-Mon #1 500kV &amp; Mon Caps</v>
      </c>
      <c r="W23" s="111" t="str">
        <f>F29</f>
        <v>Branch CUST MON2 (95010)  TO  MONROE2 (95013) CKT 2 [500.00 - 500.00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2891.72</v>
      </c>
      <c r="E24" s="172" t="str">
        <f>'Excel Sheet'!$D57</f>
        <v>N-1: Monroe - Custer #1 500kV</v>
      </c>
      <c r="F24" s="173" t="str">
        <f>'Excel Sheet'!$C57</f>
        <v>Branch CUST MON2 (95010)  TO  MONROE2 (95013) CKT 2 [500.00 - 500.00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3252.03</v>
      </c>
      <c r="V24" s="108" t="str">
        <f>E32</f>
        <v>N-1: Custer - Sedro NT 230kV</v>
      </c>
      <c r="W24" s="109" t="str">
        <f>F32</f>
        <v>Branch CUST BEL (95007)  TO  BELLNGHM (40095)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2926.23</v>
      </c>
      <c r="E25" s="172" t="str">
        <f>'Excel Sheet'!$D58</f>
        <v>BFR: 4516 Cust-Mon #1 500kV &amp; Mon Caps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-287.45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2922.07</v>
      </c>
      <c r="E26" s="172" t="str">
        <f>'Excel Sheet'!$D59</f>
        <v>BFR: 4516 Cust-Mon #1 500kV &amp; Mon Caps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2822.61</v>
      </c>
      <c r="V26" s="112" t="str">
        <f>E22</f>
        <v>BFR: 4516 Cust-Mon #1 500kV &amp; Mon Caps</v>
      </c>
      <c r="W26" s="111" t="str">
        <f>F22</f>
        <v>Branch CUST MON2 (95010)  TO  MONROE2 (95013) CKT 2 [500.00 - 500.00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3083.25</v>
      </c>
      <c r="E27" s="172" t="str">
        <f>'Excel Sheet'!$D60</f>
        <v>BFR: 4516 Cust-Mon #1 500kV &amp; Mon Caps</v>
      </c>
      <c r="F27" s="173" t="str">
        <f>'Excel Sheet'!$C60</f>
        <v>Branch CUST MON2 (95010)  TO  MONROE2 (95013) CKT 2 [500.00 - 500.00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2926.23</v>
      </c>
      <c r="V27" s="115" t="str">
        <f>E25</f>
        <v>BFR: 4516 Cust-Mon #1 500kV &amp; Mon Caps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3084.71</v>
      </c>
      <c r="E28" s="172" t="str">
        <f>'Excel Sheet'!$D61</f>
        <v>N-1: Monroe - Custer #1 500kV</v>
      </c>
      <c r="F28" s="173" t="str">
        <f>'Excel Sheet'!$C61</f>
        <v>Branch CUST MON2 (95010)  TO  MONROE2 (95013) CKT 2 [500.00 - 500.00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3084.71</v>
      </c>
      <c r="V28" s="108" t="str">
        <f>E28</f>
        <v>N-1: Monroe - Custer #1 500kV</v>
      </c>
      <c r="W28" s="109" t="str">
        <f>F28</f>
        <v>Branch CUST MON2 (95010)  TO  MONROE2 (95013) CKT 2 [500.00 - 500.00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3110.91</v>
      </c>
      <c r="E29" s="172" t="str">
        <f>'Excel Sheet'!$D62</f>
        <v>BFR: 4516 Cust-Mon #1 500kV &amp; Mon Caps</v>
      </c>
      <c r="F29" s="173" t="str">
        <f>'Excel Sheet'!$C62</f>
        <v>Branch CUST MON2 (95010)  TO  MONROE2 (95013) CKT 2 [500.00 - 500.00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3301.28</v>
      </c>
      <c r="V29" s="108" t="str">
        <f>E31</f>
        <v>N-1: Custer - Sedro NT 230kV</v>
      </c>
      <c r="W29" s="117" t="str">
        <f>F31</f>
        <v>Branch CUST BEL (95007)  TO  BELLNGHM (40095)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3271.9</v>
      </c>
      <c r="E30" s="172" t="str">
        <f>'Excel Sheet'!$D63</f>
        <v>BFR: 4276 Cust-Ing #1 500kV &amp; Cust 500/230kV Bk#2</v>
      </c>
      <c r="F30" s="173" t="str">
        <f>'Excel Sheet'!$C63</f>
        <v>Branch CUST BNK1 (95008)  TO  CUST ING2 (95009) CKT 1 [500.00 - 500.00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-223.74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3301.28</v>
      </c>
      <c r="E31" s="172" t="str">
        <f>'Excel Sheet'!$D64</f>
        <v>N-1: Custer - Sedro NT 230kV</v>
      </c>
      <c r="F31" s="173" t="str">
        <f>'Excel Sheet'!$C64</f>
        <v>Branch CUST BEL (95007)  TO  BELLNGHM (40095)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2756.3</v>
      </c>
      <c r="V31" s="108" t="str">
        <f>E21</f>
        <v>N-1: Monroe - Custer #1 500kV</v>
      </c>
      <c r="W31" s="109" t="str">
        <f>F21</f>
        <v>Branch CUST MON2 (95010)  TO  MONROE2 (95013) CKT 2 [500.00 - 500.00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3252.03</v>
      </c>
      <c r="E32" s="172" t="str">
        <f>'Excel Sheet'!$D65</f>
        <v>N-1: Custer - Sedro NT 230kV</v>
      </c>
      <c r="F32" s="173" t="str">
        <f>'Excel Sheet'!$C65</f>
        <v>Branch CUST BEL (95007)  TO  BELLNGHM (40095)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2891.72</v>
      </c>
      <c r="V32" s="108" t="str">
        <f>E24</f>
        <v>N-1: Monroe - Custer #1 500kV</v>
      </c>
      <c r="W32" s="111" t="str">
        <f>F24</f>
        <v>Branch CUST MON2 (95010)  TO  MONROE2 (95013) CKT 2 [500.00 - 500.00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-147.79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3083.25</v>
      </c>
      <c r="V33" s="112" t="str">
        <f>E27</f>
        <v>BFR: 4516 Cust-Mon #1 500kV &amp; Mon Caps</v>
      </c>
      <c r="W33" s="109" t="str">
        <f>F27</f>
        <v>Branch CUST MON2 (95010)  TO  MONROE2 (95013) CKT 2 [500.00 - 500.00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-223.74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3271.9</v>
      </c>
      <c r="V34" s="108" t="str">
        <f>E30</f>
        <v>BFR: 4276 Cust-Ing #1 500kV &amp; Cust 500/230kV Bk#2</v>
      </c>
      <c r="W34" s="109" t="str">
        <f>F30</f>
        <v>Branch CUST BNK1 (95008)  TO  CUST ING2 (95009) CKT 1 [500.00 - 500.00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-287.45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-147.79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500/230kV Transformer Bank #1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3285.450666666667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2660.64</v>
      </c>
      <c r="E21" s="55" t="str">
        <f>'Excel Sheet'!D71</f>
        <v>N-1: Monroe - Custer #1 500kV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2703.14</v>
      </c>
      <c r="V21" s="114" t="str">
        <f>E23</f>
        <v>N-1: Monroe - Custer #1 500kV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2692.42</v>
      </c>
      <c r="E22" s="57" t="str">
        <f>'Excel Sheet'!D72</f>
        <v>N-1: Monroe - Custer #1 500kV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2801.47</v>
      </c>
      <c r="V22" s="108" t="str">
        <f>E26</f>
        <v>N-1: Monroe - Custer #1 500kV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2703.14</v>
      </c>
      <c r="E23" s="57" t="str">
        <f>'Excel Sheet'!D73</f>
        <v>N-1: Monroe - Custer #1 500kV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2992.66</v>
      </c>
      <c r="V23" s="112" t="str">
        <f>E29</f>
        <v>N-1: Monroe - Custer #1 500kV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2776.2</v>
      </c>
      <c r="E24" s="57" t="str">
        <f>'Excel Sheet'!D74</f>
        <v>N-1: Monroe - Custer #1 500kV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3195.96</v>
      </c>
      <c r="V24" s="108" t="str">
        <f>E32</f>
        <v>N-1: Custer - Sedro NT 230kV</v>
      </c>
      <c r="W24" s="109" t="str">
        <f>F32</f>
        <v>Branch CUST BEL (95007)  TO  BELLNGHM (40095)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2788.98</v>
      </c>
      <c r="E25" s="57" t="str">
        <f>'Excel Sheet'!D75</f>
        <v>N-1: Monroe - Custer #1 500kV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-197.7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2801.47</v>
      </c>
      <c r="E26" s="57" t="str">
        <f>'Excel Sheet'!D76</f>
        <v>N-1: Monroe - Custer #1 500kV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2692.42</v>
      </c>
      <c r="V26" s="112" t="str">
        <f>E22</f>
        <v>N-1: Monroe - Custer #1 500kV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2954.85</v>
      </c>
      <c r="E27" s="57" t="str">
        <f>'Excel Sheet'!D77</f>
        <v>N-1: Monroe - Custer #1 500kV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2788.98</v>
      </c>
      <c r="V27" s="115" t="str">
        <f>E25</f>
        <v>N-1: Monroe - Custer #1 500kV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2975.05</v>
      </c>
      <c r="E28" s="57" t="str">
        <f>'Excel Sheet'!D78</f>
        <v>N-1: Monroe - Custer #1 500kV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2975.05</v>
      </c>
      <c r="V28" s="108" t="str">
        <f>E28</f>
        <v>N-1: Monroe - Custer #1 500kV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2992.66</v>
      </c>
      <c r="E29" s="57" t="str">
        <f>'Excel Sheet'!D79</f>
        <v>N-1: Monroe - Custer #1 500kV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3217.3</v>
      </c>
      <c r="V29" s="108" t="str">
        <f>E31</f>
        <v>BFR: 4276 Cust-Ing #1 500kV &amp; Cust 500/230kV Bk#2</v>
      </c>
      <c r="W29" s="117" t="str">
        <f>F31</f>
        <v>Branch CUST BNK1 (95008)  TO  CUST ING2 (95009) CKT 1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3201.59</v>
      </c>
      <c r="E30" s="57" t="str">
        <f>'Excel Sheet'!D80</f>
        <v>BFR: 4276 Cust-Ing #1 500kV &amp; Cust 500/230kV Bk#2</v>
      </c>
      <c r="F30" s="58" t="str">
        <f>'Excel Sheet'!C80</f>
        <v>Branch CUST BNK1 (95008)  TO  CUST ING2 (95009) CKT 1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-84.47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3217.3</v>
      </c>
      <c r="E31" s="57" t="str">
        <f>'Excel Sheet'!D81</f>
        <v>BFR: 4276 Cust-Ing #1 500kV &amp; Cust 500/230kV Bk#2</v>
      </c>
      <c r="F31" s="58" t="str">
        <f>'Excel Sheet'!C81</f>
        <v>Branch CUST BNK1 (95008)  TO  CUST ING2 (95009) CKT 1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2660.64</v>
      </c>
      <c r="V31" s="108" t="str">
        <f>E21</f>
        <v>N-1: Monroe - Custer #1 500kV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3195.96</v>
      </c>
      <c r="E32" s="57" t="str">
        <f>'Excel Sheet'!D82</f>
        <v>N-1: Custer - Sedro NT 230kV</v>
      </c>
      <c r="F32" s="58" t="str">
        <f>'Excel Sheet'!C82</f>
        <v>Branch CUST BEL (95007)  TO  BELLNGHM (40095)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2776.2</v>
      </c>
      <c r="V32" s="108" t="str">
        <f>E24</f>
        <v>N-1: Monroe - Custer #1 500kV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-1.51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2954.85</v>
      </c>
      <c r="V33" s="112" t="str">
        <f>E27</f>
        <v>N-1: Monroe - Custer #1 500kV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-84.47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3201.59</v>
      </c>
      <c r="V34" s="108" t="str">
        <f>E30</f>
        <v>BFR: 4276 Cust-Ing #1 500kV &amp; Cust 500/230kV Bk#2</v>
      </c>
      <c r="W34" s="109" t="str">
        <f>F30</f>
        <v>Branch CUST BNK1 (95008)  TO  CUST ING2 (95009) CKT 1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-197.7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-1.51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5" t="s">
        <v>16</v>
      </c>
      <c r="K2" s="256"/>
      <c r="L2" s="249" t="s">
        <v>84</v>
      </c>
      <c r="M2" s="250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3341.4</v>
      </c>
      <c r="D3" s="204">
        <f>'Excel Sheet'!I20</f>
        <v>3401.38</v>
      </c>
      <c r="E3" s="205">
        <f>'Excel Sheet'!I37</f>
        <v>3293.04</v>
      </c>
      <c r="F3" s="205">
        <f>'Excel Sheet'!I54</f>
        <v>2756.3</v>
      </c>
      <c r="G3" s="206">
        <f>'Excel Sheet'!I71</f>
        <v>2660.64</v>
      </c>
      <c r="H3" s="122"/>
      <c r="I3" s="190"/>
      <c r="J3" s="191"/>
      <c r="K3" s="192"/>
      <c r="L3" s="251"/>
      <c r="M3" s="252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3244.32</v>
      </c>
      <c r="D4" s="208">
        <f>'Excel Sheet'!I21</f>
        <v>3288.43</v>
      </c>
      <c r="E4" s="208">
        <f>'Excel Sheet'!I38</f>
        <v>3318.68</v>
      </c>
      <c r="F4" s="208">
        <f>'Excel Sheet'!I55</f>
        <v>2822.61</v>
      </c>
      <c r="G4" s="209">
        <f>'Excel Sheet'!I72</f>
        <v>2692.42</v>
      </c>
      <c r="H4" s="122"/>
      <c r="I4" s="190"/>
      <c r="J4" s="263" t="s">
        <v>26</v>
      </c>
      <c r="K4" s="264"/>
      <c r="L4" s="199" t="s">
        <v>68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3146.41</v>
      </c>
      <c r="D5" s="208">
        <f>'Excel Sheet'!I22</f>
        <v>3139.39</v>
      </c>
      <c r="E5" s="208">
        <f>'Excel Sheet'!I39</f>
        <v>3143.28</v>
      </c>
      <c r="F5" s="208">
        <f>'Excel Sheet'!I56</f>
        <v>2924.43</v>
      </c>
      <c r="G5" s="209">
        <f>'Excel Sheet'!I73</f>
        <v>2703.14</v>
      </c>
      <c r="H5" s="122"/>
      <c r="I5" s="190"/>
      <c r="J5" s="253" t="s">
        <v>27</v>
      </c>
      <c r="K5" s="254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3500.89</v>
      </c>
      <c r="D6" s="208">
        <f>'Excel Sheet'!I23</f>
        <v>3486.59</v>
      </c>
      <c r="E6" s="208">
        <f>'Excel Sheet'!I40</f>
        <v>3115.81</v>
      </c>
      <c r="F6" s="208">
        <f>'Excel Sheet'!I57</f>
        <v>2891.72</v>
      </c>
      <c r="G6" s="209">
        <f>'Excel Sheet'!I74</f>
        <v>2776.2</v>
      </c>
      <c r="H6" s="122"/>
      <c r="I6" s="190"/>
      <c r="J6" s="253" t="s">
        <v>35</v>
      </c>
      <c r="K6" s="254"/>
      <c r="L6" s="199" t="s">
        <v>62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3519.31</v>
      </c>
      <c r="D7" s="208">
        <f>'Excel Sheet'!I24</f>
        <v>3509.74</v>
      </c>
      <c r="E7" s="208">
        <f>'Excel Sheet'!I41</f>
        <v>3141.73</v>
      </c>
      <c r="F7" s="208">
        <f>'Excel Sheet'!I58</f>
        <v>2926.23</v>
      </c>
      <c r="G7" s="209">
        <f>'Excel Sheet'!I75</f>
        <v>2788.98</v>
      </c>
      <c r="H7" s="122"/>
      <c r="I7" s="190"/>
      <c r="J7" s="253" t="s">
        <v>30</v>
      </c>
      <c r="K7" s="254"/>
      <c r="L7" s="199" t="str">
        <f>IF(MID(L11,4,1)="R",MID(L11,1,5),MID(L11,1,3))</f>
        <v>018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3443.86</v>
      </c>
      <c r="D8" s="208">
        <f>'Excel Sheet'!I25</f>
        <v>3527.66</v>
      </c>
      <c r="E8" s="208">
        <f>'Excel Sheet'!I42</f>
        <v>3161.25</v>
      </c>
      <c r="F8" s="208">
        <f>'Excel Sheet'!I59</f>
        <v>2922.07</v>
      </c>
      <c r="G8" s="209">
        <f>'Excel Sheet'!I76</f>
        <v>2801.47</v>
      </c>
      <c r="H8" s="122"/>
      <c r="I8" s="190"/>
      <c r="J8" s="263" t="s">
        <v>31</v>
      </c>
      <c r="K8" s="264"/>
      <c r="L8" s="200" t="s">
        <v>66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3678.03</v>
      </c>
      <c r="D9" s="208">
        <f>'Excel Sheet'!I26</f>
        <v>3641.06</v>
      </c>
      <c r="E9" s="208">
        <f>'Excel Sheet'!I43</f>
        <v>3450.56</v>
      </c>
      <c r="F9" s="208">
        <f>'Excel Sheet'!I60</f>
        <v>3083.25</v>
      </c>
      <c r="G9" s="209">
        <f>'Excel Sheet'!I77</f>
        <v>2954.85</v>
      </c>
      <c r="H9" s="122"/>
      <c r="I9" s="190"/>
      <c r="J9" s="263" t="s">
        <v>28</v>
      </c>
      <c r="K9" s="264"/>
      <c r="L9" s="199" t="s">
        <v>67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3692.83</v>
      </c>
      <c r="D10" s="211">
        <f>'Excel Sheet'!I27</f>
        <v>3378.45</v>
      </c>
      <c r="E10" s="211">
        <f>'Excel Sheet'!I44</f>
        <v>3443.43</v>
      </c>
      <c r="F10" s="211">
        <f>'Excel Sheet'!I61</f>
        <v>3084.71</v>
      </c>
      <c r="G10" s="212">
        <f>'Excel Sheet'!I78</f>
        <v>2975.05</v>
      </c>
      <c r="H10" s="122"/>
      <c r="I10" s="190"/>
      <c r="J10" s="263" t="s">
        <v>37</v>
      </c>
      <c r="K10" s="264"/>
      <c r="L10" s="201" t="s">
        <v>69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3710.48</v>
      </c>
      <c r="D11" s="208">
        <f>'Excel Sheet'!I28</f>
        <v>3581.78</v>
      </c>
      <c r="E11" s="208">
        <f>'Excel Sheet'!I45</f>
        <v>3444.92</v>
      </c>
      <c r="F11" s="208">
        <f>'Excel Sheet'!I62</f>
        <v>3110.91</v>
      </c>
      <c r="G11" s="209">
        <f>'Excel Sheet'!I79</f>
        <v>2992.66</v>
      </c>
      <c r="H11" s="122"/>
      <c r="I11" s="190"/>
      <c r="J11" s="261" t="s">
        <v>61</v>
      </c>
      <c r="K11" s="262"/>
      <c r="L11" s="234" t="str">
        <f>'Excel Sheet'!A87</f>
        <v>018WINTER09v1SNL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3634.04</v>
      </c>
      <c r="D12" s="208">
        <f>'Excel Sheet'!I29</f>
        <v>3558.19</v>
      </c>
      <c r="E12" s="208">
        <f>'Excel Sheet'!I46</f>
        <v>2954.57</v>
      </c>
      <c r="F12" s="208">
        <f>'Excel Sheet'!I63</f>
        <v>3271.9</v>
      </c>
      <c r="G12" s="209">
        <f>'Excel Sheet'!I80</f>
        <v>3201.59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3641.74</v>
      </c>
      <c r="D13" s="208">
        <f>'Excel Sheet'!I30</f>
        <v>3568.22</v>
      </c>
      <c r="E13" s="208">
        <f>'Excel Sheet'!I47</f>
        <v>2859.09</v>
      </c>
      <c r="F13" s="208">
        <f>'Excel Sheet'!I64</f>
        <v>3301.28</v>
      </c>
      <c r="G13" s="209">
        <f>'Excel Sheet'!I81</f>
        <v>3217.3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3664.13</v>
      </c>
      <c r="D14" s="208">
        <f>'Excel Sheet'!I31</f>
        <v>3569.83</v>
      </c>
      <c r="E14" s="208">
        <f>'Excel Sheet'!I48</f>
        <v>2754.04</v>
      </c>
      <c r="F14" s="208">
        <f>'Excel Sheet'!I65</f>
        <v>3252.03</v>
      </c>
      <c r="G14" s="209">
        <f>'Excel Sheet'!I82</f>
        <v>3195.96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2828.17</v>
      </c>
      <c r="D15" s="208">
        <f>'Excel Sheet'!I32</f>
        <v>991.51</v>
      </c>
      <c r="E15" s="208">
        <f>'Excel Sheet'!I49</f>
        <v>-747.08</v>
      </c>
      <c r="F15" s="208">
        <f>'Excel Sheet'!I66</f>
        <v>-147.79</v>
      </c>
      <c r="G15" s="214">
        <f>'Excel Sheet'!I83</f>
        <v>-1.51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2640.7</v>
      </c>
      <c r="D16" s="208">
        <f>'Excel Sheet'!I33</f>
        <v>893.17</v>
      </c>
      <c r="E16" s="208">
        <f>'Excel Sheet'!I50</f>
        <v>-810.66</v>
      </c>
      <c r="F16" s="208">
        <f>'Excel Sheet'!I67</f>
        <v>-223.74</v>
      </c>
      <c r="G16" s="214">
        <f>'Excel Sheet'!I84</f>
        <v>-84.47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2555.46</v>
      </c>
      <c r="D17" s="216">
        <f>'Excel Sheet'!I34</f>
        <v>804.43</v>
      </c>
      <c r="E17" s="216">
        <f>'Excel Sheet'!I51</f>
        <v>-858.77</v>
      </c>
      <c r="F17" s="216">
        <f>'Excel Sheet'!I68</f>
        <v>-287.45</v>
      </c>
      <c r="G17" s="214">
        <f>'Excel Sheet'!I85</f>
        <v>-197.7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CTG_FAIL_IN_FULL</v>
      </c>
      <c r="E23" s="217" t="str">
        <f>'Excel Sheet'!K37</f>
        <v>CTG_FAIL_IN_FULL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CTG_FAIL_IN_FULL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CTG_FAIL_IN_FULL</v>
      </c>
      <c r="D26" s="217" t="str">
        <f>'Excel Sheet'!K23</f>
        <v>CTG_FAIL_IN_FULL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CTG_FAIL_IN_FULL</v>
      </c>
      <c r="D27" s="217" t="str">
        <f>'Excel Sheet'!K24</f>
        <v>CTG_FAIL_IN_FULL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CTG_FAIL_IN_FULL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CTG_FAIL_IN_FULL</v>
      </c>
      <c r="D29" s="217" t="str">
        <f>'Excel Sheet'!K26</f>
        <v>CTG_FAIL_IN_FULL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CTG_FAIL_IN_FULL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CTG_FAIL_IN_FULL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60"/>
      <c r="N67" s="258"/>
      <c r="O67" s="258"/>
      <c r="P67" s="258"/>
      <c r="Q67" s="258"/>
      <c r="R67" s="258"/>
      <c r="S67" s="258"/>
    </row>
    <row r="68" spans="12:19" ht="12.75">
      <c r="L68" s="196"/>
      <c r="M68" s="258"/>
      <c r="N68" s="258"/>
      <c r="O68" s="258"/>
      <c r="P68" s="258"/>
      <c r="Q68" s="258"/>
      <c r="R68" s="258"/>
      <c r="S68" s="258"/>
    </row>
    <row r="69" spans="12:19" ht="12.75">
      <c r="L69" s="196"/>
      <c r="M69" s="257"/>
      <c r="N69" s="258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7"/>
      <c r="N71" s="258"/>
      <c r="P71" s="213"/>
      <c r="Q71" s="213"/>
      <c r="R71" s="213"/>
      <c r="S71" s="213"/>
    </row>
    <row r="72" spans="12:19" ht="12.75">
      <c r="L72" s="196"/>
      <c r="M72" s="257"/>
      <c r="N72" s="258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9"/>
      <c r="N75" s="258"/>
      <c r="O75" s="197"/>
      <c r="P75" s="213"/>
      <c r="Q75" s="213"/>
      <c r="R75" s="213"/>
      <c r="S75" s="213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018</v>
      </c>
      <c r="J1" s="273" t="str">
        <f>Results!L2</f>
        <v>Custer 500/230kV Transformer Bank #1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60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3352.7526666666668</v>
      </c>
      <c r="D5" s="222">
        <f>'Excel Sheet'!I3</f>
        <v>3341.4</v>
      </c>
      <c r="E5" s="222">
        <f>'Excel Sheet'!I4</f>
        <v>3244.32</v>
      </c>
      <c r="F5" s="222">
        <f>'Excel Sheet'!I5</f>
        <v>3146.41</v>
      </c>
      <c r="G5" s="222">
        <f>'Excel Sheet'!I6</f>
        <v>3500.89</v>
      </c>
      <c r="H5" s="222">
        <f>'Excel Sheet'!I7</f>
        <v>3519.31</v>
      </c>
      <c r="I5" s="232">
        <f>'Excel Sheet'!I8</f>
        <v>3443.86</v>
      </c>
      <c r="J5" s="222">
        <f>'Excel Sheet'!I9</f>
        <v>3678.03</v>
      </c>
      <c r="K5" s="232">
        <f>'Excel Sheet'!I10</f>
        <v>3692.83</v>
      </c>
      <c r="L5" s="222">
        <f>'Excel Sheet'!I11</f>
        <v>3710.48</v>
      </c>
      <c r="M5" s="222">
        <f>'Excel Sheet'!I12</f>
        <v>3634.04</v>
      </c>
      <c r="N5" s="222">
        <f>'Excel Sheet'!I13</f>
        <v>3641.74</v>
      </c>
      <c r="O5" s="222">
        <f>'Excel Sheet'!I14</f>
        <v>3664.13</v>
      </c>
      <c r="P5" s="226">
        <f>'Excel Sheet'!I15</f>
        <v>2828.17</v>
      </c>
      <c r="Q5" s="226">
        <f>'Excel Sheet'!I16</f>
        <v>2640.7</v>
      </c>
      <c r="R5" s="226">
        <f>'Excel Sheet'!I17</f>
        <v>2555.46</v>
      </c>
    </row>
    <row r="6" spans="2:18" s="54" customFormat="1" ht="14.25">
      <c r="B6" s="221" t="str">
        <f>'Excel Sheet'!A19</f>
        <v>35F</v>
      </c>
      <c r="C6" s="222">
        <f>AVERAGE('Excel Sheet'!H20:H34)</f>
        <v>2661.534</v>
      </c>
      <c r="D6" s="222">
        <f>'Excel Sheet'!I20</f>
        <v>3401.38</v>
      </c>
      <c r="E6" s="222">
        <f>'Excel Sheet'!I21</f>
        <v>3288.43</v>
      </c>
      <c r="F6" s="222">
        <f>'Excel Sheet'!I22</f>
        <v>3139.39</v>
      </c>
      <c r="G6" s="222">
        <f>'Excel Sheet'!I23</f>
        <v>3486.59</v>
      </c>
      <c r="H6" s="222">
        <f>'Excel Sheet'!I24</f>
        <v>3509.74</v>
      </c>
      <c r="I6" s="222">
        <f>'Excel Sheet'!I25</f>
        <v>3527.66</v>
      </c>
      <c r="J6" s="222">
        <f>'Excel Sheet'!I26</f>
        <v>3641.06</v>
      </c>
      <c r="K6" s="222">
        <f>'Excel Sheet'!I27</f>
        <v>3378.45</v>
      </c>
      <c r="L6" s="222">
        <f>'Excel Sheet'!I28</f>
        <v>3581.78</v>
      </c>
      <c r="M6" s="222">
        <f>'Excel Sheet'!I29</f>
        <v>3558.19</v>
      </c>
      <c r="N6" s="222">
        <f>'Excel Sheet'!I30</f>
        <v>3568.22</v>
      </c>
      <c r="O6" s="222">
        <f>'Excel Sheet'!I31</f>
        <v>3569.83</v>
      </c>
      <c r="P6" s="222">
        <f>'Excel Sheet'!I32</f>
        <v>991.51</v>
      </c>
      <c r="Q6" s="222">
        <f>'Excel Sheet'!I33</f>
        <v>893.17</v>
      </c>
      <c r="R6" s="222">
        <f>'Excel Sheet'!I34</f>
        <v>804.43</v>
      </c>
    </row>
    <row r="7" spans="2:18" s="54" customFormat="1" ht="14.25">
      <c r="B7" s="221" t="str">
        <f>'Excel Sheet'!A36</f>
        <v>45F</v>
      </c>
      <c r="C7" s="222">
        <f>AVERAGE('Excel Sheet'!H37:H51)</f>
        <v>2414.578</v>
      </c>
      <c r="D7" s="222">
        <f>'Excel Sheet'!I37</f>
        <v>3293.04</v>
      </c>
      <c r="E7" s="222">
        <f>'Excel Sheet'!I38</f>
        <v>3318.68</v>
      </c>
      <c r="F7" s="222">
        <f>'Excel Sheet'!I39</f>
        <v>3143.28</v>
      </c>
      <c r="G7" s="222">
        <f>'Excel Sheet'!I40</f>
        <v>3115.81</v>
      </c>
      <c r="H7" s="222">
        <f>'Excel Sheet'!I41</f>
        <v>3141.73</v>
      </c>
      <c r="I7" s="222">
        <f>'Excel Sheet'!I42</f>
        <v>3161.25</v>
      </c>
      <c r="J7" s="222">
        <f>'Excel Sheet'!I43</f>
        <v>3450.56</v>
      </c>
      <c r="K7" s="222">
        <f>'Excel Sheet'!I44</f>
        <v>3443.43</v>
      </c>
      <c r="L7" s="222">
        <f>'Excel Sheet'!I45</f>
        <v>3444.92</v>
      </c>
      <c r="M7" s="222">
        <f>'Excel Sheet'!I46</f>
        <v>2954.57</v>
      </c>
      <c r="N7" s="222">
        <f>'Excel Sheet'!I47</f>
        <v>2859.09</v>
      </c>
      <c r="O7" s="222">
        <f>'Excel Sheet'!I48</f>
        <v>2754.04</v>
      </c>
      <c r="P7" s="222">
        <f>'Excel Sheet'!I49</f>
        <v>-747.08</v>
      </c>
      <c r="Q7" s="222">
        <f>'Excel Sheet'!I50</f>
        <v>-810.66</v>
      </c>
      <c r="R7" s="222">
        <f>'Excel Sheet'!I51</f>
        <v>-858.77</v>
      </c>
    </row>
    <row r="8" spans="2:18" s="54" customFormat="1" ht="14.25">
      <c r="B8" s="221" t="str">
        <f>'Excel Sheet'!A53</f>
        <v>60F</v>
      </c>
      <c r="C8" s="222">
        <f>AVERAGE('Excel Sheet'!H54:H68)</f>
        <v>2935.2046666666665</v>
      </c>
      <c r="D8" s="222">
        <f>'Excel Sheet'!I54</f>
        <v>2756.3</v>
      </c>
      <c r="E8" s="222">
        <f>'Excel Sheet'!I55</f>
        <v>2822.61</v>
      </c>
      <c r="F8" s="222">
        <f>'Excel Sheet'!I56</f>
        <v>2924.43</v>
      </c>
      <c r="G8" s="222">
        <f>'Excel Sheet'!I57</f>
        <v>2891.72</v>
      </c>
      <c r="H8" s="222">
        <f>'Excel Sheet'!I58</f>
        <v>2926.23</v>
      </c>
      <c r="I8" s="222">
        <f>'Excel Sheet'!I59</f>
        <v>2922.07</v>
      </c>
      <c r="J8" s="222">
        <f>'Excel Sheet'!I60</f>
        <v>3083.25</v>
      </c>
      <c r="K8" s="222">
        <f>'Excel Sheet'!I61</f>
        <v>3084.71</v>
      </c>
      <c r="L8" s="222">
        <f>'Excel Sheet'!I62</f>
        <v>3110.91</v>
      </c>
      <c r="M8" s="222">
        <f>'Excel Sheet'!I63</f>
        <v>3271.9</v>
      </c>
      <c r="N8" s="222">
        <f>'Excel Sheet'!I64</f>
        <v>3301.28</v>
      </c>
      <c r="O8" s="222">
        <f>'Excel Sheet'!I65</f>
        <v>3252.03</v>
      </c>
      <c r="P8" s="222">
        <f>'Excel Sheet'!I66</f>
        <v>-147.79</v>
      </c>
      <c r="Q8" s="222">
        <f>'Excel Sheet'!I67</f>
        <v>-223.74</v>
      </c>
      <c r="R8" s="222">
        <f>'Excel Sheet'!I68</f>
        <v>-287.45</v>
      </c>
    </row>
    <row r="9" spans="2:18" s="54" customFormat="1" ht="14.25">
      <c r="B9" s="221" t="str">
        <f>'Excel Sheet'!A70</f>
        <v>70F</v>
      </c>
      <c r="C9" s="222">
        <f>AVERAGE('Excel Sheet'!H71:H85)</f>
        <v>3285.450666666667</v>
      </c>
      <c r="D9" s="222">
        <f>'Excel Sheet'!I71</f>
        <v>2660.64</v>
      </c>
      <c r="E9" s="222">
        <f>'Excel Sheet'!I72</f>
        <v>2692.42</v>
      </c>
      <c r="F9" s="222">
        <f>'Excel Sheet'!I73</f>
        <v>2703.14</v>
      </c>
      <c r="G9" s="222">
        <f>'Excel Sheet'!I74</f>
        <v>2776.2</v>
      </c>
      <c r="H9" s="222">
        <f>'Excel Sheet'!I75</f>
        <v>2788.98</v>
      </c>
      <c r="I9" s="222">
        <f>'Excel Sheet'!I76</f>
        <v>2801.47</v>
      </c>
      <c r="J9" s="222">
        <f>'Excel Sheet'!I77</f>
        <v>2954.85</v>
      </c>
      <c r="K9" s="222">
        <f>'Excel Sheet'!I78</f>
        <v>2975.05</v>
      </c>
      <c r="L9" s="222">
        <f>'Excel Sheet'!I79</f>
        <v>2992.66</v>
      </c>
      <c r="M9" s="222">
        <f>'Excel Sheet'!I80</f>
        <v>3201.59</v>
      </c>
      <c r="N9" s="222">
        <f>'Excel Sheet'!I81</f>
        <v>3217.3</v>
      </c>
      <c r="O9" s="222">
        <f>'Excel Sheet'!I82</f>
        <v>3195.96</v>
      </c>
      <c r="P9" s="222">
        <f>'Excel Sheet'!I83</f>
        <v>-1.51</v>
      </c>
      <c r="Q9" s="222">
        <f>'Excel Sheet'!I84</f>
        <v>-84.47</v>
      </c>
      <c r="R9" s="222">
        <f>'Excel Sheet'!I85</f>
        <v>-197.7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0.7109375" style="0" customWidth="1"/>
    <col min="4" max="4" width="47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63</v>
      </c>
      <c r="J2" t="s">
        <v>65</v>
      </c>
      <c r="K2" t="s">
        <v>56</v>
      </c>
    </row>
    <row r="3" spans="1:11" ht="12.75">
      <c r="A3" t="s">
        <v>51</v>
      </c>
      <c r="B3">
        <v>3340.4</v>
      </c>
      <c r="C3" t="s">
        <v>70</v>
      </c>
      <c r="D3" t="s">
        <v>71</v>
      </c>
      <c r="E3">
        <v>11.82</v>
      </c>
      <c r="F3">
        <v>523.77</v>
      </c>
      <c r="G3">
        <v>523.57</v>
      </c>
      <c r="H3">
        <v>3411.44</v>
      </c>
      <c r="I3">
        <v>3341.4</v>
      </c>
      <c r="J3">
        <v>-2093</v>
      </c>
      <c r="K3" t="s">
        <v>57</v>
      </c>
    </row>
    <row r="4" spans="1:11" ht="12.75">
      <c r="A4" t="s">
        <v>6</v>
      </c>
      <c r="B4">
        <v>3245.47</v>
      </c>
      <c r="C4" t="s">
        <v>70</v>
      </c>
      <c r="D4" t="s">
        <v>71</v>
      </c>
      <c r="E4">
        <v>11.82</v>
      </c>
      <c r="F4">
        <v>525.71</v>
      </c>
      <c r="G4">
        <v>525.41</v>
      </c>
      <c r="H4">
        <v>3333.37</v>
      </c>
      <c r="I4">
        <v>3244.32</v>
      </c>
      <c r="J4">
        <v>-2009.5</v>
      </c>
      <c r="K4" t="s">
        <v>57</v>
      </c>
    </row>
    <row r="5" spans="1:11" ht="12.75">
      <c r="A5" t="s">
        <v>3</v>
      </c>
      <c r="B5">
        <v>3145.47</v>
      </c>
      <c r="C5" t="s">
        <v>70</v>
      </c>
      <c r="D5" t="s">
        <v>71</v>
      </c>
      <c r="E5">
        <v>11.82</v>
      </c>
      <c r="F5">
        <v>528.69</v>
      </c>
      <c r="G5">
        <v>528.85</v>
      </c>
      <c r="H5">
        <v>3338.71</v>
      </c>
      <c r="I5">
        <v>3146.41</v>
      </c>
      <c r="J5">
        <v>-1930.9</v>
      </c>
      <c r="K5" t="s">
        <v>57</v>
      </c>
    </row>
    <row r="6" spans="1:11" ht="12.75">
      <c r="A6" t="s">
        <v>0</v>
      </c>
      <c r="B6">
        <v>3501.04</v>
      </c>
      <c r="C6" t="s">
        <v>72</v>
      </c>
      <c r="D6" t="s">
        <v>73</v>
      </c>
      <c r="E6">
        <v>-65.22</v>
      </c>
      <c r="F6">
        <v>-2695.89</v>
      </c>
      <c r="G6">
        <v>-2694.74</v>
      </c>
      <c r="H6">
        <v>3412.58</v>
      </c>
      <c r="I6">
        <v>3500.89</v>
      </c>
      <c r="J6">
        <v>-2128.49</v>
      </c>
      <c r="K6" t="s">
        <v>74</v>
      </c>
    </row>
    <row r="7" spans="1:11" ht="12.75">
      <c r="A7" t="s">
        <v>7</v>
      </c>
      <c r="B7">
        <v>3519</v>
      </c>
      <c r="C7" t="s">
        <v>72</v>
      </c>
      <c r="D7" t="s">
        <v>73</v>
      </c>
      <c r="E7">
        <v>-65.22</v>
      </c>
      <c r="F7">
        <v>-2690.52</v>
      </c>
      <c r="G7">
        <v>-2690.2</v>
      </c>
      <c r="H7">
        <v>3342.75</v>
      </c>
      <c r="I7">
        <v>3519.31</v>
      </c>
      <c r="J7">
        <v>-2105.12</v>
      </c>
      <c r="K7" t="s">
        <v>74</v>
      </c>
    </row>
    <row r="8" spans="1:11" ht="12.75">
      <c r="A8" t="s">
        <v>4</v>
      </c>
      <c r="B8">
        <v>3444.04</v>
      </c>
      <c r="C8" t="s">
        <v>70</v>
      </c>
      <c r="D8" t="s">
        <v>71</v>
      </c>
      <c r="E8">
        <v>11.82</v>
      </c>
      <c r="F8">
        <v>527.46</v>
      </c>
      <c r="G8">
        <v>527.7</v>
      </c>
      <c r="H8">
        <v>3351.63</v>
      </c>
      <c r="I8">
        <v>3443.86</v>
      </c>
      <c r="J8">
        <v>-2033.32</v>
      </c>
      <c r="K8" t="s">
        <v>57</v>
      </c>
    </row>
    <row r="9" spans="1:11" ht="12.75">
      <c r="A9" t="s">
        <v>1</v>
      </c>
      <c r="B9">
        <v>3678.23</v>
      </c>
      <c r="C9" t="s">
        <v>72</v>
      </c>
      <c r="D9" t="s">
        <v>73</v>
      </c>
      <c r="E9">
        <v>-65.22</v>
      </c>
      <c r="F9">
        <v>-2697.25</v>
      </c>
      <c r="G9">
        <v>-2697.01</v>
      </c>
      <c r="H9">
        <v>3408.38</v>
      </c>
      <c r="I9">
        <v>3678.03</v>
      </c>
      <c r="J9">
        <v>-2125.41</v>
      </c>
      <c r="K9" t="s">
        <v>74</v>
      </c>
    </row>
    <row r="10" spans="1:11" ht="12.75">
      <c r="A10" t="s">
        <v>8</v>
      </c>
      <c r="B10">
        <v>3692.97</v>
      </c>
      <c r="C10" t="s">
        <v>72</v>
      </c>
      <c r="D10" t="s">
        <v>73</v>
      </c>
      <c r="E10">
        <v>-65.22</v>
      </c>
      <c r="F10">
        <v>-2686.01</v>
      </c>
      <c r="G10">
        <v>-2685.76</v>
      </c>
      <c r="H10">
        <v>3340.01</v>
      </c>
      <c r="I10">
        <v>3692.83</v>
      </c>
      <c r="J10">
        <v>-2096.77</v>
      </c>
      <c r="K10" t="s">
        <v>74</v>
      </c>
    </row>
    <row r="11" spans="1:11" ht="12.75">
      <c r="A11" t="s">
        <v>5</v>
      </c>
      <c r="B11">
        <v>3710.07</v>
      </c>
      <c r="C11" t="s">
        <v>72</v>
      </c>
      <c r="D11" t="s">
        <v>73</v>
      </c>
      <c r="E11">
        <v>-65.22</v>
      </c>
      <c r="F11">
        <v>-2689.87</v>
      </c>
      <c r="G11">
        <v>-2689.45</v>
      </c>
      <c r="H11">
        <v>3351.77</v>
      </c>
      <c r="I11">
        <v>3710.48</v>
      </c>
      <c r="J11">
        <v>-2079.75</v>
      </c>
      <c r="K11" t="s">
        <v>74</v>
      </c>
    </row>
    <row r="12" spans="1:11" ht="12.75">
      <c r="A12" t="s">
        <v>2</v>
      </c>
      <c r="B12">
        <v>3634.46</v>
      </c>
      <c r="C12" t="s">
        <v>75</v>
      </c>
      <c r="D12" t="s">
        <v>76</v>
      </c>
      <c r="E12">
        <v>100</v>
      </c>
      <c r="F12">
        <v>3596.54</v>
      </c>
      <c r="G12">
        <v>3598.47</v>
      </c>
      <c r="H12">
        <v>3393.97</v>
      </c>
      <c r="I12">
        <v>3634.04</v>
      </c>
      <c r="J12">
        <v>-1908.69</v>
      </c>
      <c r="K12" t="s">
        <v>57</v>
      </c>
    </row>
    <row r="13" spans="1:11" ht="12.75">
      <c r="A13" t="s">
        <v>9</v>
      </c>
      <c r="B13">
        <v>3642.27</v>
      </c>
      <c r="C13" t="s">
        <v>75</v>
      </c>
      <c r="D13" t="s">
        <v>76</v>
      </c>
      <c r="E13">
        <v>100</v>
      </c>
      <c r="F13">
        <v>3602.37</v>
      </c>
      <c r="G13">
        <v>3604.3</v>
      </c>
      <c r="H13">
        <v>3324.75</v>
      </c>
      <c r="I13">
        <v>3641.74</v>
      </c>
      <c r="J13">
        <v>-1877.56</v>
      </c>
      <c r="K13" t="s">
        <v>57</v>
      </c>
    </row>
    <row r="14" spans="1:11" ht="12.75">
      <c r="A14" t="s">
        <v>10</v>
      </c>
      <c r="B14">
        <v>3665.25</v>
      </c>
      <c r="C14" t="s">
        <v>75</v>
      </c>
      <c r="D14" t="s">
        <v>76</v>
      </c>
      <c r="E14">
        <v>100</v>
      </c>
      <c r="F14">
        <v>3623.63</v>
      </c>
      <c r="G14">
        <v>3622.05</v>
      </c>
      <c r="H14">
        <v>3335.78</v>
      </c>
      <c r="I14">
        <v>3664.13</v>
      </c>
      <c r="J14">
        <v>-1866.48</v>
      </c>
      <c r="K14" t="s">
        <v>57</v>
      </c>
    </row>
    <row r="15" spans="1:11" ht="12.75">
      <c r="A15" t="s">
        <v>11</v>
      </c>
      <c r="B15">
        <v>2828.48</v>
      </c>
      <c r="C15" t="s">
        <v>59</v>
      </c>
      <c r="D15" t="s">
        <v>77</v>
      </c>
      <c r="E15">
        <v>-3.83</v>
      </c>
      <c r="F15">
        <v>-473.7</v>
      </c>
      <c r="G15">
        <v>-473.67</v>
      </c>
      <c r="H15">
        <v>3360.43</v>
      </c>
      <c r="I15">
        <v>2828.17</v>
      </c>
      <c r="J15">
        <v>-1279.87</v>
      </c>
      <c r="K15" t="s">
        <v>57</v>
      </c>
    </row>
    <row r="16" spans="1:11" ht="12.75">
      <c r="A16" t="s">
        <v>13</v>
      </c>
      <c r="B16">
        <v>2639.82</v>
      </c>
      <c r="C16" t="s">
        <v>59</v>
      </c>
      <c r="D16" t="s">
        <v>77</v>
      </c>
      <c r="E16">
        <v>-3.83</v>
      </c>
      <c r="F16">
        <v>-469.03</v>
      </c>
      <c r="G16">
        <v>-467.39</v>
      </c>
      <c r="H16">
        <v>3287.11</v>
      </c>
      <c r="I16">
        <v>2640.7</v>
      </c>
      <c r="J16">
        <v>-1153.92</v>
      </c>
      <c r="K16" t="s">
        <v>57</v>
      </c>
    </row>
    <row r="17" spans="1:11" ht="12.75">
      <c r="A17" t="s">
        <v>14</v>
      </c>
      <c r="B17">
        <v>2555.79</v>
      </c>
      <c r="C17" t="s">
        <v>59</v>
      </c>
      <c r="D17" t="s">
        <v>77</v>
      </c>
      <c r="E17">
        <v>-3.83</v>
      </c>
      <c r="F17">
        <v>-470.31</v>
      </c>
      <c r="G17">
        <v>-470.26</v>
      </c>
      <c r="H17">
        <v>3298.61</v>
      </c>
      <c r="I17">
        <v>2555.46</v>
      </c>
      <c r="J17">
        <v>-1076.96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63</v>
      </c>
      <c r="J19" t="s">
        <v>65</v>
      </c>
      <c r="K19" t="s">
        <v>56</v>
      </c>
    </row>
    <row r="20" spans="1:11" ht="12.75">
      <c r="A20" t="s">
        <v>51</v>
      </c>
      <c r="B20">
        <v>3400.9</v>
      </c>
      <c r="C20" t="s">
        <v>72</v>
      </c>
      <c r="D20" t="s">
        <v>78</v>
      </c>
      <c r="E20">
        <v>-65.21</v>
      </c>
      <c r="F20">
        <v>-2643.95</v>
      </c>
      <c r="G20">
        <v>-2643.51</v>
      </c>
      <c r="H20">
        <v>2723.37</v>
      </c>
      <c r="I20">
        <v>3401.38</v>
      </c>
      <c r="J20">
        <v>-2084.32</v>
      </c>
      <c r="K20" t="s">
        <v>74</v>
      </c>
    </row>
    <row r="21" spans="1:11" ht="12.75">
      <c r="A21" t="s">
        <v>6</v>
      </c>
      <c r="B21">
        <v>3288.9</v>
      </c>
      <c r="C21" t="s">
        <v>70</v>
      </c>
      <c r="D21" t="s">
        <v>71</v>
      </c>
      <c r="E21">
        <v>11.82</v>
      </c>
      <c r="F21">
        <v>516.45</v>
      </c>
      <c r="G21">
        <v>516.57</v>
      </c>
      <c r="H21">
        <v>2648.51</v>
      </c>
      <c r="I21">
        <v>3288.43</v>
      </c>
      <c r="J21">
        <v>-1989.84</v>
      </c>
      <c r="K21" t="s">
        <v>57</v>
      </c>
    </row>
    <row r="22" spans="1:11" ht="12.75">
      <c r="A22" t="s">
        <v>3</v>
      </c>
      <c r="B22">
        <v>3139.49</v>
      </c>
      <c r="C22" t="s">
        <v>70</v>
      </c>
      <c r="D22" t="s">
        <v>71</v>
      </c>
      <c r="E22">
        <v>11.82</v>
      </c>
      <c r="F22">
        <v>517.45</v>
      </c>
      <c r="G22">
        <v>517.21</v>
      </c>
      <c r="H22">
        <v>2653.41</v>
      </c>
      <c r="I22">
        <v>3139.39</v>
      </c>
      <c r="J22">
        <v>-1865.94</v>
      </c>
      <c r="K22" t="s">
        <v>57</v>
      </c>
    </row>
    <row r="23" spans="1:11" ht="12.75">
      <c r="A23" t="s">
        <v>0</v>
      </c>
      <c r="B23">
        <v>3486.43</v>
      </c>
      <c r="C23" t="s">
        <v>72</v>
      </c>
      <c r="D23" t="s">
        <v>73</v>
      </c>
      <c r="E23">
        <v>-65.22</v>
      </c>
      <c r="F23">
        <v>-2640.85</v>
      </c>
      <c r="G23">
        <v>-2640.66</v>
      </c>
      <c r="H23">
        <v>2721.25</v>
      </c>
      <c r="I23">
        <v>3486.59</v>
      </c>
      <c r="J23">
        <v>-2075.72</v>
      </c>
      <c r="K23" t="s">
        <v>74</v>
      </c>
    </row>
    <row r="24" spans="1:11" ht="12.75">
      <c r="A24" t="s">
        <v>7</v>
      </c>
      <c r="B24">
        <v>3509.94</v>
      </c>
      <c r="C24" t="s">
        <v>72</v>
      </c>
      <c r="D24" t="s">
        <v>73</v>
      </c>
      <c r="E24">
        <v>-65.22</v>
      </c>
      <c r="F24">
        <v>-2641.85</v>
      </c>
      <c r="G24">
        <v>-2640.84</v>
      </c>
      <c r="H24">
        <v>2652.6</v>
      </c>
      <c r="I24">
        <v>3509.74</v>
      </c>
      <c r="J24">
        <v>-2061.36</v>
      </c>
      <c r="K24" t="s">
        <v>74</v>
      </c>
    </row>
    <row r="25" spans="1:11" ht="12.75">
      <c r="A25" t="s">
        <v>4</v>
      </c>
      <c r="B25">
        <v>3527.86</v>
      </c>
      <c r="C25" t="s">
        <v>72</v>
      </c>
      <c r="D25" t="s">
        <v>73</v>
      </c>
      <c r="E25">
        <v>-65.22</v>
      </c>
      <c r="F25">
        <v>-2643.22</v>
      </c>
      <c r="G25">
        <v>-2642.21</v>
      </c>
      <c r="H25">
        <v>2665.69</v>
      </c>
      <c r="I25">
        <v>3527.66</v>
      </c>
      <c r="J25">
        <v>-2045.49</v>
      </c>
      <c r="K25" t="s">
        <v>74</v>
      </c>
    </row>
    <row r="26" spans="1:11" ht="12.75">
      <c r="A26" t="s">
        <v>1</v>
      </c>
      <c r="B26">
        <v>3641.22</v>
      </c>
      <c r="C26" t="s">
        <v>72</v>
      </c>
      <c r="D26" t="s">
        <v>78</v>
      </c>
      <c r="E26">
        <v>-65.21</v>
      </c>
      <c r="F26">
        <v>-2625.52</v>
      </c>
      <c r="G26">
        <v>-2624.04</v>
      </c>
      <c r="H26">
        <v>2719.57</v>
      </c>
      <c r="I26">
        <v>3641.06</v>
      </c>
      <c r="J26">
        <v>-2056.59</v>
      </c>
      <c r="K26" t="s">
        <v>74</v>
      </c>
    </row>
    <row r="27" spans="1:11" ht="12.75">
      <c r="A27" t="s">
        <v>8</v>
      </c>
      <c r="B27">
        <v>3378.64</v>
      </c>
      <c r="C27" t="s">
        <v>72</v>
      </c>
      <c r="D27" t="s">
        <v>78</v>
      </c>
      <c r="E27">
        <v>-68.51</v>
      </c>
      <c r="F27">
        <v>-2390.56</v>
      </c>
      <c r="G27">
        <v>-2392.22</v>
      </c>
      <c r="H27">
        <v>2643.82</v>
      </c>
      <c r="I27">
        <v>3378.45</v>
      </c>
      <c r="J27">
        <v>-1874.16</v>
      </c>
      <c r="K27" t="s">
        <v>57</v>
      </c>
    </row>
    <row r="28" spans="1:11" ht="12.75">
      <c r="A28" t="s">
        <v>5</v>
      </c>
      <c r="B28">
        <v>3582.02</v>
      </c>
      <c r="C28" t="s">
        <v>75</v>
      </c>
      <c r="D28" t="s">
        <v>76</v>
      </c>
      <c r="E28">
        <v>100</v>
      </c>
      <c r="F28">
        <v>3568.04</v>
      </c>
      <c r="G28">
        <v>3570.35</v>
      </c>
      <c r="H28">
        <v>2661.33</v>
      </c>
      <c r="I28">
        <v>3581.78</v>
      </c>
      <c r="J28">
        <v>-1963.13</v>
      </c>
      <c r="K28" t="s">
        <v>57</v>
      </c>
    </row>
    <row r="29" spans="1:11" ht="12.75">
      <c r="A29" t="s">
        <v>2</v>
      </c>
      <c r="B29">
        <v>3558.43</v>
      </c>
      <c r="C29" t="s">
        <v>75</v>
      </c>
      <c r="D29" t="s">
        <v>76</v>
      </c>
      <c r="E29">
        <v>100</v>
      </c>
      <c r="F29">
        <v>3514.59</v>
      </c>
      <c r="G29">
        <v>3512</v>
      </c>
      <c r="H29">
        <v>2707.75</v>
      </c>
      <c r="I29">
        <v>3558.19</v>
      </c>
      <c r="J29">
        <v>-1810.3</v>
      </c>
      <c r="K29" t="s">
        <v>57</v>
      </c>
    </row>
    <row r="30" spans="1:11" ht="12.75">
      <c r="A30" t="s">
        <v>9</v>
      </c>
      <c r="B30">
        <v>3567.63</v>
      </c>
      <c r="C30" t="s">
        <v>75</v>
      </c>
      <c r="D30" t="s">
        <v>76</v>
      </c>
      <c r="E30">
        <v>100</v>
      </c>
      <c r="F30">
        <v>3521.28</v>
      </c>
      <c r="G30">
        <v>3522.68</v>
      </c>
      <c r="H30">
        <v>2638.88</v>
      </c>
      <c r="I30">
        <v>3568.22</v>
      </c>
      <c r="J30">
        <v>-1785.92</v>
      </c>
      <c r="K30" t="s">
        <v>57</v>
      </c>
    </row>
    <row r="31" spans="1:11" ht="12.75">
      <c r="A31" t="s">
        <v>10</v>
      </c>
      <c r="B31">
        <v>3570.5</v>
      </c>
      <c r="C31" t="s">
        <v>75</v>
      </c>
      <c r="D31" t="s">
        <v>76</v>
      </c>
      <c r="E31">
        <v>100</v>
      </c>
      <c r="F31">
        <v>3521.33</v>
      </c>
      <c r="G31">
        <v>3522.47</v>
      </c>
      <c r="H31">
        <v>2651.16</v>
      </c>
      <c r="I31">
        <v>3569.83</v>
      </c>
      <c r="J31">
        <v>-1755.57</v>
      </c>
      <c r="K31" t="s">
        <v>57</v>
      </c>
    </row>
    <row r="32" spans="1:11" ht="12.75">
      <c r="A32" t="s">
        <v>11</v>
      </c>
      <c r="B32">
        <v>992.24</v>
      </c>
      <c r="C32" t="s">
        <v>59</v>
      </c>
      <c r="D32" t="s">
        <v>77</v>
      </c>
      <c r="E32">
        <v>-3.83</v>
      </c>
      <c r="F32">
        <v>-451.54</v>
      </c>
      <c r="G32">
        <v>-451.47</v>
      </c>
      <c r="H32">
        <v>2650.5</v>
      </c>
      <c r="I32">
        <v>991.51</v>
      </c>
      <c r="J32">
        <v>-182.68</v>
      </c>
      <c r="K32" t="s">
        <v>57</v>
      </c>
    </row>
    <row r="33" spans="1:11" ht="12.75">
      <c r="A33" t="s">
        <v>13</v>
      </c>
      <c r="B33">
        <v>893.76</v>
      </c>
      <c r="C33" t="s">
        <v>59</v>
      </c>
      <c r="D33" t="s">
        <v>77</v>
      </c>
      <c r="E33">
        <v>-3.83</v>
      </c>
      <c r="F33">
        <v>-451.69</v>
      </c>
      <c r="G33">
        <v>-451.66</v>
      </c>
      <c r="H33">
        <v>2584.47</v>
      </c>
      <c r="I33">
        <v>893.17</v>
      </c>
      <c r="J33">
        <v>-98.76</v>
      </c>
      <c r="K33" t="s">
        <v>57</v>
      </c>
    </row>
    <row r="34" spans="1:11" ht="12.75">
      <c r="A34" t="s">
        <v>14</v>
      </c>
      <c r="B34">
        <v>805.15</v>
      </c>
      <c r="C34" t="s">
        <v>59</v>
      </c>
      <c r="D34" t="s">
        <v>77</v>
      </c>
      <c r="E34">
        <v>-3.83</v>
      </c>
      <c r="F34">
        <v>-452.17</v>
      </c>
      <c r="G34">
        <v>-452.16</v>
      </c>
      <c r="H34">
        <v>2600.7</v>
      </c>
      <c r="I34">
        <v>804.43</v>
      </c>
      <c r="J34">
        <v>-20.7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63</v>
      </c>
      <c r="J36" t="s">
        <v>65</v>
      </c>
      <c r="K36" t="s">
        <v>56</v>
      </c>
    </row>
    <row r="37" spans="1:11" ht="12.75">
      <c r="A37" t="s">
        <v>51</v>
      </c>
      <c r="B37">
        <v>3293.09</v>
      </c>
      <c r="C37" t="s">
        <v>72</v>
      </c>
      <c r="D37" t="s">
        <v>73</v>
      </c>
      <c r="E37">
        <v>-65.22</v>
      </c>
      <c r="F37">
        <v>-2535.33</v>
      </c>
      <c r="G37">
        <v>-2535.24</v>
      </c>
      <c r="H37">
        <v>2474.88</v>
      </c>
      <c r="I37">
        <v>3293.04</v>
      </c>
      <c r="J37">
        <v>-1982.98</v>
      </c>
      <c r="K37" t="s">
        <v>74</v>
      </c>
    </row>
    <row r="38" spans="1:11" ht="12.75">
      <c r="A38" t="s">
        <v>6</v>
      </c>
      <c r="B38">
        <v>3318.71</v>
      </c>
      <c r="C38" t="s">
        <v>72</v>
      </c>
      <c r="D38" t="s">
        <v>78</v>
      </c>
      <c r="E38">
        <v>-65.21</v>
      </c>
      <c r="F38">
        <v>-2548.07</v>
      </c>
      <c r="G38">
        <v>-2547.84</v>
      </c>
      <c r="H38">
        <v>2405.37</v>
      </c>
      <c r="I38">
        <v>3318.68</v>
      </c>
      <c r="J38">
        <v>-1979.7</v>
      </c>
      <c r="K38" t="s">
        <v>74</v>
      </c>
    </row>
    <row r="39" spans="1:11" ht="12.75">
      <c r="A39" t="s">
        <v>3</v>
      </c>
      <c r="B39">
        <v>3143.42</v>
      </c>
      <c r="C39" t="s">
        <v>70</v>
      </c>
      <c r="D39" t="s">
        <v>71</v>
      </c>
      <c r="E39">
        <v>11.82</v>
      </c>
      <c r="F39">
        <v>494.22</v>
      </c>
      <c r="G39">
        <v>494.1</v>
      </c>
      <c r="H39">
        <v>2409.94</v>
      </c>
      <c r="I39">
        <v>3143.28</v>
      </c>
      <c r="J39">
        <v>-1841.19</v>
      </c>
      <c r="K39" t="s">
        <v>57</v>
      </c>
    </row>
    <row r="40" spans="1:11" ht="12.75">
      <c r="A40" t="s">
        <v>0</v>
      </c>
      <c r="B40">
        <v>3116</v>
      </c>
      <c r="C40" t="s">
        <v>72</v>
      </c>
      <c r="D40" t="s">
        <v>78</v>
      </c>
      <c r="E40">
        <v>-68.51</v>
      </c>
      <c r="F40">
        <v>-2323.02</v>
      </c>
      <c r="G40">
        <v>-2321.94</v>
      </c>
      <c r="H40">
        <v>2466.52</v>
      </c>
      <c r="I40">
        <v>3115.81</v>
      </c>
      <c r="J40">
        <v>-1820.44</v>
      </c>
      <c r="K40" t="s">
        <v>57</v>
      </c>
    </row>
    <row r="41" spans="1:11" ht="12.75">
      <c r="A41" t="s">
        <v>7</v>
      </c>
      <c r="B41">
        <v>3140.46</v>
      </c>
      <c r="C41" t="s">
        <v>72</v>
      </c>
      <c r="D41" t="s">
        <v>73</v>
      </c>
      <c r="E41">
        <v>-68.52</v>
      </c>
      <c r="F41">
        <v>-2336.21</v>
      </c>
      <c r="G41">
        <v>-2338.52</v>
      </c>
      <c r="H41">
        <v>2397.7</v>
      </c>
      <c r="I41">
        <v>3141.73</v>
      </c>
      <c r="J41">
        <v>-1814.36</v>
      </c>
      <c r="K41" t="s">
        <v>57</v>
      </c>
    </row>
    <row r="42" spans="1:11" ht="12.75">
      <c r="A42" t="s">
        <v>4</v>
      </c>
      <c r="B42">
        <v>3159.79</v>
      </c>
      <c r="C42" t="s">
        <v>72</v>
      </c>
      <c r="D42" t="s">
        <v>78</v>
      </c>
      <c r="E42">
        <v>-68.51</v>
      </c>
      <c r="F42">
        <v>-2330.18</v>
      </c>
      <c r="G42">
        <v>-2331.66</v>
      </c>
      <c r="H42">
        <v>2412.14</v>
      </c>
      <c r="I42">
        <v>3161.25</v>
      </c>
      <c r="J42">
        <v>-1790.19</v>
      </c>
      <c r="K42" t="s">
        <v>57</v>
      </c>
    </row>
    <row r="43" spans="1:11" ht="12.75">
      <c r="A43" t="s">
        <v>1</v>
      </c>
      <c r="B43">
        <v>3449.19</v>
      </c>
      <c r="C43" t="s">
        <v>79</v>
      </c>
      <c r="D43" t="s">
        <v>80</v>
      </c>
      <c r="E43">
        <v>-100</v>
      </c>
      <c r="F43">
        <v>-3438.82</v>
      </c>
      <c r="G43">
        <v>-3437.89</v>
      </c>
      <c r="H43">
        <v>2469.11</v>
      </c>
      <c r="I43">
        <v>3450.56</v>
      </c>
      <c r="J43">
        <v>-1902.01</v>
      </c>
      <c r="K43" t="s">
        <v>57</v>
      </c>
    </row>
    <row r="44" spans="1:11" ht="12.75">
      <c r="A44" t="s">
        <v>8</v>
      </c>
      <c r="B44">
        <v>3442.18</v>
      </c>
      <c r="C44" t="s">
        <v>79</v>
      </c>
      <c r="D44" t="s">
        <v>80</v>
      </c>
      <c r="E44">
        <v>-100</v>
      </c>
      <c r="F44">
        <v>-3428.63</v>
      </c>
      <c r="G44">
        <v>-3427.33</v>
      </c>
      <c r="H44">
        <v>2399.46</v>
      </c>
      <c r="I44">
        <v>3443.43</v>
      </c>
      <c r="J44">
        <v>-1868.09</v>
      </c>
      <c r="K44" t="s">
        <v>57</v>
      </c>
    </row>
    <row r="45" spans="1:11" ht="12.75">
      <c r="A45" t="s">
        <v>5</v>
      </c>
      <c r="B45">
        <v>3445.13</v>
      </c>
      <c r="C45" t="s">
        <v>75</v>
      </c>
      <c r="D45" t="s">
        <v>76</v>
      </c>
      <c r="E45">
        <v>100</v>
      </c>
      <c r="F45">
        <v>3428.13</v>
      </c>
      <c r="G45">
        <v>3426.84</v>
      </c>
      <c r="H45">
        <v>2413.12</v>
      </c>
      <c r="I45">
        <v>3444.92</v>
      </c>
      <c r="J45">
        <v>-1843.43</v>
      </c>
      <c r="K45" t="s">
        <v>57</v>
      </c>
    </row>
    <row r="46" spans="1:11" ht="12.75">
      <c r="A46" t="s">
        <v>2</v>
      </c>
      <c r="B46">
        <v>2954.87</v>
      </c>
      <c r="C46" t="s">
        <v>59</v>
      </c>
      <c r="D46" t="s">
        <v>77</v>
      </c>
      <c r="E46">
        <v>-3.83</v>
      </c>
      <c r="F46">
        <v>-429.13</v>
      </c>
      <c r="G46">
        <v>-429.05</v>
      </c>
      <c r="H46">
        <v>2444.7</v>
      </c>
      <c r="I46">
        <v>2954.57</v>
      </c>
      <c r="J46">
        <v>-1424.12</v>
      </c>
      <c r="K46" t="s">
        <v>57</v>
      </c>
    </row>
    <row r="47" spans="1:11" ht="12.75">
      <c r="A47" t="s">
        <v>9</v>
      </c>
      <c r="B47">
        <v>2858.18</v>
      </c>
      <c r="C47" t="s">
        <v>59</v>
      </c>
      <c r="D47" t="s">
        <v>77</v>
      </c>
      <c r="E47">
        <v>-3.83</v>
      </c>
      <c r="F47">
        <v>-431.12</v>
      </c>
      <c r="G47">
        <v>-431.07</v>
      </c>
      <c r="H47">
        <v>2372.37</v>
      </c>
      <c r="I47">
        <v>2859.09</v>
      </c>
      <c r="J47">
        <v>-1342.39</v>
      </c>
      <c r="K47" t="s">
        <v>57</v>
      </c>
    </row>
    <row r="48" spans="1:11" ht="12.75">
      <c r="A48" t="s">
        <v>10</v>
      </c>
      <c r="B48">
        <v>2753.38</v>
      </c>
      <c r="C48" t="s">
        <v>59</v>
      </c>
      <c r="D48" t="s">
        <v>77</v>
      </c>
      <c r="E48">
        <v>-3.83</v>
      </c>
      <c r="F48">
        <v>-429.57</v>
      </c>
      <c r="G48">
        <v>-429.52</v>
      </c>
      <c r="H48">
        <v>2383.7</v>
      </c>
      <c r="I48">
        <v>2754.04</v>
      </c>
      <c r="J48">
        <v>-1248.45</v>
      </c>
      <c r="K48" t="s">
        <v>57</v>
      </c>
    </row>
    <row r="49" spans="1:11" ht="12.75">
      <c r="A49" t="s">
        <v>11</v>
      </c>
      <c r="B49">
        <v>-747.96</v>
      </c>
      <c r="C49" t="s">
        <v>59</v>
      </c>
      <c r="D49" t="s">
        <v>77</v>
      </c>
      <c r="E49">
        <v>-3.83</v>
      </c>
      <c r="F49">
        <v>-426.42</v>
      </c>
      <c r="G49">
        <v>-426.36</v>
      </c>
      <c r="H49">
        <v>2424.82</v>
      </c>
      <c r="I49">
        <v>-747.08</v>
      </c>
      <c r="J49">
        <v>822.48</v>
      </c>
      <c r="K49" t="s">
        <v>57</v>
      </c>
    </row>
    <row r="50" spans="1:11" ht="12.75">
      <c r="A50" t="s">
        <v>13</v>
      </c>
      <c r="B50">
        <v>-811.29</v>
      </c>
      <c r="C50" t="s">
        <v>59</v>
      </c>
      <c r="D50" t="s">
        <v>77</v>
      </c>
      <c r="E50">
        <v>-3.83</v>
      </c>
      <c r="F50">
        <v>-427.59</v>
      </c>
      <c r="G50">
        <v>-427.54</v>
      </c>
      <c r="H50">
        <v>2362.43</v>
      </c>
      <c r="I50">
        <v>-810.66</v>
      </c>
      <c r="J50">
        <v>885.6</v>
      </c>
      <c r="K50" t="s">
        <v>57</v>
      </c>
    </row>
    <row r="51" spans="1:11" ht="12.75">
      <c r="A51" t="s">
        <v>14</v>
      </c>
      <c r="B51">
        <v>-858.52</v>
      </c>
      <c r="C51" t="s">
        <v>59</v>
      </c>
      <c r="D51" t="s">
        <v>77</v>
      </c>
      <c r="E51">
        <v>-3.83</v>
      </c>
      <c r="F51">
        <v>-429.07</v>
      </c>
      <c r="G51">
        <v>-429.08</v>
      </c>
      <c r="H51">
        <v>2382.41</v>
      </c>
      <c r="I51">
        <v>-858.77</v>
      </c>
      <c r="J51">
        <v>940.16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63</v>
      </c>
      <c r="J53" t="s">
        <v>65</v>
      </c>
      <c r="K53" t="s">
        <v>56</v>
      </c>
    </row>
    <row r="54" spans="1:11" ht="12.75">
      <c r="A54" t="s">
        <v>51</v>
      </c>
      <c r="B54">
        <v>2756.67</v>
      </c>
      <c r="C54" t="s">
        <v>72</v>
      </c>
      <c r="D54" t="s">
        <v>73</v>
      </c>
      <c r="E54">
        <v>-68.52</v>
      </c>
      <c r="F54">
        <v>-2244.33</v>
      </c>
      <c r="G54">
        <v>-2244.27</v>
      </c>
      <c r="H54">
        <v>2987.86</v>
      </c>
      <c r="I54">
        <v>2756.3</v>
      </c>
      <c r="J54">
        <v>-1706.15</v>
      </c>
      <c r="K54" t="s">
        <v>57</v>
      </c>
    </row>
    <row r="55" spans="1:11" ht="12.75">
      <c r="A55" t="s">
        <v>6</v>
      </c>
      <c r="B55">
        <v>2822.8</v>
      </c>
      <c r="C55" t="s">
        <v>72</v>
      </c>
      <c r="D55" t="s">
        <v>78</v>
      </c>
      <c r="E55">
        <v>-68.51</v>
      </c>
      <c r="F55">
        <v>-2223.46</v>
      </c>
      <c r="G55">
        <v>-2222.35</v>
      </c>
      <c r="H55">
        <v>2917.95</v>
      </c>
      <c r="I55">
        <v>2822.61</v>
      </c>
      <c r="J55">
        <v>-1724.71</v>
      </c>
      <c r="K55" t="s">
        <v>57</v>
      </c>
    </row>
    <row r="56" spans="1:11" ht="12.75">
      <c r="A56" t="s">
        <v>3</v>
      </c>
      <c r="B56">
        <v>2924.53</v>
      </c>
      <c r="C56" t="s">
        <v>70</v>
      </c>
      <c r="D56" t="s">
        <v>71</v>
      </c>
      <c r="E56">
        <v>11.82</v>
      </c>
      <c r="F56">
        <v>477.66</v>
      </c>
      <c r="G56">
        <v>477.43</v>
      </c>
      <c r="H56">
        <v>2932.04</v>
      </c>
      <c r="I56">
        <v>2924.43</v>
      </c>
      <c r="J56">
        <v>-1742.78</v>
      </c>
      <c r="K56" t="s">
        <v>57</v>
      </c>
    </row>
    <row r="57" spans="1:11" ht="12.75">
      <c r="A57" t="s">
        <v>0</v>
      </c>
      <c r="B57">
        <v>2892.02</v>
      </c>
      <c r="C57" t="s">
        <v>72</v>
      </c>
      <c r="D57" t="s">
        <v>73</v>
      </c>
      <c r="E57">
        <v>-68.52</v>
      </c>
      <c r="F57">
        <v>-2278.06</v>
      </c>
      <c r="G57">
        <v>-2276.33</v>
      </c>
      <c r="H57">
        <v>2986.56</v>
      </c>
      <c r="I57">
        <v>2891.72</v>
      </c>
      <c r="J57">
        <v>-1724.17</v>
      </c>
      <c r="K57" t="s">
        <v>57</v>
      </c>
    </row>
    <row r="58" spans="1:11" ht="12.75">
      <c r="A58" t="s">
        <v>7</v>
      </c>
      <c r="B58">
        <v>2926.47</v>
      </c>
      <c r="C58" t="s">
        <v>72</v>
      </c>
      <c r="D58" t="s">
        <v>78</v>
      </c>
      <c r="E58">
        <v>-68.51</v>
      </c>
      <c r="F58">
        <v>-2231.13</v>
      </c>
      <c r="G58">
        <v>-2232.73</v>
      </c>
      <c r="H58">
        <v>2917.19</v>
      </c>
      <c r="I58">
        <v>2926.23</v>
      </c>
      <c r="J58">
        <v>-1724.61</v>
      </c>
      <c r="K58" t="s">
        <v>57</v>
      </c>
    </row>
    <row r="59" spans="1:11" ht="12.75">
      <c r="A59" t="s">
        <v>4</v>
      </c>
      <c r="B59">
        <v>2922.63</v>
      </c>
      <c r="C59" t="s">
        <v>72</v>
      </c>
      <c r="D59" t="s">
        <v>78</v>
      </c>
      <c r="E59">
        <v>-68.51</v>
      </c>
      <c r="F59">
        <v>-2271.41</v>
      </c>
      <c r="G59">
        <v>-2272.74</v>
      </c>
      <c r="H59">
        <v>2930.46</v>
      </c>
      <c r="I59">
        <v>2922.07</v>
      </c>
      <c r="J59">
        <v>-1687.49</v>
      </c>
      <c r="K59" t="s">
        <v>57</v>
      </c>
    </row>
    <row r="60" spans="1:11" ht="12.75">
      <c r="A60" t="s">
        <v>1</v>
      </c>
      <c r="B60">
        <v>3083.75</v>
      </c>
      <c r="C60" t="s">
        <v>72</v>
      </c>
      <c r="D60" t="s">
        <v>78</v>
      </c>
      <c r="E60">
        <v>-68.51</v>
      </c>
      <c r="F60">
        <v>-2223.9</v>
      </c>
      <c r="G60">
        <v>-2225.22</v>
      </c>
      <c r="H60">
        <v>2984.64</v>
      </c>
      <c r="I60">
        <v>3083.25</v>
      </c>
      <c r="J60">
        <v>-1733.47</v>
      </c>
      <c r="K60" t="s">
        <v>57</v>
      </c>
    </row>
    <row r="61" spans="1:11" ht="12.75">
      <c r="A61" t="s">
        <v>8</v>
      </c>
      <c r="B61">
        <v>3085.46</v>
      </c>
      <c r="C61" t="s">
        <v>72</v>
      </c>
      <c r="D61" t="s">
        <v>73</v>
      </c>
      <c r="E61">
        <v>-68.52</v>
      </c>
      <c r="F61">
        <v>-2262.64</v>
      </c>
      <c r="G61">
        <v>-2263.81</v>
      </c>
      <c r="H61">
        <v>2916.98</v>
      </c>
      <c r="I61">
        <v>3084.71</v>
      </c>
      <c r="J61">
        <v>-1693.76</v>
      </c>
      <c r="K61" t="s">
        <v>57</v>
      </c>
    </row>
    <row r="62" spans="1:11" ht="12.75">
      <c r="A62" t="s">
        <v>5</v>
      </c>
      <c r="B62">
        <v>3111.17</v>
      </c>
      <c r="C62" t="s">
        <v>72</v>
      </c>
      <c r="D62" t="s">
        <v>78</v>
      </c>
      <c r="E62">
        <v>-68.51</v>
      </c>
      <c r="F62">
        <v>-2212.79</v>
      </c>
      <c r="G62">
        <v>-2214.42</v>
      </c>
      <c r="H62">
        <v>2929.48</v>
      </c>
      <c r="I62">
        <v>3110.91</v>
      </c>
      <c r="J62">
        <v>-1688.27</v>
      </c>
      <c r="K62" t="s">
        <v>57</v>
      </c>
    </row>
    <row r="63" spans="1:11" ht="12.75">
      <c r="A63" t="s">
        <v>2</v>
      </c>
      <c r="B63">
        <v>3272.14</v>
      </c>
      <c r="C63" t="s">
        <v>75</v>
      </c>
      <c r="D63" t="s">
        <v>76</v>
      </c>
      <c r="E63">
        <v>100</v>
      </c>
      <c r="F63">
        <v>3237.77</v>
      </c>
      <c r="G63">
        <v>3239.24</v>
      </c>
      <c r="H63">
        <v>2982.18</v>
      </c>
      <c r="I63">
        <v>3271.9</v>
      </c>
      <c r="J63">
        <v>-1638.86</v>
      </c>
      <c r="K63" t="s">
        <v>57</v>
      </c>
    </row>
    <row r="64" spans="1:11" ht="12.75">
      <c r="A64" t="s">
        <v>9</v>
      </c>
      <c r="B64">
        <v>3301.59</v>
      </c>
      <c r="C64" t="s">
        <v>81</v>
      </c>
      <c r="D64" t="s">
        <v>82</v>
      </c>
      <c r="E64">
        <v>-14.14</v>
      </c>
      <c r="F64">
        <v>-753.51</v>
      </c>
      <c r="G64">
        <v>-753.34</v>
      </c>
      <c r="H64">
        <v>2912.44</v>
      </c>
      <c r="I64">
        <v>3301.28</v>
      </c>
      <c r="J64">
        <v>-1635.03</v>
      </c>
      <c r="K64" t="s">
        <v>57</v>
      </c>
    </row>
    <row r="65" spans="1:11" ht="12.75">
      <c r="A65" t="s">
        <v>10</v>
      </c>
      <c r="B65">
        <v>3252.21</v>
      </c>
      <c r="C65" t="s">
        <v>81</v>
      </c>
      <c r="D65" t="s">
        <v>82</v>
      </c>
      <c r="E65">
        <v>-14.14</v>
      </c>
      <c r="F65">
        <v>-753.08</v>
      </c>
      <c r="G65">
        <v>-753</v>
      </c>
      <c r="H65">
        <v>2921.92</v>
      </c>
      <c r="I65">
        <v>3252.03</v>
      </c>
      <c r="J65">
        <v>-1584.93</v>
      </c>
      <c r="K65" t="s">
        <v>57</v>
      </c>
    </row>
    <row r="66" spans="1:11" ht="12.75">
      <c r="A66" t="s">
        <v>11</v>
      </c>
      <c r="B66">
        <v>-147.34</v>
      </c>
      <c r="C66" t="s">
        <v>59</v>
      </c>
      <c r="D66" t="s">
        <v>77</v>
      </c>
      <c r="E66">
        <v>-3.83</v>
      </c>
      <c r="F66">
        <v>-422.15</v>
      </c>
      <c r="G66">
        <v>-422.16</v>
      </c>
      <c r="H66">
        <v>2940.2</v>
      </c>
      <c r="I66">
        <v>-147.79</v>
      </c>
      <c r="J66">
        <v>455.32</v>
      </c>
      <c r="K66" t="s">
        <v>57</v>
      </c>
    </row>
    <row r="67" spans="1:11" ht="12.75">
      <c r="A67" t="s">
        <v>13</v>
      </c>
      <c r="B67">
        <v>-223.26</v>
      </c>
      <c r="C67" t="s">
        <v>59</v>
      </c>
      <c r="D67" t="s">
        <v>77</v>
      </c>
      <c r="E67">
        <v>-3.83</v>
      </c>
      <c r="F67">
        <v>-423.02</v>
      </c>
      <c r="G67">
        <v>-423</v>
      </c>
      <c r="H67">
        <v>2875.44</v>
      </c>
      <c r="I67">
        <v>-223.74</v>
      </c>
      <c r="J67">
        <v>524.66</v>
      </c>
      <c r="K67" t="s">
        <v>57</v>
      </c>
    </row>
    <row r="68" spans="1:11" ht="12.75">
      <c r="A68" t="s">
        <v>14</v>
      </c>
      <c r="B68">
        <v>-287.01</v>
      </c>
      <c r="C68" t="s">
        <v>59</v>
      </c>
      <c r="D68" t="s">
        <v>77</v>
      </c>
      <c r="E68">
        <v>-3.83</v>
      </c>
      <c r="F68">
        <v>-424.18</v>
      </c>
      <c r="G68">
        <v>-424.23</v>
      </c>
      <c r="H68">
        <v>2892.73</v>
      </c>
      <c r="I68">
        <v>-287.45</v>
      </c>
      <c r="J68">
        <v>587.19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63</v>
      </c>
      <c r="J70" t="s">
        <v>65</v>
      </c>
      <c r="K70" t="s">
        <v>56</v>
      </c>
    </row>
    <row r="71" spans="1:11" ht="12.75">
      <c r="A71" t="s">
        <v>51</v>
      </c>
      <c r="B71">
        <v>2660.7</v>
      </c>
      <c r="C71" t="s">
        <v>72</v>
      </c>
      <c r="D71" t="s">
        <v>73</v>
      </c>
      <c r="E71">
        <v>-68.52</v>
      </c>
      <c r="F71">
        <v>-2147.41</v>
      </c>
      <c r="G71">
        <v>-2148.39</v>
      </c>
      <c r="H71">
        <v>3337.2</v>
      </c>
      <c r="I71">
        <v>2660.64</v>
      </c>
      <c r="J71">
        <v>-1655.27</v>
      </c>
      <c r="K71" t="s">
        <v>57</v>
      </c>
    </row>
    <row r="72" spans="1:11" ht="12.75">
      <c r="A72" t="s">
        <v>6</v>
      </c>
      <c r="B72">
        <v>2692.33</v>
      </c>
      <c r="C72" t="s">
        <v>72</v>
      </c>
      <c r="D72" t="s">
        <v>73</v>
      </c>
      <c r="E72">
        <v>-68.52</v>
      </c>
      <c r="F72">
        <v>-2164.95</v>
      </c>
      <c r="G72">
        <v>-2166.68</v>
      </c>
      <c r="H72">
        <v>3266.81</v>
      </c>
      <c r="I72">
        <v>2692.42</v>
      </c>
      <c r="J72">
        <v>-1655.93</v>
      </c>
      <c r="K72" t="s">
        <v>57</v>
      </c>
    </row>
    <row r="73" spans="1:11" ht="12.75">
      <c r="A73" t="s">
        <v>3</v>
      </c>
      <c r="B73">
        <v>2703.22</v>
      </c>
      <c r="C73" t="s">
        <v>72</v>
      </c>
      <c r="D73" t="s">
        <v>73</v>
      </c>
      <c r="E73">
        <v>-68.52</v>
      </c>
      <c r="F73">
        <v>-2150.61</v>
      </c>
      <c r="G73">
        <v>-2152.1</v>
      </c>
      <c r="H73">
        <v>3279.37</v>
      </c>
      <c r="I73">
        <v>2703.14</v>
      </c>
      <c r="J73">
        <v>-1626.43</v>
      </c>
      <c r="K73" t="s">
        <v>57</v>
      </c>
    </row>
    <row r="74" spans="1:11" ht="12.75">
      <c r="A74" t="s">
        <v>0</v>
      </c>
      <c r="B74">
        <v>2776.37</v>
      </c>
      <c r="C74" t="s">
        <v>72</v>
      </c>
      <c r="D74" t="s">
        <v>73</v>
      </c>
      <c r="E74">
        <v>-68.52</v>
      </c>
      <c r="F74">
        <v>-2163.82</v>
      </c>
      <c r="G74">
        <v>-2164.49</v>
      </c>
      <c r="H74">
        <v>3334.88</v>
      </c>
      <c r="I74">
        <v>2776.2</v>
      </c>
      <c r="J74">
        <v>-1669.81</v>
      </c>
      <c r="K74" t="s">
        <v>57</v>
      </c>
    </row>
    <row r="75" spans="1:11" ht="12.75">
      <c r="A75" t="s">
        <v>7</v>
      </c>
      <c r="B75">
        <v>2789.13</v>
      </c>
      <c r="C75" t="s">
        <v>72</v>
      </c>
      <c r="D75" t="s">
        <v>73</v>
      </c>
      <c r="E75">
        <v>-68.52</v>
      </c>
      <c r="F75">
        <v>-2153.06</v>
      </c>
      <c r="G75">
        <v>-2151.65</v>
      </c>
      <c r="H75">
        <v>3266.22</v>
      </c>
      <c r="I75">
        <v>2788.98</v>
      </c>
      <c r="J75">
        <v>-1642.93</v>
      </c>
      <c r="K75" t="s">
        <v>57</v>
      </c>
    </row>
    <row r="76" spans="1:11" ht="12.75">
      <c r="A76" t="s">
        <v>4</v>
      </c>
      <c r="B76">
        <v>2801.63</v>
      </c>
      <c r="C76" t="s">
        <v>72</v>
      </c>
      <c r="D76" t="s">
        <v>73</v>
      </c>
      <c r="E76">
        <v>-68.52</v>
      </c>
      <c r="F76">
        <v>-2154.07</v>
      </c>
      <c r="G76">
        <v>-2155.14</v>
      </c>
      <c r="H76">
        <v>3278.58</v>
      </c>
      <c r="I76">
        <v>2801.47</v>
      </c>
      <c r="J76">
        <v>-1623.08</v>
      </c>
      <c r="K76" t="s">
        <v>57</v>
      </c>
    </row>
    <row r="77" spans="1:11" ht="12.75">
      <c r="A77" t="s">
        <v>1</v>
      </c>
      <c r="B77">
        <v>2955.07</v>
      </c>
      <c r="C77" t="s">
        <v>72</v>
      </c>
      <c r="D77" t="s">
        <v>73</v>
      </c>
      <c r="E77">
        <v>-68.52</v>
      </c>
      <c r="F77">
        <v>-2155.33</v>
      </c>
      <c r="G77">
        <v>-2154.34</v>
      </c>
      <c r="H77">
        <v>3334.1</v>
      </c>
      <c r="I77">
        <v>2954.85</v>
      </c>
      <c r="J77">
        <v>-1653.59</v>
      </c>
      <c r="K77" t="s">
        <v>57</v>
      </c>
    </row>
    <row r="78" spans="1:11" ht="12.75">
      <c r="A78" t="s">
        <v>8</v>
      </c>
      <c r="B78">
        <v>2975.21</v>
      </c>
      <c r="C78" t="s">
        <v>72</v>
      </c>
      <c r="D78" t="s">
        <v>73</v>
      </c>
      <c r="E78">
        <v>-68.52</v>
      </c>
      <c r="F78">
        <v>-2162.49</v>
      </c>
      <c r="G78">
        <v>-2161.05</v>
      </c>
      <c r="H78">
        <v>3264.92</v>
      </c>
      <c r="I78">
        <v>2975.05</v>
      </c>
      <c r="J78">
        <v>-1646.69</v>
      </c>
      <c r="K78" t="s">
        <v>57</v>
      </c>
    </row>
    <row r="79" spans="1:11" ht="12.75">
      <c r="A79" t="s">
        <v>5</v>
      </c>
      <c r="B79">
        <v>2992.9</v>
      </c>
      <c r="C79" t="s">
        <v>72</v>
      </c>
      <c r="D79" t="s">
        <v>73</v>
      </c>
      <c r="E79">
        <v>-68.52</v>
      </c>
      <c r="F79">
        <v>-2160.14</v>
      </c>
      <c r="G79">
        <v>-2158.81</v>
      </c>
      <c r="H79">
        <v>3277.45</v>
      </c>
      <c r="I79">
        <v>2992.66</v>
      </c>
      <c r="J79">
        <v>-1621.76</v>
      </c>
      <c r="K79" t="s">
        <v>57</v>
      </c>
    </row>
    <row r="80" spans="1:11" ht="12.75">
      <c r="A80" t="s">
        <v>2</v>
      </c>
      <c r="B80">
        <v>3201.29</v>
      </c>
      <c r="C80" t="s">
        <v>75</v>
      </c>
      <c r="D80" t="s">
        <v>76</v>
      </c>
      <c r="E80">
        <v>100</v>
      </c>
      <c r="F80">
        <v>3173.89</v>
      </c>
      <c r="G80">
        <v>3175.63</v>
      </c>
      <c r="H80">
        <v>3334.22</v>
      </c>
      <c r="I80">
        <v>3201.59</v>
      </c>
      <c r="J80">
        <v>-1608.28</v>
      </c>
      <c r="K80" t="s">
        <v>57</v>
      </c>
    </row>
    <row r="81" spans="1:11" ht="12.75">
      <c r="A81" t="s">
        <v>9</v>
      </c>
      <c r="B81">
        <v>3217.33</v>
      </c>
      <c r="C81" t="s">
        <v>75</v>
      </c>
      <c r="D81" t="s">
        <v>76</v>
      </c>
      <c r="E81">
        <v>100</v>
      </c>
      <c r="F81">
        <v>3188.22</v>
      </c>
      <c r="G81">
        <v>3189.77</v>
      </c>
      <c r="H81">
        <v>3264.65</v>
      </c>
      <c r="I81">
        <v>3217.3</v>
      </c>
      <c r="J81">
        <v>-1583</v>
      </c>
      <c r="K81" t="s">
        <v>57</v>
      </c>
    </row>
    <row r="82" spans="1:11" ht="12.75">
      <c r="A82" t="s">
        <v>10</v>
      </c>
      <c r="B82">
        <v>3196.14</v>
      </c>
      <c r="C82" t="s">
        <v>81</v>
      </c>
      <c r="D82" t="s">
        <v>82</v>
      </c>
      <c r="E82">
        <v>-14.14</v>
      </c>
      <c r="F82">
        <v>-733.51</v>
      </c>
      <c r="G82">
        <v>-733.45</v>
      </c>
      <c r="H82">
        <v>3274.48</v>
      </c>
      <c r="I82">
        <v>3195.96</v>
      </c>
      <c r="J82">
        <v>-1551.23</v>
      </c>
      <c r="K82" t="s">
        <v>57</v>
      </c>
    </row>
    <row r="83" spans="1:11" ht="12.75">
      <c r="A83" t="s">
        <v>11</v>
      </c>
      <c r="B83">
        <v>-1.06</v>
      </c>
      <c r="C83" t="s">
        <v>59</v>
      </c>
      <c r="D83" t="s">
        <v>77</v>
      </c>
      <c r="E83">
        <v>-3.83</v>
      </c>
      <c r="F83">
        <v>-422.61</v>
      </c>
      <c r="G83">
        <v>-422.51</v>
      </c>
      <c r="H83">
        <v>3293.91</v>
      </c>
      <c r="I83">
        <v>-1.51</v>
      </c>
      <c r="J83">
        <v>370.62</v>
      </c>
      <c r="K83" t="s">
        <v>57</v>
      </c>
    </row>
    <row r="84" spans="1:11" ht="12.75">
      <c r="A84" t="s">
        <v>13</v>
      </c>
      <c r="B84">
        <v>-84.03</v>
      </c>
      <c r="C84" t="s">
        <v>59</v>
      </c>
      <c r="D84" t="s">
        <v>77</v>
      </c>
      <c r="E84">
        <v>-3.83</v>
      </c>
      <c r="F84">
        <v>-423.2</v>
      </c>
      <c r="G84">
        <v>-423.21</v>
      </c>
      <c r="H84">
        <v>3228.79</v>
      </c>
      <c r="I84">
        <v>-84.47</v>
      </c>
      <c r="J84">
        <v>443.67</v>
      </c>
      <c r="K84" t="s">
        <v>57</v>
      </c>
    </row>
    <row r="85" spans="1:11" ht="12.75">
      <c r="A85" t="s">
        <v>14</v>
      </c>
      <c r="B85">
        <v>-197.2</v>
      </c>
      <c r="C85" t="s">
        <v>59</v>
      </c>
      <c r="D85" t="s">
        <v>77</v>
      </c>
      <c r="E85">
        <v>-3.83</v>
      </c>
      <c r="F85">
        <v>-422.96</v>
      </c>
      <c r="G85">
        <v>-423.07</v>
      </c>
      <c r="H85">
        <v>3246.18</v>
      </c>
      <c r="I85">
        <v>-197.7</v>
      </c>
      <c r="J85">
        <v>532.86</v>
      </c>
      <c r="K85" t="s">
        <v>57</v>
      </c>
    </row>
    <row r="87" ht="12.75">
      <c r="A87" t="s">
        <v>83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2008-10-29T19:55:57Z</dcterms:modified>
  <cp:category/>
  <cp:version/>
  <cp:contentType/>
  <cp:contentStatus/>
</cp:coreProperties>
</file>