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9696" windowHeight="6348" activeTab="0"/>
  </bookViews>
  <sheets>
    <sheet name="Table 27" sheetId="1" r:id="rId1"/>
  </sheets>
  <definedNames>
    <definedName name="_xlnm.Print_Titles" localSheetId="0">'Table 27'!$A:$A,'Table 27'!$1:$6</definedName>
  </definedNames>
  <calcPr fullCalcOnLoad="1"/>
</workbook>
</file>

<file path=xl/sharedStrings.xml><?xml version="1.0" encoding="utf-8"?>
<sst xmlns="http://schemas.openxmlformats.org/spreadsheetml/2006/main" count="837" uniqueCount="214">
  <si>
    <t>Cases</t>
  </si>
  <si>
    <t>Individuals</t>
  </si>
  <si>
    <t>Nationality</t>
  </si>
  <si>
    <t>Afghanistan</t>
  </si>
  <si>
    <t>Albania</t>
  </si>
  <si>
    <t>Algeria</t>
  </si>
  <si>
    <t>Angola</t>
  </si>
  <si>
    <t>Antigua-Barbuda</t>
  </si>
  <si>
    <t>Argentina</t>
  </si>
  <si>
    <t>Australia</t>
  </si>
  <si>
    <t>Austria</t>
  </si>
  <si>
    <t>Bahamas, The</t>
  </si>
  <si>
    <t>Bahrain</t>
  </si>
  <si>
    <t>Bangladesh</t>
  </si>
  <si>
    <t>Barbados</t>
  </si>
  <si>
    <t>Belgium</t>
  </si>
  <si>
    <t>Belize</t>
  </si>
  <si>
    <t>Benin</t>
  </si>
  <si>
    <t>Bhutan</t>
  </si>
  <si>
    <t>Bolivia</t>
  </si>
  <si>
    <t>Botswana</t>
  </si>
  <si>
    <t>Brazil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</si>
  <si>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</si>
  <si>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</si>
  <si>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</si>
  <si>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</si>
  <si>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</si>
  <si>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</si>
  <si>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</si>
  <si>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</si>
  <si>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</si>
  <si>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</si>
  <si>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</si>
  <si>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</si>
  <si>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</si>
  <si>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</si>
  <si>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Congo, Republic of</t>
  </si>
  <si>
    <t>Costa Rica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</si>
  <si>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</si>
  <si>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</si>
  <si>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</si>
  <si>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</si>
  <si>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</si>
  <si>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</si>
  <si>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</si>
  <si>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</si>
  <si>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</si>
  <si>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</si>
  <si>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</si>
  <si>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</si>
  <si>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</si>
  <si>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</si>
  <si>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</si>
  <si>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</si>
  <si>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</si>
  <si>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</si>
  <si>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Germany</t>
  </si>
  <si>
    <t>Ghana</t>
  </si>
  <si>
    <t>Greece</t>
  </si>
  <si>
    <t>Grenada</t>
  </si>
  <si>
    <t>Guatemala</t>
  </si>
  <si>
    <t>Guinea-Bissau</t>
  </si>
  <si>
    <t>Guyana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</si>
  <si>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</si>
  <si>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</si>
  <si>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</si>
  <si>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</si>
  <si>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</si>
  <si>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</si>
  <si>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</si>
  <si>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</si>
  <si>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</si>
  <si>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</si>
  <si>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</si>
  <si>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</si>
  <si>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</si>
  <si>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</si>
  <si>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</si>
  <si>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Korea</t>
  </si>
  <si>
    <t>Kuwait</t>
  </si>
  <si>
    <t>Laos</t>
  </si>
  <si>
    <t>Latvia</t>
  </si>
  <si>
    <t>Lebanon</t>
  </si>
  <si>
    <t>Lesotho</t>
  </si>
  <si>
    <t>Liberia</t>
  </si>
  <si>
    <t>Libya</t>
  </si>
  <si>
    <t>Lithuania</t>
  </si>
  <si>
    <t>Madagascar</t>
  </si>
  <si>
    <t>Malawi</t>
  </si>
  <si>
    <t>Malaysia</t>
  </si>
  <si>
    <t>Maldives</t>
  </si>
  <si>
    <t>Mali</t>
  </si>
  <si>
    <t>Mauritania</t>
  </si>
  <si>
    <t>Mauritius</t>
  </si>
  <si>
    <t>Mexico</t>
  </si>
  <si>
    <t>Mongolia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</si>
  <si>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</si>
  <si>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</si>
  <si>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</si>
  <si>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</si>
  <si>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</si>
  <si>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</si>
  <si>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</si>
  <si>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</si>
  <si>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</si>
  <si>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</si>
  <si>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</si>
  <si>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</si>
  <si>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</si>
  <si>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</si>
  <si>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</si>
  <si>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</si>
  <si>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</si>
  <si>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</si>
  <si>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</si>
  <si>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</si>
  <si>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</si>
  <si>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</si>
  <si>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Samoa</t>
  </si>
  <si>
    <t>San Marino</t>
  </si>
  <si>
    <t>Sao Tome &amp; Principe</t>
  </si>
  <si>
    <t>Saudi Arabia</t>
  </si>
  <si>
    <t>Senegal</t>
  </si>
  <si>
    <t>Seychelles</t>
  </si>
  <si>
    <t>Sierra Leone</t>
  </si>
  <si>
    <t>Singapore</t>
  </si>
  <si>
    <t>Somalia</t>
  </si>
  <si>
    <t>South Africa</t>
  </si>
  <si>
    <t>Armenia</t>
  </si>
  <si>
    <t>Azerbaijan</t>
  </si>
  <si>
    <t>Georgia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</si>
  <si>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</si>
  <si>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</si>
  <si>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</si>
  <si>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</si>
  <si>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</si>
  <si>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</si>
  <si>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</si>
  <si>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</si>
  <si>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Spain</t>
  </si>
  <si>
    <t>Sri Lanka</t>
  </si>
  <si>
    <t>St. Kitts-Nevis</t>
  </si>
  <si>
    <t>St. Lucia</t>
  </si>
  <si>
    <t>Stateless</t>
  </si>
  <si>
    <t>Sudan</t>
  </si>
  <si>
    <t>Suriname</t>
  </si>
  <si>
    <t>Sweden</t>
  </si>
  <si>
    <t>Switzerland</t>
  </si>
  <si>
    <t>Syria</t>
  </si>
  <si>
    <t>Taiwan</t>
  </si>
  <si>
    <t>Tanzania</t>
  </si>
  <si>
    <t>Thailand</t>
  </si>
  <si>
    <t>Togo</t>
  </si>
  <si>
    <t>Tonga</t>
  </si>
  <si>
    <t>Trinidad &amp; Tobago</t>
  </si>
  <si>
    <t>Tunisia</t>
  </si>
  <si>
    <t>Turkey</t>
  </si>
  <si>
    <t>Uganda</t>
  </si>
  <si>
    <t>United Arab Emirates</t>
  </si>
  <si>
    <t>United Kingdom</t>
  </si>
  <si>
    <t>Unknown</t>
  </si>
  <si>
    <t>Uruguay</t>
  </si>
  <si>
    <t>Venezuela</t>
  </si>
  <si>
    <t>Vietnam</t>
  </si>
  <si>
    <t>Yemen</t>
  </si>
  <si>
    <t>Bosnia-Herzegovina</t>
  </si>
  <si>
    <t>Croatia</t>
  </si>
  <si>
    <t>Macedonia</t>
  </si>
  <si>
    <t>Slovenia</t>
  </si>
  <si>
    <t>Zambia</t>
  </si>
  <si>
    <t>Zimbabwe</t>
  </si>
  <si>
    <t>Guinea</t>
  </si>
  <si>
    <t>pending</t>
  </si>
  <si>
    <t>Percent</t>
  </si>
  <si>
    <t>otherwise</t>
  </si>
  <si>
    <t>to IJ, not</t>
  </si>
  <si>
    <t>to IJ,</t>
  </si>
  <si>
    <t>filed</t>
  </si>
  <si>
    <t>reopened</t>
  </si>
  <si>
    <t>granted</t>
  </si>
  <si>
    <t>denied</t>
  </si>
  <si>
    <t>interviewed</t>
  </si>
  <si>
    <t>end of year</t>
  </si>
  <si>
    <t>All nationalities</t>
  </si>
  <si>
    <t>-</t>
  </si>
  <si>
    <t>China, People's Republic</t>
  </si>
  <si>
    <t>Slovak Republic</t>
  </si>
  <si>
    <t>Gambia, The</t>
  </si>
  <si>
    <t>Belarus</t>
  </si>
  <si>
    <t>St. Vincent &amp; the Grenadines</t>
  </si>
  <si>
    <t>Congo, Democratic Republic of</t>
  </si>
  <si>
    <t>Cote d' Ivoire</t>
  </si>
  <si>
    <r>
      <t xml:space="preserve">beginning </t>
    </r>
    <r>
      <rPr>
        <vertAlign val="superscript"/>
        <sz val="10"/>
        <rFont val="Arial"/>
        <family val="2"/>
      </rPr>
      <t>1</t>
    </r>
  </si>
  <si>
    <r>
      <t xml:space="preserve">approved </t>
    </r>
    <r>
      <rPr>
        <vertAlign val="superscript"/>
        <sz val="10"/>
        <rFont val="Arial"/>
        <family val="2"/>
      </rPr>
      <t>2</t>
    </r>
  </si>
  <si>
    <r>
      <t xml:space="preserve">closed </t>
    </r>
    <r>
      <rPr>
        <vertAlign val="superscript"/>
        <sz val="10"/>
        <rFont val="Arial"/>
        <family val="2"/>
      </rPr>
      <t>3</t>
    </r>
  </si>
  <si>
    <r>
      <t xml:space="preserve">Czechoslovakia </t>
    </r>
    <r>
      <rPr>
        <vertAlign val="superscript"/>
        <sz val="10"/>
        <rFont val="Arial"/>
        <family val="2"/>
      </rPr>
      <t>4</t>
    </r>
  </si>
  <si>
    <r>
      <t xml:space="preserve">Soviet Union </t>
    </r>
    <r>
      <rPr>
        <vertAlign val="superscript"/>
        <sz val="10"/>
        <rFont val="Arial"/>
        <family val="2"/>
      </rPr>
      <t>4</t>
    </r>
  </si>
  <si>
    <r>
      <t xml:space="preserve">Yugoslavia </t>
    </r>
    <r>
      <rPr>
        <vertAlign val="superscript"/>
        <sz val="10"/>
        <rFont val="Arial"/>
        <family val="2"/>
      </rPr>
      <t>4</t>
    </r>
  </si>
  <si>
    <t>Europe</t>
  </si>
  <si>
    <t>Asia</t>
  </si>
  <si>
    <t>Africa</t>
  </si>
  <si>
    <t>Oceania</t>
  </si>
  <si>
    <t>North America</t>
  </si>
  <si>
    <t>Caribbean</t>
  </si>
  <si>
    <t>Central America</t>
  </si>
  <si>
    <t>South America</t>
  </si>
  <si>
    <t>at the end of fiscal year 1998 because of corrections to the data base.</t>
  </si>
  <si>
    <r>
      <t>2</t>
    </r>
    <r>
      <rPr>
        <sz val="10"/>
        <rFont val="Arial"/>
        <family val="2"/>
      </rPr>
      <t xml:space="preserve">  The number of cases granted divided by the sum of: cases granted; denied; and referred to</t>
    </r>
  </si>
  <si>
    <t xml:space="preserve">an immigration judge following an interview.  </t>
  </si>
  <si>
    <r>
      <t>3</t>
    </r>
    <r>
      <rPr>
        <sz val="10"/>
        <rFont val="Arial"/>
        <family val="2"/>
      </rPr>
      <t xml:space="preserve">  Include ABC interview no show cases.</t>
    </r>
  </si>
  <si>
    <t>-  Represents zero.</t>
  </si>
  <si>
    <r>
      <t>1</t>
    </r>
    <r>
      <rPr>
        <sz val="10"/>
        <rFont val="Arial"/>
        <family val="2"/>
      </rPr>
      <t xml:space="preserve">  The total number of cases pending at the beginning of fiscal year 1999 is lower than the 360,247 reported</t>
    </r>
  </si>
  <si>
    <r>
      <t>4</t>
    </r>
    <r>
      <rPr>
        <sz val="10"/>
        <rFont val="Arial"/>
        <family val="2"/>
      </rPr>
      <t xml:space="preserve">   Data are for unknown republic; exclude independent republics.</t>
    </r>
  </si>
  <si>
    <t>Table 27.  Asylum Cases Filed with INS Asylum Officers by Nationality:  Fiscal Year 1999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</si>
</sst>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.000_);_(* \(#,##0.000\);_(* &quot;-&quot;??_);_(@_)"/>
    <numFmt numFmtId="167" formatCode="_(* #,##0.0_);_(* \(#,##0.0\);_(* &quot;-&quot;??_);_(@_)"/>
    <numFmt numFmtId="168" formatCode="0.000"/>
    <numFmt numFmtId="169" formatCode="0.0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" fontId="1" fillId="0" borderId="0" xfId="15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2" xfId="15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1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left"/>
    </xf>
    <xf numFmtId="1" fontId="0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 topLeftCell="A1">
      <selection activeCell="F60" sqref="F60"/>
    </sheetView>
  </sheetViews>
  <sheetFormatPr defaultColWidth="9.140625" defaultRowHeight="12.75"/>
  <cols>
    <col min="1" max="1" width="26.57421875" style="3" customWidth="1"/>
    <col min="2" max="2" width="11.00390625" style="3" customWidth="1"/>
    <col min="3" max="3" width="8.421875" style="3" customWidth="1"/>
    <col min="4" max="4" width="9.28125" style="3" customWidth="1"/>
    <col min="5" max="5" width="9.421875" style="3" customWidth="1"/>
    <col min="6" max="6" width="10.421875" style="17" customWidth="1"/>
    <col min="7" max="9" width="9.421875" style="3" customWidth="1"/>
    <col min="10" max="10" width="8.8515625" style="3" customWidth="1"/>
    <col min="11" max="12" width="10.00390625" style="3" customWidth="1"/>
    <col min="13" max="13" width="10.140625" style="3" customWidth="1"/>
    <col min="14" max="16384" width="9.140625" style="3" customWidth="1"/>
  </cols>
  <sheetData>
    <row r="1" spans="1:10" ht="12.75">
      <c r="A1" s="1" t="s">
        <v>213</v>
      </c>
      <c r="B1" s="2"/>
      <c r="C1" s="2"/>
      <c r="D1" s="2"/>
      <c r="E1" s="2"/>
      <c r="F1" s="19"/>
      <c r="G1" s="2"/>
      <c r="H1" s="2"/>
      <c r="I1" s="2"/>
      <c r="J1" s="2"/>
    </row>
    <row r="3" spans="1:13" ht="12.75">
      <c r="A3" s="13"/>
      <c r="B3" s="4" t="s">
        <v>0</v>
      </c>
      <c r="C3" s="4"/>
      <c r="D3" s="4"/>
      <c r="E3" s="4"/>
      <c r="F3" s="20"/>
      <c r="G3" s="4"/>
      <c r="H3" s="4"/>
      <c r="I3" s="4"/>
      <c r="J3" s="4" t="s">
        <v>0</v>
      </c>
      <c r="K3" s="4" t="s">
        <v>0</v>
      </c>
      <c r="L3" s="4" t="s">
        <v>0</v>
      </c>
      <c r="M3" s="4" t="s">
        <v>0</v>
      </c>
    </row>
    <row r="4" spans="1:13" ht="12.75">
      <c r="A4" s="5"/>
      <c r="B4" s="6" t="s">
        <v>172</v>
      </c>
      <c r="C4" s="7" t="s">
        <v>0</v>
      </c>
      <c r="D4" s="7" t="s">
        <v>0</v>
      </c>
      <c r="E4" s="7" t="s">
        <v>0</v>
      </c>
      <c r="F4" s="22" t="s">
        <v>173</v>
      </c>
      <c r="G4" s="7" t="s">
        <v>1</v>
      </c>
      <c r="H4" s="7" t="s">
        <v>0</v>
      </c>
      <c r="I4" s="7" t="s">
        <v>1</v>
      </c>
      <c r="J4" s="7" t="s">
        <v>174</v>
      </c>
      <c r="K4" s="6" t="s">
        <v>175</v>
      </c>
      <c r="L4" s="6" t="s">
        <v>176</v>
      </c>
      <c r="M4" s="6" t="s">
        <v>172</v>
      </c>
    </row>
    <row r="5" spans="1:13" ht="15">
      <c r="A5" s="26" t="s">
        <v>2</v>
      </c>
      <c r="B5" s="8" t="s">
        <v>192</v>
      </c>
      <c r="C5" s="8" t="s">
        <v>177</v>
      </c>
      <c r="D5" s="8" t="s">
        <v>178</v>
      </c>
      <c r="E5" s="8" t="s">
        <v>179</v>
      </c>
      <c r="F5" s="27" t="s">
        <v>193</v>
      </c>
      <c r="G5" s="8" t="s">
        <v>179</v>
      </c>
      <c r="H5" s="8" t="s">
        <v>180</v>
      </c>
      <c r="I5" s="8" t="s">
        <v>180</v>
      </c>
      <c r="J5" s="8" t="s">
        <v>194</v>
      </c>
      <c r="K5" s="8" t="s">
        <v>181</v>
      </c>
      <c r="L5" s="8" t="s">
        <v>181</v>
      </c>
      <c r="M5" s="8" t="s">
        <v>182</v>
      </c>
    </row>
    <row r="6" spans="1:13" ht="12.75">
      <c r="A6" s="5"/>
      <c r="B6" s="9"/>
      <c r="C6" s="9"/>
      <c r="D6" s="9"/>
      <c r="E6" s="9"/>
      <c r="F6" s="16"/>
      <c r="G6" s="9"/>
      <c r="H6" s="9"/>
      <c r="I6" s="9"/>
      <c r="J6" s="9"/>
      <c r="K6" s="9"/>
      <c r="L6" s="9"/>
      <c r="M6" s="9"/>
    </row>
    <row r="7" spans="1:13" ht="12.75">
      <c r="A7" s="1" t="s">
        <v>183</v>
      </c>
      <c r="B7" s="25">
        <f>SUM(B8,B55,B95,B149,B156,B181,B195,B196)</f>
        <v>358255</v>
      </c>
      <c r="C7" s="25">
        <f>SUM(C8,C55,C95,C149,C156,C181,C195,C196)</f>
        <v>32711</v>
      </c>
      <c r="D7" s="25">
        <f>SUM(D8,D55,D95,D149,D156,D181,D195,D196)</f>
        <v>9496</v>
      </c>
      <c r="E7" s="25">
        <f>SUM(E8,E55,E95,E149,E156,E181,E195,E196)</f>
        <v>13241</v>
      </c>
      <c r="F7" s="16">
        <f>E7/(E7+H7+L7)*100</f>
        <v>38.33082445576656</v>
      </c>
      <c r="G7" s="25">
        <f aca="true" t="shared" si="0" ref="G7:M7">SUM(G8,G55,G95,G149,G156,G181,G195,G196)</f>
        <v>17800</v>
      </c>
      <c r="H7" s="25">
        <f t="shared" si="0"/>
        <v>1737</v>
      </c>
      <c r="I7" s="25">
        <f t="shared" si="0"/>
        <v>2351</v>
      </c>
      <c r="J7" s="25">
        <f t="shared" si="0"/>
        <v>17888</v>
      </c>
      <c r="K7" s="25">
        <f t="shared" si="0"/>
        <v>2764</v>
      </c>
      <c r="L7" s="25">
        <f t="shared" si="0"/>
        <v>19566</v>
      </c>
      <c r="M7" s="25">
        <f t="shared" si="0"/>
        <v>342485</v>
      </c>
    </row>
    <row r="8" spans="1:13" ht="12.75">
      <c r="A8" s="1" t="s">
        <v>198</v>
      </c>
      <c r="B8" s="25">
        <f>SUM(B9:B54)</f>
        <v>7097</v>
      </c>
      <c r="C8" s="25">
        <f>SUM(C9:C54)</f>
        <v>4298</v>
      </c>
      <c r="D8" s="25">
        <f>SUM(D9:D54)</f>
        <v>1372</v>
      </c>
      <c r="E8" s="25">
        <f>SUM(E9:E54)</f>
        <v>1829</v>
      </c>
      <c r="F8" s="16">
        <f>E8/(E8+H8+L8)*100</f>
        <v>44.38243144867751</v>
      </c>
      <c r="G8" s="25">
        <f aca="true" t="shared" si="1" ref="G8:M8">SUM(G9:G54)</f>
        <v>2739</v>
      </c>
      <c r="H8" s="25">
        <f t="shared" si="1"/>
        <v>270</v>
      </c>
      <c r="I8" s="25">
        <f t="shared" si="1"/>
        <v>414</v>
      </c>
      <c r="J8" s="25">
        <f t="shared" si="1"/>
        <v>1192</v>
      </c>
      <c r="K8" s="25">
        <f t="shared" si="1"/>
        <v>157</v>
      </c>
      <c r="L8" s="25">
        <f t="shared" si="1"/>
        <v>2022</v>
      </c>
      <c r="M8" s="25">
        <f t="shared" si="1"/>
        <v>7014</v>
      </c>
    </row>
    <row r="9" spans="1:13" ht="12.75">
      <c r="A9" s="12" t="s">
        <v>4</v>
      </c>
      <c r="B9" s="14">
        <v>300</v>
      </c>
      <c r="C9" s="14">
        <v>784</v>
      </c>
      <c r="D9" s="14">
        <v>44</v>
      </c>
      <c r="E9" s="14">
        <v>260</v>
      </c>
      <c r="F9" s="23">
        <f>E9/(E9+H9+L9)*100</f>
        <v>34.437086092715234</v>
      </c>
      <c r="G9" s="14">
        <v>403</v>
      </c>
      <c r="H9" s="14">
        <v>45</v>
      </c>
      <c r="I9" s="14">
        <v>65</v>
      </c>
      <c r="J9" s="14">
        <v>29</v>
      </c>
      <c r="K9" s="14">
        <v>22</v>
      </c>
      <c r="L9" s="14">
        <v>450</v>
      </c>
      <c r="M9" s="14">
        <v>292</v>
      </c>
    </row>
    <row r="10" spans="1:13" ht="12.75">
      <c r="A10" s="12" t="s">
        <v>128</v>
      </c>
      <c r="B10" s="14">
        <v>276</v>
      </c>
      <c r="C10" s="14">
        <v>803</v>
      </c>
      <c r="D10" s="14">
        <v>41</v>
      </c>
      <c r="E10" s="14">
        <v>264</v>
      </c>
      <c r="F10" s="23">
        <f>E10/(E10+H10+L10)*100</f>
        <v>43.066884176182704</v>
      </c>
      <c r="G10" s="14">
        <v>380</v>
      </c>
      <c r="H10" s="14">
        <v>76</v>
      </c>
      <c r="I10" s="14">
        <v>107</v>
      </c>
      <c r="J10" s="14">
        <v>34</v>
      </c>
      <c r="K10" s="14">
        <v>23</v>
      </c>
      <c r="L10" s="14">
        <v>273</v>
      </c>
      <c r="M10" s="14">
        <v>424</v>
      </c>
    </row>
    <row r="11" spans="1:13" ht="12.75">
      <c r="A11" s="12" t="s">
        <v>10</v>
      </c>
      <c r="B11" s="14" t="s">
        <v>184</v>
      </c>
      <c r="C11" s="14" t="s">
        <v>184</v>
      </c>
      <c r="D11" s="14" t="s">
        <v>184</v>
      </c>
      <c r="E11" s="14" t="s">
        <v>184</v>
      </c>
      <c r="F11" s="21" t="s">
        <v>184</v>
      </c>
      <c r="G11" s="14" t="s">
        <v>184</v>
      </c>
      <c r="H11" s="14" t="s">
        <v>184</v>
      </c>
      <c r="I11" s="14" t="s">
        <v>184</v>
      </c>
      <c r="J11" s="14" t="s">
        <v>184</v>
      </c>
      <c r="K11" s="14" t="s">
        <v>184</v>
      </c>
      <c r="L11" s="14" t="s">
        <v>184</v>
      </c>
      <c r="M11" s="14" t="s">
        <v>184</v>
      </c>
    </row>
    <row r="12" spans="1:13" ht="12.75">
      <c r="A12" s="12" t="s">
        <v>129</v>
      </c>
      <c r="B12" s="14">
        <v>81</v>
      </c>
      <c r="C12" s="14">
        <v>203</v>
      </c>
      <c r="D12" s="14">
        <v>12</v>
      </c>
      <c r="E12" s="14">
        <v>96</v>
      </c>
      <c r="F12" s="23">
        <f>E12/(E12+H12+L12)*100</f>
        <v>59.25925925925925</v>
      </c>
      <c r="G12" s="14">
        <v>148</v>
      </c>
      <c r="H12" s="14">
        <v>6</v>
      </c>
      <c r="I12" s="14">
        <v>6</v>
      </c>
      <c r="J12" s="14">
        <v>6</v>
      </c>
      <c r="K12" s="14">
        <v>12</v>
      </c>
      <c r="L12" s="14">
        <v>60</v>
      </c>
      <c r="M12" s="14">
        <v>106</v>
      </c>
    </row>
    <row r="13" spans="1:13" ht="12.75">
      <c r="A13" s="12" t="s">
        <v>188</v>
      </c>
      <c r="B13" s="14">
        <v>37</v>
      </c>
      <c r="C13" s="14">
        <v>66</v>
      </c>
      <c r="D13" s="14">
        <v>8</v>
      </c>
      <c r="E13" s="14">
        <v>27</v>
      </c>
      <c r="F13" s="23">
        <f>E13/(E13+H13+L13)*100</f>
        <v>40.298507462686565</v>
      </c>
      <c r="G13" s="14">
        <v>32</v>
      </c>
      <c r="H13" s="14">
        <v>3</v>
      </c>
      <c r="I13" s="14">
        <v>6</v>
      </c>
      <c r="J13" s="14">
        <v>4</v>
      </c>
      <c r="K13" s="14">
        <v>2</v>
      </c>
      <c r="L13" s="14">
        <v>37</v>
      </c>
      <c r="M13" s="14">
        <v>32</v>
      </c>
    </row>
    <row r="14" spans="1:13" ht="12.75">
      <c r="A14" s="12" t="s">
        <v>15</v>
      </c>
      <c r="B14" s="14">
        <v>2</v>
      </c>
      <c r="C14" s="14" t="s">
        <v>184</v>
      </c>
      <c r="D14" s="14">
        <v>1</v>
      </c>
      <c r="E14" s="14" t="s">
        <v>184</v>
      </c>
      <c r="F14" s="17" t="s">
        <v>184</v>
      </c>
      <c r="G14" s="14" t="s">
        <v>184</v>
      </c>
      <c r="H14" s="14" t="s">
        <v>184</v>
      </c>
      <c r="I14" s="14" t="s">
        <v>184</v>
      </c>
      <c r="J14" s="14">
        <v>1</v>
      </c>
      <c r="K14" s="14" t="s">
        <v>184</v>
      </c>
      <c r="L14" s="14">
        <v>1</v>
      </c>
      <c r="M14" s="14">
        <v>1</v>
      </c>
    </row>
    <row r="15" spans="1:13" ht="12.75">
      <c r="A15" s="12" t="s">
        <v>165</v>
      </c>
      <c r="B15" s="14">
        <v>45</v>
      </c>
      <c r="C15" s="14">
        <v>23</v>
      </c>
      <c r="D15" s="14">
        <v>3</v>
      </c>
      <c r="E15" s="14">
        <v>14</v>
      </c>
      <c r="F15" s="23">
        <f>E15/(E15+H15+L15)*100</f>
        <v>45.16129032258064</v>
      </c>
      <c r="G15" s="14">
        <v>23</v>
      </c>
      <c r="H15" s="14">
        <v>2</v>
      </c>
      <c r="I15" s="14">
        <v>2</v>
      </c>
      <c r="J15" s="14">
        <v>10</v>
      </c>
      <c r="K15" s="14" t="s">
        <v>184</v>
      </c>
      <c r="L15" s="14">
        <v>15</v>
      </c>
      <c r="M15" s="14">
        <v>28</v>
      </c>
    </row>
    <row r="16" spans="1:13" ht="12.75">
      <c r="A16" s="12" t="s">
        <v>23</v>
      </c>
      <c r="B16" s="14">
        <v>481</v>
      </c>
      <c r="C16" s="14">
        <v>86</v>
      </c>
      <c r="D16" s="14">
        <v>52</v>
      </c>
      <c r="E16" s="14">
        <v>53</v>
      </c>
      <c r="F16" s="23">
        <f>E16/(E16+H16+L16)*100</f>
        <v>47.32142857142857</v>
      </c>
      <c r="G16" s="14">
        <v>64</v>
      </c>
      <c r="H16" s="14">
        <v>6</v>
      </c>
      <c r="I16" s="14">
        <v>9</v>
      </c>
      <c r="J16" s="14">
        <v>61</v>
      </c>
      <c r="K16" s="14">
        <v>4</v>
      </c>
      <c r="L16" s="14">
        <v>53</v>
      </c>
      <c r="M16" s="14">
        <v>430</v>
      </c>
    </row>
    <row r="17" spans="1:13" ht="12.75">
      <c r="A17" s="12" t="s">
        <v>166</v>
      </c>
      <c r="B17" s="14">
        <v>73</v>
      </c>
      <c r="C17" s="14">
        <v>33</v>
      </c>
      <c r="D17" s="14">
        <v>17</v>
      </c>
      <c r="E17" s="14">
        <v>26</v>
      </c>
      <c r="F17" s="23">
        <f>E17/(E17+H17+L17)*100</f>
        <v>56.52173913043478</v>
      </c>
      <c r="G17" s="14">
        <v>40</v>
      </c>
      <c r="H17" s="14">
        <v>5</v>
      </c>
      <c r="I17" s="14">
        <v>5</v>
      </c>
      <c r="J17" s="14">
        <v>26</v>
      </c>
      <c r="K17" s="14">
        <v>1</v>
      </c>
      <c r="L17" s="14">
        <v>15</v>
      </c>
      <c r="M17" s="14">
        <v>45</v>
      </c>
    </row>
    <row r="18" spans="1:13" ht="12.75">
      <c r="A18" s="12" t="s">
        <v>40</v>
      </c>
      <c r="B18" s="14" t="s">
        <v>184</v>
      </c>
      <c r="C18" s="14">
        <v>1</v>
      </c>
      <c r="D18" s="14" t="s">
        <v>184</v>
      </c>
      <c r="E18" s="14" t="s">
        <v>184</v>
      </c>
      <c r="F18" s="17" t="s">
        <v>184</v>
      </c>
      <c r="G18" s="14" t="s">
        <v>184</v>
      </c>
      <c r="H18" s="14" t="s">
        <v>184</v>
      </c>
      <c r="I18" s="14" t="s">
        <v>184</v>
      </c>
      <c r="J18" s="14" t="s">
        <v>184</v>
      </c>
      <c r="K18" s="14" t="s">
        <v>184</v>
      </c>
      <c r="L18" s="14">
        <v>1</v>
      </c>
      <c r="M18" s="14" t="s">
        <v>184</v>
      </c>
    </row>
    <row r="19" spans="1:13" ht="15">
      <c r="A19" s="12" t="s">
        <v>195</v>
      </c>
      <c r="B19" s="14">
        <v>82</v>
      </c>
      <c r="C19" s="14">
        <v>6</v>
      </c>
      <c r="D19" s="14">
        <v>17</v>
      </c>
      <c r="E19" s="14" t="s">
        <v>184</v>
      </c>
      <c r="F19" s="21" t="s">
        <v>184</v>
      </c>
      <c r="G19" s="14" t="s">
        <v>184</v>
      </c>
      <c r="H19" s="14">
        <v>1</v>
      </c>
      <c r="I19" s="14">
        <v>1</v>
      </c>
      <c r="J19" s="14">
        <v>17</v>
      </c>
      <c r="K19" s="14">
        <v>1</v>
      </c>
      <c r="L19" s="14">
        <v>3</v>
      </c>
      <c r="M19" s="14">
        <v>81</v>
      </c>
    </row>
    <row r="20" spans="1:13" ht="12.75">
      <c r="A20" s="12" t="s">
        <v>41</v>
      </c>
      <c r="B20" s="14" t="s">
        <v>184</v>
      </c>
      <c r="C20" s="14">
        <v>1</v>
      </c>
      <c r="D20" s="14" t="s">
        <v>184</v>
      </c>
      <c r="E20" s="14" t="s">
        <v>184</v>
      </c>
      <c r="F20" s="21" t="s">
        <v>184</v>
      </c>
      <c r="G20" s="14" t="s">
        <v>184</v>
      </c>
      <c r="H20" s="14" t="s">
        <v>184</v>
      </c>
      <c r="I20" s="14" t="s">
        <v>184</v>
      </c>
      <c r="J20" s="14" t="s">
        <v>184</v>
      </c>
      <c r="K20" s="14" t="s">
        <v>184</v>
      </c>
      <c r="L20" s="14">
        <v>1</v>
      </c>
      <c r="M20" s="14" t="s">
        <v>184</v>
      </c>
    </row>
    <row r="21" spans="1:13" ht="12.75">
      <c r="A21" s="12" t="s">
        <v>50</v>
      </c>
      <c r="B21" s="14">
        <v>21</v>
      </c>
      <c r="C21" s="14">
        <v>4</v>
      </c>
      <c r="D21" s="14">
        <v>2</v>
      </c>
      <c r="E21" s="14" t="s">
        <v>184</v>
      </c>
      <c r="F21" s="17" t="s">
        <v>184</v>
      </c>
      <c r="G21" s="14" t="s">
        <v>184</v>
      </c>
      <c r="H21" s="14" t="s">
        <v>184</v>
      </c>
      <c r="I21" s="14" t="s">
        <v>184</v>
      </c>
      <c r="J21" s="14">
        <v>3</v>
      </c>
      <c r="K21" s="14" t="s">
        <v>184</v>
      </c>
      <c r="L21" s="14">
        <v>2</v>
      </c>
      <c r="M21" s="14">
        <v>22</v>
      </c>
    </row>
    <row r="22" spans="1:13" ht="12.75">
      <c r="A22" s="12" t="s">
        <v>53</v>
      </c>
      <c r="B22" s="14" t="s">
        <v>184</v>
      </c>
      <c r="C22" s="14" t="s">
        <v>184</v>
      </c>
      <c r="D22" s="14" t="s">
        <v>184</v>
      </c>
      <c r="E22" s="14" t="s">
        <v>184</v>
      </c>
      <c r="F22" s="17" t="s">
        <v>184</v>
      </c>
      <c r="G22" s="14" t="s">
        <v>184</v>
      </c>
      <c r="H22" s="14" t="s">
        <v>184</v>
      </c>
      <c r="I22" s="14" t="s">
        <v>184</v>
      </c>
      <c r="J22" s="14" t="s">
        <v>184</v>
      </c>
      <c r="K22" s="14" t="s">
        <v>184</v>
      </c>
      <c r="L22" s="14" t="s">
        <v>184</v>
      </c>
      <c r="M22" s="14" t="s">
        <v>184</v>
      </c>
    </row>
    <row r="23" spans="1:13" ht="12.75">
      <c r="A23" s="12" t="s">
        <v>54</v>
      </c>
      <c r="B23" s="14">
        <v>5</v>
      </c>
      <c r="C23" s="14">
        <v>9</v>
      </c>
      <c r="D23" s="14" t="s">
        <v>184</v>
      </c>
      <c r="E23" s="14" t="s">
        <v>184</v>
      </c>
      <c r="F23" s="17" t="s">
        <v>184</v>
      </c>
      <c r="G23" s="14" t="s">
        <v>184</v>
      </c>
      <c r="H23" s="14">
        <v>1</v>
      </c>
      <c r="I23" s="14">
        <v>1</v>
      </c>
      <c r="J23" s="14" t="s">
        <v>184</v>
      </c>
      <c r="K23" s="14">
        <v>1</v>
      </c>
      <c r="L23" s="14">
        <v>6</v>
      </c>
      <c r="M23" s="14">
        <v>6</v>
      </c>
    </row>
    <row r="24" spans="1:13" ht="12.75">
      <c r="A24" s="12" t="s">
        <v>130</v>
      </c>
      <c r="B24" s="14">
        <v>87</v>
      </c>
      <c r="C24" s="14">
        <v>140</v>
      </c>
      <c r="D24" s="14">
        <v>15</v>
      </c>
      <c r="E24" s="14">
        <v>60</v>
      </c>
      <c r="F24" s="23">
        <f>E24/(E24+H24+L24)*100</f>
        <v>43.16546762589928</v>
      </c>
      <c r="G24" s="14">
        <v>120</v>
      </c>
      <c r="H24" s="14">
        <v>8</v>
      </c>
      <c r="I24" s="14">
        <v>18</v>
      </c>
      <c r="J24" s="14">
        <v>13</v>
      </c>
      <c r="K24" s="14">
        <v>4</v>
      </c>
      <c r="L24" s="14">
        <v>71</v>
      </c>
      <c r="M24" s="14">
        <v>78</v>
      </c>
    </row>
    <row r="25" spans="1:13" ht="12.75">
      <c r="A25" s="12" t="s">
        <v>56</v>
      </c>
      <c r="B25" s="14">
        <v>13</v>
      </c>
      <c r="C25" s="14">
        <v>7</v>
      </c>
      <c r="D25" s="14">
        <v>1</v>
      </c>
      <c r="E25" s="14">
        <v>1</v>
      </c>
      <c r="F25" s="23">
        <f>E25/(E25+H25+L25)*100</f>
        <v>11.11111111111111</v>
      </c>
      <c r="G25" s="14">
        <v>1</v>
      </c>
      <c r="H25" s="14">
        <v>1</v>
      </c>
      <c r="I25" s="14">
        <v>4</v>
      </c>
      <c r="J25" s="14">
        <v>2</v>
      </c>
      <c r="K25" s="14">
        <v>3</v>
      </c>
      <c r="L25" s="14">
        <v>7</v>
      </c>
      <c r="M25" s="14">
        <v>6</v>
      </c>
    </row>
    <row r="26" spans="1:13" ht="12.75">
      <c r="A26" s="12" t="s">
        <v>58</v>
      </c>
      <c r="B26" s="14">
        <v>3</v>
      </c>
      <c r="C26" s="14" t="s">
        <v>184</v>
      </c>
      <c r="D26" s="14" t="s">
        <v>184</v>
      </c>
      <c r="E26" s="14">
        <v>1</v>
      </c>
      <c r="F26" s="17" t="s">
        <v>184</v>
      </c>
      <c r="G26" s="14">
        <v>1</v>
      </c>
      <c r="H26" s="14" t="s">
        <v>184</v>
      </c>
      <c r="I26" s="14" t="s">
        <v>184</v>
      </c>
      <c r="J26" s="14" t="s">
        <v>184</v>
      </c>
      <c r="K26" s="14" t="s">
        <v>184</v>
      </c>
      <c r="L26" s="14" t="s">
        <v>184</v>
      </c>
      <c r="M26" s="14">
        <v>2</v>
      </c>
    </row>
    <row r="27" spans="1:13" ht="12.75">
      <c r="A27" s="12" t="s">
        <v>66</v>
      </c>
      <c r="B27" s="14">
        <v>112</v>
      </c>
      <c r="C27" s="14">
        <v>5</v>
      </c>
      <c r="D27" s="14">
        <v>17</v>
      </c>
      <c r="E27" s="14">
        <v>2</v>
      </c>
      <c r="F27" s="23">
        <f>E27/(E27+H27+L27)*100</f>
        <v>28.57142857142857</v>
      </c>
      <c r="G27" s="14">
        <v>2</v>
      </c>
      <c r="H27" s="14">
        <v>1</v>
      </c>
      <c r="I27" s="14">
        <v>1</v>
      </c>
      <c r="J27" s="14">
        <v>6</v>
      </c>
      <c r="K27" s="14">
        <v>1</v>
      </c>
      <c r="L27" s="14">
        <v>4</v>
      </c>
      <c r="M27" s="14">
        <v>119</v>
      </c>
    </row>
    <row r="28" spans="1:13" ht="12.75">
      <c r="A28" s="12" t="s">
        <v>71</v>
      </c>
      <c r="B28" s="14">
        <v>7</v>
      </c>
      <c r="C28" s="14" t="s">
        <v>184</v>
      </c>
      <c r="D28" s="14">
        <v>2</v>
      </c>
      <c r="E28" s="14" t="s">
        <v>184</v>
      </c>
      <c r="F28" s="17" t="s">
        <v>184</v>
      </c>
      <c r="G28" s="14" t="s">
        <v>184</v>
      </c>
      <c r="H28" s="14" t="s">
        <v>184</v>
      </c>
      <c r="I28" s="14" t="s">
        <v>184</v>
      </c>
      <c r="J28" s="14">
        <v>3</v>
      </c>
      <c r="K28" s="14" t="s">
        <v>184</v>
      </c>
      <c r="L28" s="14">
        <v>1</v>
      </c>
      <c r="M28" s="14">
        <v>3</v>
      </c>
    </row>
    <row r="29" spans="1:13" ht="12.75">
      <c r="A29" s="12" t="s">
        <v>73</v>
      </c>
      <c r="B29" s="14">
        <v>1</v>
      </c>
      <c r="C29" s="14">
        <v>5</v>
      </c>
      <c r="D29" s="14" t="s">
        <v>184</v>
      </c>
      <c r="E29" s="14" t="s">
        <v>184</v>
      </c>
      <c r="F29" s="17" t="s">
        <v>184</v>
      </c>
      <c r="G29" s="14" t="s">
        <v>184</v>
      </c>
      <c r="H29" s="14">
        <v>1</v>
      </c>
      <c r="I29" s="14">
        <v>1</v>
      </c>
      <c r="J29" s="14" t="s">
        <v>184</v>
      </c>
      <c r="K29" s="14" t="s">
        <v>184</v>
      </c>
      <c r="L29" s="14">
        <v>3</v>
      </c>
      <c r="M29" s="14">
        <v>2</v>
      </c>
    </row>
    <row r="30" spans="1:13" ht="12.75">
      <c r="A30" s="12" t="s">
        <v>131</v>
      </c>
      <c r="B30" s="14">
        <v>27</v>
      </c>
      <c r="C30" s="14">
        <v>47</v>
      </c>
      <c r="D30" s="14">
        <v>6</v>
      </c>
      <c r="E30" s="14">
        <v>11</v>
      </c>
      <c r="F30" s="23">
        <f>E30/(E30+H30+L30)*100</f>
        <v>32.35294117647059</v>
      </c>
      <c r="G30" s="14">
        <v>18</v>
      </c>
      <c r="H30" s="14">
        <v>1</v>
      </c>
      <c r="I30" s="14">
        <v>2</v>
      </c>
      <c r="J30" s="14">
        <v>3</v>
      </c>
      <c r="K30" s="14">
        <v>1</v>
      </c>
      <c r="L30" s="14">
        <v>22</v>
      </c>
      <c r="M30" s="14">
        <v>38</v>
      </c>
    </row>
    <row r="31" spans="1:13" ht="12.75">
      <c r="A31" s="12" t="s">
        <v>132</v>
      </c>
      <c r="B31" s="14">
        <v>8</v>
      </c>
      <c r="C31" s="14">
        <v>26</v>
      </c>
      <c r="D31" s="14">
        <v>1</v>
      </c>
      <c r="E31" s="14">
        <v>11</v>
      </c>
      <c r="F31" s="17">
        <v>40.7</v>
      </c>
      <c r="G31" s="14">
        <v>11</v>
      </c>
      <c r="H31" s="14" t="s">
        <v>184</v>
      </c>
      <c r="I31" s="14" t="s">
        <v>184</v>
      </c>
      <c r="J31" s="14" t="s">
        <v>184</v>
      </c>
      <c r="K31" s="14" t="s">
        <v>184</v>
      </c>
      <c r="L31" s="14">
        <v>16</v>
      </c>
      <c r="M31" s="14">
        <v>7</v>
      </c>
    </row>
    <row r="32" spans="1:13" ht="12.75">
      <c r="A32" s="12" t="s">
        <v>81</v>
      </c>
      <c r="B32" s="14">
        <v>32</v>
      </c>
      <c r="C32" s="14">
        <v>11</v>
      </c>
      <c r="D32" s="14">
        <v>3</v>
      </c>
      <c r="E32" s="14">
        <v>1</v>
      </c>
      <c r="F32" s="23">
        <f>E32/(E32+H32+L32)*100</f>
        <v>5.88235294117647</v>
      </c>
      <c r="G32" s="14">
        <v>1</v>
      </c>
      <c r="H32" s="14">
        <v>2</v>
      </c>
      <c r="I32" s="14">
        <v>2</v>
      </c>
      <c r="J32" s="14">
        <v>1</v>
      </c>
      <c r="K32" s="14" t="s">
        <v>184</v>
      </c>
      <c r="L32" s="14">
        <v>14</v>
      </c>
      <c r="M32" s="14">
        <v>28</v>
      </c>
    </row>
    <row r="33" spans="1:13" ht="12.75">
      <c r="A33" s="12" t="s">
        <v>86</v>
      </c>
      <c r="B33" s="14">
        <v>48</v>
      </c>
      <c r="C33" s="14">
        <v>11</v>
      </c>
      <c r="D33" s="14">
        <v>11</v>
      </c>
      <c r="E33" s="14">
        <v>1</v>
      </c>
      <c r="F33" s="23">
        <f>E33/(E33+H33+L33)*100</f>
        <v>7.142857142857142</v>
      </c>
      <c r="G33" s="14">
        <v>2</v>
      </c>
      <c r="H33" s="14">
        <v>1</v>
      </c>
      <c r="I33" s="14">
        <v>2</v>
      </c>
      <c r="J33" s="14">
        <v>12</v>
      </c>
      <c r="K33" s="14">
        <v>1</v>
      </c>
      <c r="L33" s="14">
        <v>12</v>
      </c>
      <c r="M33" s="14">
        <v>41</v>
      </c>
    </row>
    <row r="34" spans="1:13" ht="12.75">
      <c r="A34" s="12" t="s">
        <v>167</v>
      </c>
      <c r="B34" s="14">
        <v>14</v>
      </c>
      <c r="C34" s="14">
        <v>24</v>
      </c>
      <c r="D34" s="14">
        <v>3</v>
      </c>
      <c r="E34" s="14">
        <v>2</v>
      </c>
      <c r="F34" s="17">
        <v>7.4</v>
      </c>
      <c r="G34" s="14">
        <v>3</v>
      </c>
      <c r="H34" s="14" t="s">
        <v>184</v>
      </c>
      <c r="I34" s="14" t="s">
        <v>184</v>
      </c>
      <c r="J34" s="14" t="s">
        <v>184</v>
      </c>
      <c r="K34" s="14">
        <v>1</v>
      </c>
      <c r="L34" s="14">
        <v>25</v>
      </c>
      <c r="M34" s="14">
        <v>12</v>
      </c>
    </row>
    <row r="35" spans="1:13" ht="12.75">
      <c r="A35" s="12" t="s">
        <v>133</v>
      </c>
      <c r="B35" s="14">
        <v>14</v>
      </c>
      <c r="C35" s="14">
        <v>10</v>
      </c>
      <c r="D35" s="14">
        <v>1</v>
      </c>
      <c r="E35" s="14">
        <v>2</v>
      </c>
      <c r="F35" s="23">
        <f>E35/(E35+H35+L35)*100</f>
        <v>18.181818181818183</v>
      </c>
      <c r="G35" s="14">
        <v>2</v>
      </c>
      <c r="H35" s="14">
        <v>1</v>
      </c>
      <c r="I35" s="14">
        <v>2</v>
      </c>
      <c r="J35" s="14">
        <v>5</v>
      </c>
      <c r="K35" s="14">
        <v>1</v>
      </c>
      <c r="L35" s="14">
        <v>8</v>
      </c>
      <c r="M35" s="14">
        <v>8</v>
      </c>
    </row>
    <row r="36" spans="1:13" ht="12.75">
      <c r="A36" s="12" t="s">
        <v>100</v>
      </c>
      <c r="B36" s="14" t="s">
        <v>184</v>
      </c>
      <c r="C36" s="14" t="s">
        <v>184</v>
      </c>
      <c r="D36" s="14" t="s">
        <v>184</v>
      </c>
      <c r="E36" s="14" t="s">
        <v>184</v>
      </c>
      <c r="F36" s="17" t="s">
        <v>184</v>
      </c>
      <c r="G36" s="14" t="s">
        <v>184</v>
      </c>
      <c r="H36" s="14" t="s">
        <v>184</v>
      </c>
      <c r="I36" s="14" t="s">
        <v>184</v>
      </c>
      <c r="J36" s="14" t="s">
        <v>184</v>
      </c>
      <c r="K36" s="14" t="s">
        <v>184</v>
      </c>
      <c r="L36" s="14" t="s">
        <v>184</v>
      </c>
      <c r="M36" s="14" t="s">
        <v>184</v>
      </c>
    </row>
    <row r="37" spans="1:13" ht="12.75">
      <c r="A37" s="12" t="s">
        <v>105</v>
      </c>
      <c r="B37" s="14">
        <v>1</v>
      </c>
      <c r="C37" s="14" t="s">
        <v>184</v>
      </c>
      <c r="D37" s="14">
        <v>1</v>
      </c>
      <c r="E37" s="14" t="s">
        <v>184</v>
      </c>
      <c r="F37" s="17" t="s">
        <v>184</v>
      </c>
      <c r="G37" s="14" t="s">
        <v>184</v>
      </c>
      <c r="H37" s="14" t="s">
        <v>184</v>
      </c>
      <c r="I37" s="14" t="s">
        <v>184</v>
      </c>
      <c r="J37" s="14" t="s">
        <v>184</v>
      </c>
      <c r="K37" s="14">
        <v>1</v>
      </c>
      <c r="L37" s="14" t="s">
        <v>184</v>
      </c>
      <c r="M37" s="14" t="s">
        <v>184</v>
      </c>
    </row>
    <row r="38" spans="1:13" ht="12.75">
      <c r="A38" s="12" t="s">
        <v>113</v>
      </c>
      <c r="B38" s="14">
        <v>429</v>
      </c>
      <c r="C38" s="14">
        <v>18</v>
      </c>
      <c r="D38" s="14">
        <v>131</v>
      </c>
      <c r="E38" s="14">
        <v>1</v>
      </c>
      <c r="F38" s="23">
        <f>E38/(E38+H38+L38)*100</f>
        <v>4.166666666666666</v>
      </c>
      <c r="G38" s="14">
        <v>1</v>
      </c>
      <c r="H38" s="14">
        <v>5</v>
      </c>
      <c r="I38" s="14">
        <v>6</v>
      </c>
      <c r="J38" s="14">
        <v>99</v>
      </c>
      <c r="K38" s="14">
        <v>5</v>
      </c>
      <c r="L38" s="14">
        <v>18</v>
      </c>
      <c r="M38" s="14">
        <v>441</v>
      </c>
    </row>
    <row r="39" spans="1:13" ht="12.75">
      <c r="A39" s="12" t="s">
        <v>114</v>
      </c>
      <c r="B39" s="14">
        <v>9</v>
      </c>
      <c r="C39" s="14" t="s">
        <v>184</v>
      </c>
      <c r="D39" s="14">
        <v>1</v>
      </c>
      <c r="E39" s="14" t="s">
        <v>184</v>
      </c>
      <c r="F39" s="17" t="s">
        <v>184</v>
      </c>
      <c r="G39" s="14">
        <v>1</v>
      </c>
      <c r="H39" s="14" t="s">
        <v>184</v>
      </c>
      <c r="I39" s="14" t="s">
        <v>184</v>
      </c>
      <c r="J39" s="14">
        <v>6</v>
      </c>
      <c r="K39" s="14" t="s">
        <v>184</v>
      </c>
      <c r="L39" s="14">
        <v>1</v>
      </c>
      <c r="M39" s="14">
        <v>3</v>
      </c>
    </row>
    <row r="40" spans="1:13" ht="12.75">
      <c r="A40" s="12" t="s">
        <v>116</v>
      </c>
      <c r="B40" s="10">
        <v>1259</v>
      </c>
      <c r="C40" s="14">
        <v>45</v>
      </c>
      <c r="D40" s="14">
        <v>163</v>
      </c>
      <c r="E40" s="14">
        <v>24</v>
      </c>
      <c r="F40" s="23">
        <f>E40/(E40+H40+L40)*100</f>
        <v>29.268292682926827</v>
      </c>
      <c r="G40" s="14">
        <v>37</v>
      </c>
      <c r="H40" s="14">
        <v>12</v>
      </c>
      <c r="I40" s="14">
        <v>13</v>
      </c>
      <c r="J40" s="14">
        <v>140</v>
      </c>
      <c r="K40" s="14">
        <v>6</v>
      </c>
      <c r="L40" s="14">
        <v>46</v>
      </c>
      <c r="M40" s="10">
        <v>1228</v>
      </c>
    </row>
    <row r="41" spans="1:13" ht="12.75">
      <c r="A41" s="12" t="s">
        <v>134</v>
      </c>
      <c r="B41" s="10">
        <v>1238</v>
      </c>
      <c r="C41" s="14">
        <v>769</v>
      </c>
      <c r="D41" s="14">
        <v>194</v>
      </c>
      <c r="E41" s="14">
        <v>332</v>
      </c>
      <c r="F41" s="23">
        <f>E41/(E41+H41+L41)*100</f>
        <v>43.39869281045752</v>
      </c>
      <c r="G41" s="14">
        <v>564</v>
      </c>
      <c r="H41" s="14">
        <v>52</v>
      </c>
      <c r="I41" s="14">
        <v>106</v>
      </c>
      <c r="J41" s="14">
        <v>238</v>
      </c>
      <c r="K41" s="14">
        <v>26</v>
      </c>
      <c r="L41" s="14">
        <v>381</v>
      </c>
      <c r="M41" s="10">
        <v>1103</v>
      </c>
    </row>
    <row r="42" spans="1:13" ht="12.75">
      <c r="A42" s="12" t="s">
        <v>119</v>
      </c>
      <c r="B42" s="14" t="s">
        <v>184</v>
      </c>
      <c r="C42" s="14" t="s">
        <v>184</v>
      </c>
      <c r="D42" s="14" t="s">
        <v>184</v>
      </c>
      <c r="E42" s="14" t="s">
        <v>184</v>
      </c>
      <c r="F42" s="17" t="s">
        <v>184</v>
      </c>
      <c r="G42" s="14" t="s">
        <v>184</v>
      </c>
      <c r="H42" s="14" t="s">
        <v>184</v>
      </c>
      <c r="I42" s="14" t="s">
        <v>184</v>
      </c>
      <c r="J42" s="14" t="s">
        <v>184</v>
      </c>
      <c r="K42" s="14" t="s">
        <v>184</v>
      </c>
      <c r="L42" s="14" t="s">
        <v>184</v>
      </c>
      <c r="M42" s="14" t="s">
        <v>184</v>
      </c>
    </row>
    <row r="43" spans="1:13" ht="12.75">
      <c r="A43" s="11" t="s">
        <v>186</v>
      </c>
      <c r="B43" s="14">
        <v>16</v>
      </c>
      <c r="C43" s="14">
        <v>3</v>
      </c>
      <c r="D43" s="14">
        <v>6</v>
      </c>
      <c r="E43" s="14">
        <v>1</v>
      </c>
      <c r="F43" s="17">
        <v>11.1</v>
      </c>
      <c r="G43" s="14">
        <v>4</v>
      </c>
      <c r="H43" s="14" t="s">
        <v>184</v>
      </c>
      <c r="I43" s="14" t="s">
        <v>184</v>
      </c>
      <c r="J43" s="14">
        <v>3</v>
      </c>
      <c r="K43" s="14" t="s">
        <v>184</v>
      </c>
      <c r="L43" s="14">
        <v>8</v>
      </c>
      <c r="M43" s="14">
        <v>12</v>
      </c>
    </row>
    <row r="44" spans="1:13" ht="12.75">
      <c r="A44" s="12" t="s">
        <v>168</v>
      </c>
      <c r="B44" s="14">
        <v>2</v>
      </c>
      <c r="C44" s="14">
        <v>3</v>
      </c>
      <c r="D44" s="14" t="s">
        <v>184</v>
      </c>
      <c r="E44" s="14" t="s">
        <v>184</v>
      </c>
      <c r="F44" s="17" t="s">
        <v>184</v>
      </c>
      <c r="G44" s="14" t="s">
        <v>184</v>
      </c>
      <c r="H44" s="14" t="s">
        <v>184</v>
      </c>
      <c r="I44" s="14" t="s">
        <v>184</v>
      </c>
      <c r="J44" s="14">
        <v>1</v>
      </c>
      <c r="K44" s="14" t="s">
        <v>184</v>
      </c>
      <c r="L44" s="14">
        <v>4</v>
      </c>
      <c r="M44" s="14" t="s">
        <v>184</v>
      </c>
    </row>
    <row r="45" spans="1:13" ht="15">
      <c r="A45" s="12" t="s">
        <v>196</v>
      </c>
      <c r="B45" s="10">
        <v>1040</v>
      </c>
      <c r="C45" s="14">
        <v>1</v>
      </c>
      <c r="D45" s="14">
        <v>387</v>
      </c>
      <c r="E45" s="14">
        <v>1</v>
      </c>
      <c r="F45" s="17">
        <v>100</v>
      </c>
      <c r="G45" s="14">
        <v>15</v>
      </c>
      <c r="H45" s="14" t="s">
        <v>184</v>
      </c>
      <c r="I45" s="14" t="s">
        <v>184</v>
      </c>
      <c r="J45" s="14">
        <v>232</v>
      </c>
      <c r="K45" s="14" t="s">
        <v>184</v>
      </c>
      <c r="L45" s="14" t="s">
        <v>184</v>
      </c>
      <c r="M45" s="10">
        <v>1185</v>
      </c>
    </row>
    <row r="46" spans="1:13" ht="12.75">
      <c r="A46" s="12" t="s">
        <v>139</v>
      </c>
      <c r="B46" s="14">
        <v>7</v>
      </c>
      <c r="C46" s="14">
        <v>6</v>
      </c>
      <c r="D46" s="14">
        <v>2</v>
      </c>
      <c r="E46" s="14" t="s">
        <v>184</v>
      </c>
      <c r="F46" s="17" t="s">
        <v>184</v>
      </c>
      <c r="G46" s="14" t="s">
        <v>184</v>
      </c>
      <c r="H46" s="14" t="s">
        <v>184</v>
      </c>
      <c r="I46" s="14" t="s">
        <v>184</v>
      </c>
      <c r="J46" s="14">
        <v>3</v>
      </c>
      <c r="K46" s="14">
        <v>1</v>
      </c>
      <c r="L46" s="14">
        <v>6</v>
      </c>
      <c r="M46" s="14">
        <v>4</v>
      </c>
    </row>
    <row r="47" spans="1:13" ht="12.75">
      <c r="A47" s="12" t="s">
        <v>146</v>
      </c>
      <c r="B47" s="14">
        <v>2</v>
      </c>
      <c r="C47" s="14" t="s">
        <v>184</v>
      </c>
      <c r="D47" s="14" t="s">
        <v>184</v>
      </c>
      <c r="E47" s="14" t="s">
        <v>184</v>
      </c>
      <c r="F47" s="17" t="s">
        <v>184</v>
      </c>
      <c r="G47" s="14" t="s">
        <v>184</v>
      </c>
      <c r="H47" s="14" t="s">
        <v>184</v>
      </c>
      <c r="I47" s="14" t="s">
        <v>184</v>
      </c>
      <c r="J47" s="14" t="s">
        <v>184</v>
      </c>
      <c r="K47" s="14" t="s">
        <v>184</v>
      </c>
      <c r="L47" s="14">
        <v>2</v>
      </c>
      <c r="M47" s="14" t="s">
        <v>184</v>
      </c>
    </row>
    <row r="48" spans="1:13" ht="12.75">
      <c r="A48" s="12" t="s">
        <v>147</v>
      </c>
      <c r="B48" s="14">
        <v>2</v>
      </c>
      <c r="C48" s="14">
        <v>1</v>
      </c>
      <c r="D48" s="14" t="s">
        <v>184</v>
      </c>
      <c r="E48" s="14" t="s">
        <v>184</v>
      </c>
      <c r="F48" s="17" t="s">
        <v>184</v>
      </c>
      <c r="G48" s="14" t="s">
        <v>184</v>
      </c>
      <c r="H48" s="14" t="s">
        <v>184</v>
      </c>
      <c r="I48" s="14" t="s">
        <v>184</v>
      </c>
      <c r="J48" s="14" t="s">
        <v>184</v>
      </c>
      <c r="K48" s="14" t="s">
        <v>184</v>
      </c>
      <c r="L48" s="14">
        <v>3</v>
      </c>
      <c r="M48" s="14" t="s">
        <v>184</v>
      </c>
    </row>
    <row r="49" spans="1:13" ht="12.75">
      <c r="A49" s="12" t="s">
        <v>135</v>
      </c>
      <c r="B49" s="14">
        <v>10</v>
      </c>
      <c r="C49" s="14">
        <v>13</v>
      </c>
      <c r="D49" s="14">
        <v>2</v>
      </c>
      <c r="E49" s="14">
        <v>10</v>
      </c>
      <c r="F49" s="17">
        <v>76.9</v>
      </c>
      <c r="G49" s="14">
        <v>18</v>
      </c>
      <c r="H49" s="14" t="s">
        <v>184</v>
      </c>
      <c r="I49" s="14" t="s">
        <v>184</v>
      </c>
      <c r="J49" s="14" t="s">
        <v>184</v>
      </c>
      <c r="K49" s="14">
        <v>1</v>
      </c>
      <c r="L49" s="14">
        <v>3</v>
      </c>
      <c r="M49" s="14">
        <v>9</v>
      </c>
    </row>
    <row r="50" spans="1:13" ht="12.75">
      <c r="A50" s="12" t="s">
        <v>136</v>
      </c>
      <c r="B50" s="14">
        <v>4</v>
      </c>
      <c r="C50" s="14">
        <v>5</v>
      </c>
      <c r="D50" s="14" t="s">
        <v>184</v>
      </c>
      <c r="E50" s="14">
        <v>2</v>
      </c>
      <c r="F50" s="17">
        <v>50</v>
      </c>
      <c r="G50" s="14">
        <v>2</v>
      </c>
      <c r="H50" s="14" t="s">
        <v>184</v>
      </c>
      <c r="I50" s="14" t="s">
        <v>184</v>
      </c>
      <c r="J50" s="14" t="s">
        <v>184</v>
      </c>
      <c r="K50" s="14" t="s">
        <v>184</v>
      </c>
      <c r="L50" s="14">
        <v>2</v>
      </c>
      <c r="M50" s="14">
        <v>5</v>
      </c>
    </row>
    <row r="51" spans="1:13" ht="12.75">
      <c r="A51" s="12" t="s">
        <v>137</v>
      </c>
      <c r="B51" s="14">
        <v>439</v>
      </c>
      <c r="C51" s="14">
        <v>191</v>
      </c>
      <c r="D51" s="14">
        <v>57</v>
      </c>
      <c r="E51" s="14">
        <v>72</v>
      </c>
      <c r="F51" s="23">
        <f>E51/(E51+H51+L51)*100</f>
        <v>30.37974683544304</v>
      </c>
      <c r="G51" s="14">
        <v>98</v>
      </c>
      <c r="H51" s="14">
        <v>8</v>
      </c>
      <c r="I51" s="14">
        <v>8</v>
      </c>
      <c r="J51" s="14">
        <v>71</v>
      </c>
      <c r="K51" s="14">
        <v>17</v>
      </c>
      <c r="L51" s="14">
        <v>157</v>
      </c>
      <c r="M51" s="14">
        <v>340</v>
      </c>
    </row>
    <row r="52" spans="1:13" ht="12.75">
      <c r="A52" s="12" t="s">
        <v>159</v>
      </c>
      <c r="B52" s="14">
        <v>22</v>
      </c>
      <c r="C52" s="14">
        <v>4</v>
      </c>
      <c r="D52" s="14">
        <v>2</v>
      </c>
      <c r="E52" s="14">
        <v>4</v>
      </c>
      <c r="F52" s="17">
        <v>36.4</v>
      </c>
      <c r="G52" s="14">
        <v>4</v>
      </c>
      <c r="H52" s="14" t="s">
        <v>184</v>
      </c>
      <c r="I52" s="14">
        <v>1</v>
      </c>
      <c r="J52" s="14">
        <v>1</v>
      </c>
      <c r="K52" s="14">
        <v>2</v>
      </c>
      <c r="L52" s="14">
        <v>7</v>
      </c>
      <c r="M52" s="14">
        <v>12</v>
      </c>
    </row>
    <row r="53" spans="1:13" ht="12.75">
      <c r="A53" s="12" t="s">
        <v>138</v>
      </c>
      <c r="B53" s="14">
        <v>29</v>
      </c>
      <c r="C53" s="14">
        <v>69</v>
      </c>
      <c r="D53" s="14">
        <v>6</v>
      </c>
      <c r="E53" s="14">
        <v>27</v>
      </c>
      <c r="F53" s="23">
        <f>E53/(E53+H53+L53)*100</f>
        <v>48.214285714285715</v>
      </c>
      <c r="G53" s="14">
        <v>32</v>
      </c>
      <c r="H53" s="14">
        <v>3</v>
      </c>
      <c r="I53" s="14">
        <v>4</v>
      </c>
      <c r="J53" s="14">
        <v>4</v>
      </c>
      <c r="K53" s="14">
        <v>1</v>
      </c>
      <c r="L53" s="14">
        <v>26</v>
      </c>
      <c r="M53" s="14">
        <v>42</v>
      </c>
    </row>
    <row r="54" spans="1:13" ht="15">
      <c r="A54" s="12" t="s">
        <v>197</v>
      </c>
      <c r="B54" s="14">
        <v>819</v>
      </c>
      <c r="C54" s="14">
        <v>865</v>
      </c>
      <c r="D54" s="14">
        <v>163</v>
      </c>
      <c r="E54" s="14">
        <v>523</v>
      </c>
      <c r="F54" s="23">
        <f>E54/(E54+H54+L54)*100</f>
        <v>64.5679012345679</v>
      </c>
      <c r="G54" s="14">
        <v>712</v>
      </c>
      <c r="H54" s="14">
        <v>29</v>
      </c>
      <c r="I54" s="14">
        <v>42</v>
      </c>
      <c r="J54" s="14">
        <v>158</v>
      </c>
      <c r="K54" s="14">
        <v>19</v>
      </c>
      <c r="L54" s="14">
        <v>258</v>
      </c>
      <c r="M54" s="14">
        <v>819</v>
      </c>
    </row>
    <row r="55" spans="1:13" ht="12.75">
      <c r="A55" s="1" t="s">
        <v>199</v>
      </c>
      <c r="B55" s="25">
        <f>SUM(B56:B94)</f>
        <v>15949</v>
      </c>
      <c r="C55" s="25">
        <f>SUM(C56:C94)</f>
        <v>10230</v>
      </c>
      <c r="D55" s="25">
        <f>SUM(D56:D94)</f>
        <v>2535</v>
      </c>
      <c r="E55" s="25">
        <f>SUM(E56:E94)</f>
        <v>4154</v>
      </c>
      <c r="F55" s="16">
        <f>E55/(E55+H55+L55)*100</f>
        <v>38.89877329337953</v>
      </c>
      <c r="G55" s="25">
        <f aca="true" t="shared" si="2" ref="G55:M55">SUM(G56:G94)</f>
        <v>5766</v>
      </c>
      <c r="H55" s="25">
        <f t="shared" si="2"/>
        <v>890</v>
      </c>
      <c r="I55" s="25">
        <f t="shared" si="2"/>
        <v>1195</v>
      </c>
      <c r="J55" s="25">
        <f t="shared" si="2"/>
        <v>4386</v>
      </c>
      <c r="K55" s="25">
        <f t="shared" si="2"/>
        <v>438</v>
      </c>
      <c r="L55" s="25">
        <f t="shared" si="2"/>
        <v>5635</v>
      </c>
      <c r="M55" s="25">
        <f t="shared" si="2"/>
        <v>12551</v>
      </c>
    </row>
    <row r="56" spans="1:13" ht="12.75">
      <c r="A56" s="12" t="s">
        <v>3</v>
      </c>
      <c r="B56" s="14">
        <v>254</v>
      </c>
      <c r="C56" s="14">
        <v>232</v>
      </c>
      <c r="D56" s="14">
        <v>15</v>
      </c>
      <c r="E56" s="14">
        <v>206</v>
      </c>
      <c r="F56" s="23">
        <f>E56/(E56+H56+L56)*100</f>
        <v>81.74603174603175</v>
      </c>
      <c r="G56" s="14">
        <v>332</v>
      </c>
      <c r="H56" s="14">
        <v>3</v>
      </c>
      <c r="I56" s="14">
        <v>3</v>
      </c>
      <c r="J56" s="14">
        <v>44</v>
      </c>
      <c r="K56" s="14">
        <v>7</v>
      </c>
      <c r="L56" s="14">
        <v>43</v>
      </c>
      <c r="M56" s="14">
        <v>189</v>
      </c>
    </row>
    <row r="57" spans="1:13" ht="12.75">
      <c r="A57" s="12" t="s">
        <v>12</v>
      </c>
      <c r="B57" s="14">
        <v>2</v>
      </c>
      <c r="C57" s="14">
        <v>2</v>
      </c>
      <c r="D57" s="14" t="s">
        <v>184</v>
      </c>
      <c r="E57" s="14" t="s">
        <v>184</v>
      </c>
      <c r="F57" s="21" t="s">
        <v>184</v>
      </c>
      <c r="G57" s="14" t="s">
        <v>184</v>
      </c>
      <c r="H57" s="14" t="s">
        <v>184</v>
      </c>
      <c r="I57" s="14" t="s">
        <v>184</v>
      </c>
      <c r="J57" s="14" t="s">
        <v>184</v>
      </c>
      <c r="K57" s="14" t="s">
        <v>184</v>
      </c>
      <c r="L57" s="14">
        <v>1</v>
      </c>
      <c r="M57" s="14">
        <v>3</v>
      </c>
    </row>
    <row r="58" spans="1:13" ht="12.75">
      <c r="A58" s="12" t="s">
        <v>13</v>
      </c>
      <c r="B58" s="14">
        <v>652</v>
      </c>
      <c r="C58" s="14">
        <v>123</v>
      </c>
      <c r="D58" s="14">
        <v>286</v>
      </c>
      <c r="E58" s="14">
        <v>77</v>
      </c>
      <c r="F58" s="23">
        <f>E58/(E58+H58+L58)*100</f>
        <v>22.063037249283667</v>
      </c>
      <c r="G58" s="14">
        <v>121</v>
      </c>
      <c r="H58" s="14">
        <v>25</v>
      </c>
      <c r="I58" s="14">
        <v>27</v>
      </c>
      <c r="J58" s="14">
        <v>342</v>
      </c>
      <c r="K58" s="14">
        <v>17</v>
      </c>
      <c r="L58" s="14">
        <v>247</v>
      </c>
      <c r="M58" s="14">
        <v>305</v>
      </c>
    </row>
    <row r="59" spans="1:13" ht="12.75">
      <c r="A59" s="12" t="s">
        <v>18</v>
      </c>
      <c r="B59" s="14">
        <v>2</v>
      </c>
      <c r="C59" s="14">
        <v>8</v>
      </c>
      <c r="D59" s="14">
        <v>2</v>
      </c>
      <c r="E59" s="14">
        <v>4</v>
      </c>
      <c r="F59" s="23">
        <v>80</v>
      </c>
      <c r="G59" s="14">
        <v>4</v>
      </c>
      <c r="H59" s="14" t="s">
        <v>184</v>
      </c>
      <c r="I59" s="14" t="s">
        <v>184</v>
      </c>
      <c r="J59" s="14" t="s">
        <v>184</v>
      </c>
      <c r="K59" s="14" t="s">
        <v>184</v>
      </c>
      <c r="L59" s="14">
        <v>1</v>
      </c>
      <c r="M59" s="14">
        <v>5</v>
      </c>
    </row>
    <row r="60" spans="1:13" ht="12.75">
      <c r="A60" s="12" t="s">
        <v>22</v>
      </c>
      <c r="B60" s="14" t="s">
        <v>184</v>
      </c>
      <c r="C60" s="14" t="s">
        <v>184</v>
      </c>
      <c r="D60" s="14" t="s">
        <v>184</v>
      </c>
      <c r="E60" s="14" t="s">
        <v>184</v>
      </c>
      <c r="F60" s="17" t="s">
        <v>184</v>
      </c>
      <c r="G60" s="14" t="s">
        <v>184</v>
      </c>
      <c r="H60" s="14" t="s">
        <v>184</v>
      </c>
      <c r="I60" s="14" t="s">
        <v>184</v>
      </c>
      <c r="J60" s="14" t="s">
        <v>184</v>
      </c>
      <c r="K60" s="14" t="s">
        <v>184</v>
      </c>
      <c r="L60" s="14" t="s">
        <v>184</v>
      </c>
      <c r="M60" s="14" t="s">
        <v>184</v>
      </c>
    </row>
    <row r="61" spans="1:13" ht="12.75">
      <c r="A61" s="12" t="s">
        <v>25</v>
      </c>
      <c r="B61" s="14">
        <v>245</v>
      </c>
      <c r="C61" s="14">
        <v>374</v>
      </c>
      <c r="D61" s="14">
        <v>22</v>
      </c>
      <c r="E61" s="14">
        <v>284</v>
      </c>
      <c r="F61" s="23">
        <f>E61/(E61+H61+L61)*100</f>
        <v>73.38501291989664</v>
      </c>
      <c r="G61" s="14">
        <v>346</v>
      </c>
      <c r="H61" s="14">
        <v>16</v>
      </c>
      <c r="I61" s="14">
        <v>17</v>
      </c>
      <c r="J61" s="14">
        <v>17</v>
      </c>
      <c r="K61" s="14">
        <v>9</v>
      </c>
      <c r="L61" s="14">
        <v>87</v>
      </c>
      <c r="M61" s="14">
        <v>213</v>
      </c>
    </row>
    <row r="62" spans="1:13" ht="12.75">
      <c r="A62" s="12" t="s">
        <v>27</v>
      </c>
      <c r="B62" s="14">
        <v>262</v>
      </c>
      <c r="C62" s="14">
        <v>56</v>
      </c>
      <c r="D62" s="14">
        <v>5</v>
      </c>
      <c r="E62" s="14">
        <v>85</v>
      </c>
      <c r="F62" s="23">
        <f>E62/(E62+H62+L62)*100</f>
        <v>52.46913580246913</v>
      </c>
      <c r="G62" s="14">
        <v>128</v>
      </c>
      <c r="H62" s="14">
        <v>11</v>
      </c>
      <c r="I62" s="14">
        <v>21</v>
      </c>
      <c r="J62" s="14">
        <v>2</v>
      </c>
      <c r="K62" s="14">
        <v>5</v>
      </c>
      <c r="L62" s="14">
        <v>66</v>
      </c>
      <c r="M62" s="14">
        <v>149</v>
      </c>
    </row>
    <row r="63" spans="1:13" ht="12.75">
      <c r="A63" s="12" t="s">
        <v>185</v>
      </c>
      <c r="B63" s="10">
        <v>4690</v>
      </c>
      <c r="C63" s="10">
        <v>4209</v>
      </c>
      <c r="D63" s="10">
        <v>1027</v>
      </c>
      <c r="E63" s="14">
        <v>940</v>
      </c>
      <c r="F63" s="23">
        <f>E63/(E63+H63+L63)*100</f>
        <v>23.641851106639837</v>
      </c>
      <c r="G63" s="10">
        <v>1193</v>
      </c>
      <c r="H63" s="14">
        <v>380</v>
      </c>
      <c r="I63" s="14">
        <v>494</v>
      </c>
      <c r="J63" s="10">
        <v>1215</v>
      </c>
      <c r="K63" s="14">
        <v>149</v>
      </c>
      <c r="L63" s="10">
        <v>2656</v>
      </c>
      <c r="M63" s="10">
        <v>4333</v>
      </c>
    </row>
    <row r="64" spans="1:13" ht="12.75">
      <c r="A64" s="12" t="s">
        <v>39</v>
      </c>
      <c r="B64" s="14">
        <v>1</v>
      </c>
      <c r="C64" s="14" t="s">
        <v>184</v>
      </c>
      <c r="D64" s="14">
        <v>1</v>
      </c>
      <c r="E64" s="14" t="s">
        <v>184</v>
      </c>
      <c r="F64" s="17" t="s">
        <v>184</v>
      </c>
      <c r="G64" s="14" t="s">
        <v>184</v>
      </c>
      <c r="H64" s="14" t="s">
        <v>184</v>
      </c>
      <c r="I64" s="14" t="s">
        <v>184</v>
      </c>
      <c r="J64" s="14" t="s">
        <v>184</v>
      </c>
      <c r="K64" s="14" t="s">
        <v>184</v>
      </c>
      <c r="L64" s="14">
        <v>1</v>
      </c>
      <c r="M64" s="14" t="s">
        <v>184</v>
      </c>
    </row>
    <row r="65" spans="1:13" ht="12.75">
      <c r="A65" s="12" t="s">
        <v>65</v>
      </c>
      <c r="B65" s="14">
        <v>2</v>
      </c>
      <c r="C65" s="14" t="s">
        <v>184</v>
      </c>
      <c r="D65" s="14" t="s">
        <v>184</v>
      </c>
      <c r="E65" s="14" t="s">
        <v>184</v>
      </c>
      <c r="F65" s="17" t="s">
        <v>184</v>
      </c>
      <c r="G65" s="14" t="s">
        <v>184</v>
      </c>
      <c r="H65" s="14">
        <v>1</v>
      </c>
      <c r="I65" s="14">
        <v>1</v>
      </c>
      <c r="J65" s="14" t="s">
        <v>184</v>
      </c>
      <c r="K65" s="14" t="s">
        <v>184</v>
      </c>
      <c r="L65" s="14">
        <v>1</v>
      </c>
      <c r="M65" s="14" t="s">
        <v>184</v>
      </c>
    </row>
    <row r="66" spans="1:13" ht="12.75">
      <c r="A66" s="12" t="s">
        <v>67</v>
      </c>
      <c r="B66" s="10">
        <v>3204</v>
      </c>
      <c r="C66" s="10">
        <v>1180</v>
      </c>
      <c r="D66" s="14">
        <v>445</v>
      </c>
      <c r="E66" s="14">
        <v>337</v>
      </c>
      <c r="F66" s="23">
        <f>E66/(E66+H66+L66)*100</f>
        <v>20.63686466625842</v>
      </c>
      <c r="G66" s="14">
        <v>396</v>
      </c>
      <c r="H66" s="14">
        <v>62</v>
      </c>
      <c r="I66" s="14">
        <v>78</v>
      </c>
      <c r="J66" s="14">
        <v>946</v>
      </c>
      <c r="K66" s="14">
        <v>122</v>
      </c>
      <c r="L66" s="10">
        <v>1234</v>
      </c>
      <c r="M66" s="10">
        <v>2022</v>
      </c>
    </row>
    <row r="67" spans="1:13" ht="12.75">
      <c r="A67" s="12" t="s">
        <v>68</v>
      </c>
      <c r="B67" s="14">
        <v>167</v>
      </c>
      <c r="C67" s="10">
        <v>2330</v>
      </c>
      <c r="D67" s="14">
        <v>42</v>
      </c>
      <c r="E67" s="10">
        <v>1120</v>
      </c>
      <c r="F67" s="23">
        <f>E67/(E67+H67+L67)*100</f>
        <v>68.1265206812652</v>
      </c>
      <c r="G67" s="10">
        <v>1526</v>
      </c>
      <c r="H67" s="14">
        <v>227</v>
      </c>
      <c r="I67" s="14">
        <v>301</v>
      </c>
      <c r="J67" s="14">
        <v>16</v>
      </c>
      <c r="K67" s="14">
        <v>37</v>
      </c>
      <c r="L67" s="14">
        <v>297</v>
      </c>
      <c r="M67" s="14">
        <v>817</v>
      </c>
    </row>
    <row r="68" spans="1:13" ht="12.75">
      <c r="A68" s="12" t="s">
        <v>69</v>
      </c>
      <c r="B68" s="14">
        <v>906</v>
      </c>
      <c r="C68" s="14">
        <v>778</v>
      </c>
      <c r="D68" s="14">
        <v>96</v>
      </c>
      <c r="E68" s="14">
        <v>507</v>
      </c>
      <c r="F68" s="23">
        <f>E68/(E68+H68+L68)*100</f>
        <v>64.0960809102402</v>
      </c>
      <c r="G68" s="14">
        <v>775</v>
      </c>
      <c r="H68" s="14">
        <v>60</v>
      </c>
      <c r="I68" s="14">
        <v>98</v>
      </c>
      <c r="J68" s="14">
        <v>140</v>
      </c>
      <c r="K68" s="14">
        <v>36</v>
      </c>
      <c r="L68" s="14">
        <v>224</v>
      </c>
      <c r="M68" s="14">
        <v>775</v>
      </c>
    </row>
    <row r="69" spans="1:13" ht="12.75">
      <c r="A69" s="12" t="s">
        <v>70</v>
      </c>
      <c r="B69" s="14">
        <v>142</v>
      </c>
      <c r="C69" s="14">
        <v>148</v>
      </c>
      <c r="D69" s="14">
        <v>8</v>
      </c>
      <c r="E69" s="14">
        <v>120</v>
      </c>
      <c r="F69" s="23">
        <f>E69/(E69+H69+L69)*100</f>
        <v>73.61963190184049</v>
      </c>
      <c r="G69" s="14">
        <v>204</v>
      </c>
      <c r="H69" s="14">
        <v>7</v>
      </c>
      <c r="I69" s="14">
        <v>15</v>
      </c>
      <c r="J69" s="14">
        <v>11</v>
      </c>
      <c r="K69" s="14">
        <v>4</v>
      </c>
      <c r="L69" s="14">
        <v>36</v>
      </c>
      <c r="M69" s="14">
        <v>117</v>
      </c>
    </row>
    <row r="70" spans="1:13" ht="12.75">
      <c r="A70" s="12" t="s">
        <v>72</v>
      </c>
      <c r="B70" s="14">
        <v>87</v>
      </c>
      <c r="C70" s="14">
        <v>13</v>
      </c>
      <c r="D70" s="14">
        <v>19</v>
      </c>
      <c r="E70" s="14">
        <v>6</v>
      </c>
      <c r="F70" s="23">
        <f>E70/(E70+H70+L70)*100</f>
        <v>28.57142857142857</v>
      </c>
      <c r="G70" s="14">
        <v>6</v>
      </c>
      <c r="H70" s="14">
        <v>4</v>
      </c>
      <c r="I70" s="14">
        <v>7</v>
      </c>
      <c r="J70" s="14">
        <v>32</v>
      </c>
      <c r="K70" s="14">
        <v>2</v>
      </c>
      <c r="L70" s="14">
        <v>11</v>
      </c>
      <c r="M70" s="14">
        <v>61</v>
      </c>
    </row>
    <row r="71" spans="1:13" ht="12.75">
      <c r="A71" s="12" t="s">
        <v>75</v>
      </c>
      <c r="B71" s="14">
        <v>1</v>
      </c>
      <c r="C71" s="14">
        <v>1</v>
      </c>
      <c r="D71" s="14" t="s">
        <v>184</v>
      </c>
      <c r="E71" s="14" t="s">
        <v>184</v>
      </c>
      <c r="F71" s="17" t="s">
        <v>184</v>
      </c>
      <c r="G71" s="14" t="s">
        <v>184</v>
      </c>
      <c r="H71" s="14" t="s">
        <v>184</v>
      </c>
      <c r="I71" s="14" t="s">
        <v>184</v>
      </c>
      <c r="J71" s="14" t="s">
        <v>184</v>
      </c>
      <c r="K71" s="14" t="s">
        <v>184</v>
      </c>
      <c r="L71" s="14">
        <v>1</v>
      </c>
      <c r="M71" s="14">
        <v>1</v>
      </c>
    </row>
    <row r="72" spans="1:13" ht="12.75">
      <c r="A72" s="12" t="s">
        <v>76</v>
      </c>
      <c r="B72" s="14">
        <v>210</v>
      </c>
      <c r="C72" s="14">
        <v>33</v>
      </c>
      <c r="D72" s="14">
        <v>14</v>
      </c>
      <c r="E72" s="14">
        <v>20</v>
      </c>
      <c r="F72" s="23">
        <f>E72/(E72+H72+L72)*100</f>
        <v>39.21568627450981</v>
      </c>
      <c r="G72" s="14">
        <v>33</v>
      </c>
      <c r="H72" s="14">
        <v>5</v>
      </c>
      <c r="I72" s="14">
        <v>11</v>
      </c>
      <c r="J72" s="14">
        <v>63</v>
      </c>
      <c r="K72" s="14">
        <v>4</v>
      </c>
      <c r="L72" s="14">
        <v>26</v>
      </c>
      <c r="M72" s="14">
        <v>136</v>
      </c>
    </row>
    <row r="73" spans="1:13" ht="12.75">
      <c r="A73" s="12" t="s">
        <v>78</v>
      </c>
      <c r="B73" s="14">
        <v>16</v>
      </c>
      <c r="C73" s="14">
        <v>4</v>
      </c>
      <c r="D73" s="14">
        <v>1</v>
      </c>
      <c r="E73" s="14" t="s">
        <v>184</v>
      </c>
      <c r="F73" s="17" t="s">
        <v>184</v>
      </c>
      <c r="G73" s="14">
        <v>1</v>
      </c>
      <c r="H73" s="14">
        <v>2</v>
      </c>
      <c r="I73" s="14">
        <v>5</v>
      </c>
      <c r="J73" s="14">
        <v>7</v>
      </c>
      <c r="K73" s="14">
        <v>1</v>
      </c>
      <c r="L73" s="14">
        <v>4</v>
      </c>
      <c r="M73" s="14">
        <v>7</v>
      </c>
    </row>
    <row r="74" spans="1:13" ht="12.75">
      <c r="A74" s="12" t="s">
        <v>79</v>
      </c>
      <c r="B74" s="14">
        <v>72</v>
      </c>
      <c r="C74" s="14">
        <v>9</v>
      </c>
      <c r="D74" s="14">
        <v>3</v>
      </c>
      <c r="E74" s="14">
        <v>11</v>
      </c>
      <c r="F74" s="23">
        <f>E74/(E74+H74+L74)*100</f>
        <v>73.33333333333333</v>
      </c>
      <c r="G74" s="14">
        <v>23</v>
      </c>
      <c r="H74" s="14">
        <v>1</v>
      </c>
      <c r="I74" s="14">
        <v>1</v>
      </c>
      <c r="J74" s="14">
        <v>16</v>
      </c>
      <c r="K74" s="14" t="s">
        <v>184</v>
      </c>
      <c r="L74" s="14">
        <v>3</v>
      </c>
      <c r="M74" s="14">
        <v>52</v>
      </c>
    </row>
    <row r="75" spans="1:13" ht="12.75">
      <c r="A75" s="12" t="s">
        <v>80</v>
      </c>
      <c r="B75" s="10">
        <v>1101</v>
      </c>
      <c r="C75" s="14">
        <v>8</v>
      </c>
      <c r="D75" s="14">
        <v>27</v>
      </c>
      <c r="E75" s="14">
        <v>16</v>
      </c>
      <c r="F75" s="23">
        <f>E75/(E75+H75+L75)*100</f>
        <v>23.18840579710145</v>
      </c>
      <c r="G75" s="14">
        <v>18</v>
      </c>
      <c r="H75" s="14">
        <v>5</v>
      </c>
      <c r="I75" s="14">
        <v>5</v>
      </c>
      <c r="J75" s="14">
        <v>98</v>
      </c>
      <c r="K75" s="14" t="s">
        <v>184</v>
      </c>
      <c r="L75" s="14">
        <v>48</v>
      </c>
      <c r="M75" s="14">
        <v>956</v>
      </c>
    </row>
    <row r="76" spans="1:13" ht="12.75">
      <c r="A76" s="12" t="s">
        <v>82</v>
      </c>
      <c r="B76" s="14">
        <v>390</v>
      </c>
      <c r="C76" s="14">
        <v>32</v>
      </c>
      <c r="D76" s="14">
        <v>41</v>
      </c>
      <c r="E76" s="14">
        <v>27</v>
      </c>
      <c r="F76" s="23">
        <f>E76/(E76+H76+L76)*100</f>
        <v>42.857142857142854</v>
      </c>
      <c r="G76" s="14">
        <v>50</v>
      </c>
      <c r="H76" s="14">
        <v>6</v>
      </c>
      <c r="I76" s="14">
        <v>9</v>
      </c>
      <c r="J76" s="14">
        <v>124</v>
      </c>
      <c r="K76" s="14">
        <v>2</v>
      </c>
      <c r="L76" s="14">
        <v>30</v>
      </c>
      <c r="M76" s="14">
        <v>249</v>
      </c>
    </row>
    <row r="77" spans="1:13" ht="12.75">
      <c r="A77" s="12" t="s">
        <v>89</v>
      </c>
      <c r="B77" s="14">
        <v>22</v>
      </c>
      <c r="C77" s="14">
        <v>25</v>
      </c>
      <c r="D77" s="14">
        <v>5</v>
      </c>
      <c r="E77" s="14">
        <v>14</v>
      </c>
      <c r="F77" s="23">
        <f>E77/(E77+H77+L77)*100</f>
        <v>73.68421052631578</v>
      </c>
      <c r="G77" s="14">
        <v>15</v>
      </c>
      <c r="H77" s="14">
        <v>1</v>
      </c>
      <c r="I77" s="14">
        <v>1</v>
      </c>
      <c r="J77" s="14">
        <v>6</v>
      </c>
      <c r="K77" s="14">
        <v>2</v>
      </c>
      <c r="L77" s="14">
        <v>4</v>
      </c>
      <c r="M77" s="14">
        <v>22</v>
      </c>
    </row>
    <row r="78" spans="1:13" ht="12.75">
      <c r="A78" s="12" t="s">
        <v>90</v>
      </c>
      <c r="B78" s="14" t="s">
        <v>184</v>
      </c>
      <c r="C78" s="14" t="s">
        <v>184</v>
      </c>
      <c r="D78" s="14" t="s">
        <v>184</v>
      </c>
      <c r="E78" s="14" t="s">
        <v>184</v>
      </c>
      <c r="F78" s="17" t="s">
        <v>184</v>
      </c>
      <c r="G78" s="14" t="s">
        <v>184</v>
      </c>
      <c r="H78" s="14" t="s">
        <v>184</v>
      </c>
      <c r="I78" s="14" t="s">
        <v>184</v>
      </c>
      <c r="J78" s="14" t="s">
        <v>184</v>
      </c>
      <c r="K78" s="14" t="s">
        <v>184</v>
      </c>
      <c r="L78" s="14" t="s">
        <v>184</v>
      </c>
      <c r="M78" s="14" t="s">
        <v>184</v>
      </c>
    </row>
    <row r="79" spans="1:13" ht="12.75">
      <c r="A79" s="12" t="s">
        <v>95</v>
      </c>
      <c r="B79" s="14" t="s">
        <v>184</v>
      </c>
      <c r="C79" s="14">
        <v>7</v>
      </c>
      <c r="D79" s="14" t="s">
        <v>184</v>
      </c>
      <c r="E79" s="14">
        <v>1</v>
      </c>
      <c r="F79" s="17">
        <v>20</v>
      </c>
      <c r="G79" s="14">
        <v>1</v>
      </c>
      <c r="H79" s="14" t="s">
        <v>184</v>
      </c>
      <c r="I79" s="14" t="s">
        <v>184</v>
      </c>
      <c r="J79" s="14" t="s">
        <v>184</v>
      </c>
      <c r="K79" s="14" t="s">
        <v>184</v>
      </c>
      <c r="L79" s="14">
        <v>4</v>
      </c>
      <c r="M79" s="14">
        <v>2</v>
      </c>
    </row>
    <row r="80" spans="1:13" ht="12.75">
      <c r="A80" s="12" t="s">
        <v>99</v>
      </c>
      <c r="B80" s="14">
        <v>61</v>
      </c>
      <c r="C80" s="14">
        <v>51</v>
      </c>
      <c r="D80" s="14">
        <v>16</v>
      </c>
      <c r="E80" s="14">
        <v>12</v>
      </c>
      <c r="F80" s="17">
        <v>19.4</v>
      </c>
      <c r="G80" s="14">
        <v>13</v>
      </c>
      <c r="H80" s="14" t="s">
        <v>184</v>
      </c>
      <c r="I80" s="14">
        <v>1</v>
      </c>
      <c r="J80" s="14">
        <v>17</v>
      </c>
      <c r="K80" s="14">
        <v>1</v>
      </c>
      <c r="L80" s="14">
        <v>50</v>
      </c>
      <c r="M80" s="14">
        <v>40</v>
      </c>
    </row>
    <row r="81" spans="1:13" ht="12.75">
      <c r="A81" s="12" t="s">
        <v>106</v>
      </c>
      <c r="B81" s="14" t="s">
        <v>184</v>
      </c>
      <c r="C81" s="14" t="s">
        <v>184</v>
      </c>
      <c r="D81" s="14" t="s">
        <v>184</v>
      </c>
      <c r="E81" s="14" t="s">
        <v>184</v>
      </c>
      <c r="F81" s="17" t="s">
        <v>184</v>
      </c>
      <c r="G81" s="14" t="s">
        <v>184</v>
      </c>
      <c r="H81" s="14" t="s">
        <v>184</v>
      </c>
      <c r="I81" s="14" t="s">
        <v>184</v>
      </c>
      <c r="J81" s="14" t="s">
        <v>184</v>
      </c>
      <c r="K81" s="14" t="s">
        <v>184</v>
      </c>
      <c r="L81" s="14" t="s">
        <v>184</v>
      </c>
      <c r="M81" s="14" t="s">
        <v>184</v>
      </c>
    </row>
    <row r="82" spans="1:13" ht="12.75">
      <c r="A82" s="12" t="s">
        <v>107</v>
      </c>
      <c r="B82" s="10">
        <v>1214</v>
      </c>
      <c r="C82" s="14">
        <v>354</v>
      </c>
      <c r="D82" s="14">
        <v>272</v>
      </c>
      <c r="E82" s="14">
        <v>235</v>
      </c>
      <c r="F82" s="23">
        <f>E82/(E82+H82+L82)*100</f>
        <v>45.105566218809976</v>
      </c>
      <c r="G82" s="14">
        <v>370</v>
      </c>
      <c r="H82" s="14">
        <v>51</v>
      </c>
      <c r="I82" s="14">
        <v>68</v>
      </c>
      <c r="J82" s="14">
        <v>576</v>
      </c>
      <c r="K82" s="14">
        <v>16</v>
      </c>
      <c r="L82" s="14">
        <v>235</v>
      </c>
      <c r="M82" s="14">
        <v>667</v>
      </c>
    </row>
    <row r="83" spans="1:13" ht="12.75">
      <c r="A83" s="12" t="s">
        <v>112</v>
      </c>
      <c r="B83" s="10">
        <v>1613</v>
      </c>
      <c r="C83" s="14">
        <v>43</v>
      </c>
      <c r="D83" s="14">
        <v>100</v>
      </c>
      <c r="E83" s="14">
        <v>16</v>
      </c>
      <c r="F83" s="23">
        <f>E83/(E83+H83+L83)*100</f>
        <v>7.655502392344498</v>
      </c>
      <c r="G83" s="14">
        <v>27</v>
      </c>
      <c r="H83" s="14">
        <v>7</v>
      </c>
      <c r="I83" s="14">
        <v>11</v>
      </c>
      <c r="J83" s="14">
        <v>499</v>
      </c>
      <c r="K83" s="14">
        <v>8</v>
      </c>
      <c r="L83" s="14">
        <v>186</v>
      </c>
      <c r="M83" s="10">
        <v>1022</v>
      </c>
    </row>
    <row r="84" spans="1:13" ht="12.75">
      <c r="A84" s="12" t="s">
        <v>115</v>
      </c>
      <c r="B84" s="14">
        <v>2</v>
      </c>
      <c r="C84" s="14" t="s">
        <v>184</v>
      </c>
      <c r="D84" s="14" t="s">
        <v>184</v>
      </c>
      <c r="E84" s="14" t="s">
        <v>184</v>
      </c>
      <c r="F84" s="17" t="s">
        <v>184</v>
      </c>
      <c r="G84" s="14" t="s">
        <v>184</v>
      </c>
      <c r="H84" s="14" t="s">
        <v>184</v>
      </c>
      <c r="I84" s="14" t="s">
        <v>184</v>
      </c>
      <c r="J84" s="14" t="s">
        <v>184</v>
      </c>
      <c r="K84" s="14" t="s">
        <v>184</v>
      </c>
      <c r="L84" s="14" t="s">
        <v>184</v>
      </c>
      <c r="M84" s="14">
        <v>2</v>
      </c>
    </row>
    <row r="85" spans="1:13" ht="12.75">
      <c r="A85" s="12" t="s">
        <v>121</v>
      </c>
      <c r="B85" s="14">
        <v>14</v>
      </c>
      <c r="C85" s="14">
        <v>5</v>
      </c>
      <c r="D85" s="14">
        <v>2</v>
      </c>
      <c r="E85" s="14">
        <v>2</v>
      </c>
      <c r="F85" s="17">
        <v>50</v>
      </c>
      <c r="G85" s="14">
        <v>9</v>
      </c>
      <c r="H85" s="14" t="s">
        <v>184</v>
      </c>
      <c r="I85" s="14" t="s">
        <v>184</v>
      </c>
      <c r="J85" s="14">
        <v>5</v>
      </c>
      <c r="K85" s="14" t="s">
        <v>184</v>
      </c>
      <c r="L85" s="14">
        <v>2</v>
      </c>
      <c r="M85" s="14">
        <v>12</v>
      </c>
    </row>
    <row r="86" spans="1:13" ht="12.75">
      <c r="A86" s="12" t="s">
        <v>125</v>
      </c>
      <c r="B86" s="14" t="s">
        <v>184</v>
      </c>
      <c r="C86" s="14">
        <v>9</v>
      </c>
      <c r="D86" s="14" t="s">
        <v>184</v>
      </c>
      <c r="E86" s="14">
        <v>3</v>
      </c>
      <c r="F86" s="17">
        <v>75</v>
      </c>
      <c r="G86" s="14">
        <v>3</v>
      </c>
      <c r="H86" s="14">
        <v>1</v>
      </c>
      <c r="I86" s="14">
        <v>1</v>
      </c>
      <c r="J86" s="14" t="s">
        <v>184</v>
      </c>
      <c r="K86" s="14" t="s">
        <v>184</v>
      </c>
      <c r="L86" s="14" t="s">
        <v>184</v>
      </c>
      <c r="M86" s="14">
        <v>5</v>
      </c>
    </row>
    <row r="87" spans="1:13" ht="12.75">
      <c r="A87" s="12" t="s">
        <v>140</v>
      </c>
      <c r="B87" s="14">
        <v>102</v>
      </c>
      <c r="C87" s="14">
        <v>66</v>
      </c>
      <c r="D87" s="14">
        <v>19</v>
      </c>
      <c r="E87" s="14">
        <v>28</v>
      </c>
      <c r="F87" s="23">
        <f>E87/(E87+H87+L87)*100</f>
        <v>41.17647058823529</v>
      </c>
      <c r="G87" s="14">
        <v>45</v>
      </c>
      <c r="H87" s="14">
        <v>2</v>
      </c>
      <c r="I87" s="14">
        <v>2</v>
      </c>
      <c r="J87" s="14">
        <v>38</v>
      </c>
      <c r="K87" s="14">
        <v>5</v>
      </c>
      <c r="L87" s="14">
        <v>38</v>
      </c>
      <c r="M87" s="14">
        <v>71</v>
      </c>
    </row>
    <row r="88" spans="1:13" ht="12.75">
      <c r="A88" s="12" t="s">
        <v>148</v>
      </c>
      <c r="B88" s="14">
        <v>115</v>
      </c>
      <c r="C88" s="14">
        <v>37</v>
      </c>
      <c r="D88" s="14">
        <v>5</v>
      </c>
      <c r="E88" s="14">
        <v>21</v>
      </c>
      <c r="F88" s="23">
        <f>E88/(E88+H88+L88)*100</f>
        <v>47.72727272727273</v>
      </c>
      <c r="G88" s="14">
        <v>33</v>
      </c>
      <c r="H88" s="14">
        <v>1</v>
      </c>
      <c r="I88" s="14">
        <v>1</v>
      </c>
      <c r="J88" s="14">
        <v>31</v>
      </c>
      <c r="K88" s="14">
        <v>1</v>
      </c>
      <c r="L88" s="14">
        <v>22</v>
      </c>
      <c r="M88" s="14">
        <v>79</v>
      </c>
    </row>
    <row r="89" spans="1:13" ht="12.75">
      <c r="A89" s="12" t="s">
        <v>149</v>
      </c>
      <c r="B89" s="14">
        <v>9</v>
      </c>
      <c r="C89" s="14">
        <v>1</v>
      </c>
      <c r="D89" s="14">
        <v>3</v>
      </c>
      <c r="E89" s="14">
        <v>3</v>
      </c>
      <c r="F89" s="23">
        <f>E89/(E89+H89+L89)*100</f>
        <v>50</v>
      </c>
      <c r="G89" s="14">
        <v>6</v>
      </c>
      <c r="H89" s="14">
        <v>1</v>
      </c>
      <c r="I89" s="14">
        <v>1</v>
      </c>
      <c r="J89" s="14">
        <v>2</v>
      </c>
      <c r="K89" s="14">
        <v>1</v>
      </c>
      <c r="L89" s="14">
        <v>2</v>
      </c>
      <c r="M89" s="14">
        <v>2</v>
      </c>
    </row>
    <row r="90" spans="1:13" ht="12.75">
      <c r="A90" s="12" t="s">
        <v>151</v>
      </c>
      <c r="B90" s="14">
        <v>87</v>
      </c>
      <c r="C90" s="14" t="s">
        <v>184</v>
      </c>
      <c r="D90" s="14">
        <v>7</v>
      </c>
      <c r="E90" s="14" t="s">
        <v>184</v>
      </c>
      <c r="F90" s="17" t="s">
        <v>184</v>
      </c>
      <c r="G90" s="14" t="s">
        <v>184</v>
      </c>
      <c r="H90" s="14" t="s">
        <v>184</v>
      </c>
      <c r="I90" s="14" t="s">
        <v>184</v>
      </c>
      <c r="J90" s="14">
        <v>25</v>
      </c>
      <c r="K90" s="14" t="s">
        <v>184</v>
      </c>
      <c r="L90" s="14">
        <v>5</v>
      </c>
      <c r="M90" s="14">
        <v>64</v>
      </c>
    </row>
    <row r="91" spans="1:13" ht="12.75">
      <c r="A91" s="12" t="s">
        <v>156</v>
      </c>
      <c r="B91" s="14">
        <v>104</v>
      </c>
      <c r="C91" s="14">
        <v>35</v>
      </c>
      <c r="D91" s="14">
        <v>18</v>
      </c>
      <c r="E91" s="14">
        <v>20</v>
      </c>
      <c r="F91" s="23">
        <f>E91/(E91+H91+L91)*100</f>
        <v>54.054054054054056</v>
      </c>
      <c r="G91" s="14">
        <v>32</v>
      </c>
      <c r="H91" s="14">
        <v>4</v>
      </c>
      <c r="I91" s="14">
        <v>4</v>
      </c>
      <c r="J91" s="14">
        <v>55</v>
      </c>
      <c r="K91" s="14">
        <v>3</v>
      </c>
      <c r="L91" s="14">
        <v>13</v>
      </c>
      <c r="M91" s="14">
        <v>59</v>
      </c>
    </row>
    <row r="92" spans="1:13" ht="12.75">
      <c r="A92" s="12" t="s">
        <v>158</v>
      </c>
      <c r="B92" s="14">
        <v>2</v>
      </c>
      <c r="C92" s="14">
        <v>1</v>
      </c>
      <c r="D92" s="14" t="s">
        <v>184</v>
      </c>
      <c r="E92" s="14">
        <v>2</v>
      </c>
      <c r="F92" s="17">
        <v>100</v>
      </c>
      <c r="G92" s="14">
        <v>2</v>
      </c>
      <c r="H92" s="14" t="s">
        <v>184</v>
      </c>
      <c r="I92" s="14" t="s">
        <v>184</v>
      </c>
      <c r="J92" s="14" t="s">
        <v>184</v>
      </c>
      <c r="K92" s="14" t="s">
        <v>184</v>
      </c>
      <c r="L92" s="14" t="s">
        <v>184</v>
      </c>
      <c r="M92" s="14">
        <v>1</v>
      </c>
    </row>
    <row r="93" spans="1:13" ht="12.75">
      <c r="A93" s="12" t="s">
        <v>163</v>
      </c>
      <c r="B93" s="14">
        <v>43</v>
      </c>
      <c r="C93" s="14">
        <v>19</v>
      </c>
      <c r="D93" s="14">
        <v>3</v>
      </c>
      <c r="E93" s="14">
        <v>6</v>
      </c>
      <c r="F93" s="23">
        <f>E93/(E93+H93+L93)*100</f>
        <v>24</v>
      </c>
      <c r="G93" s="14">
        <v>13</v>
      </c>
      <c r="H93" s="14">
        <v>2</v>
      </c>
      <c r="I93" s="14">
        <v>2</v>
      </c>
      <c r="J93" s="14">
        <v>8</v>
      </c>
      <c r="K93" s="14">
        <v>3</v>
      </c>
      <c r="L93" s="14">
        <v>17</v>
      </c>
      <c r="M93" s="14">
        <v>29</v>
      </c>
    </row>
    <row r="94" spans="1:13" ht="12.75">
      <c r="A94" s="12" t="s">
        <v>164</v>
      </c>
      <c r="B94" s="14">
        <v>155</v>
      </c>
      <c r="C94" s="14">
        <v>37</v>
      </c>
      <c r="D94" s="14">
        <v>31</v>
      </c>
      <c r="E94" s="14">
        <v>31</v>
      </c>
      <c r="F94" s="23">
        <f>E94/(E94+H94+L94)*100</f>
        <v>40.78947368421053</v>
      </c>
      <c r="G94" s="14">
        <v>41</v>
      </c>
      <c r="H94" s="14">
        <v>5</v>
      </c>
      <c r="I94" s="14">
        <v>10</v>
      </c>
      <c r="J94" s="14">
        <v>51</v>
      </c>
      <c r="K94" s="14">
        <v>3</v>
      </c>
      <c r="L94" s="14">
        <v>40</v>
      </c>
      <c r="M94" s="14">
        <v>84</v>
      </c>
    </row>
    <row r="95" spans="1:13" ht="12.75">
      <c r="A95" s="1" t="s">
        <v>200</v>
      </c>
      <c r="B95" s="25">
        <f>SUM(B96:B148)</f>
        <v>8837</v>
      </c>
      <c r="C95" s="25">
        <f>SUM(C96:C148)</f>
        <v>9069</v>
      </c>
      <c r="D95" s="25">
        <f>SUM(D96:D148)</f>
        <v>735</v>
      </c>
      <c r="E95" s="25">
        <f>SUM(E96:E148)</f>
        <v>5805</v>
      </c>
      <c r="F95" s="16">
        <f>E95/(E95+H95+L95)*100</f>
        <v>61.10526315789474</v>
      </c>
      <c r="G95" s="25">
        <f aca="true" t="shared" si="3" ref="G95:M95">SUM(G96:G148)</f>
        <v>7132</v>
      </c>
      <c r="H95" s="25">
        <f t="shared" si="3"/>
        <v>358</v>
      </c>
      <c r="I95" s="25">
        <f t="shared" si="3"/>
        <v>438</v>
      </c>
      <c r="J95" s="25">
        <f t="shared" si="3"/>
        <v>1354</v>
      </c>
      <c r="K95" s="25">
        <f t="shared" si="3"/>
        <v>502</v>
      </c>
      <c r="L95" s="25">
        <f t="shared" si="3"/>
        <v>3337</v>
      </c>
      <c r="M95" s="25">
        <f t="shared" si="3"/>
        <v>6924</v>
      </c>
    </row>
    <row r="96" spans="1:13" ht="12.75">
      <c r="A96" s="12" t="s">
        <v>5</v>
      </c>
      <c r="B96" s="14">
        <v>233</v>
      </c>
      <c r="C96" s="14">
        <v>97</v>
      </c>
      <c r="D96" s="14">
        <v>21</v>
      </c>
      <c r="E96" s="14">
        <v>125</v>
      </c>
      <c r="F96" s="23">
        <f>E96/(E96+H96+L96)*100</f>
        <v>69.44444444444444</v>
      </c>
      <c r="G96" s="14">
        <v>142</v>
      </c>
      <c r="H96" s="14">
        <v>1</v>
      </c>
      <c r="I96" s="14">
        <v>1</v>
      </c>
      <c r="J96" s="14">
        <v>26</v>
      </c>
      <c r="K96" s="14">
        <v>6</v>
      </c>
      <c r="L96" s="14">
        <v>54</v>
      </c>
      <c r="M96" s="14">
        <v>129</v>
      </c>
    </row>
    <row r="97" spans="1:13" ht="12.75">
      <c r="A97" s="12" t="s">
        <v>6</v>
      </c>
      <c r="B97" s="14">
        <v>16</v>
      </c>
      <c r="C97" s="14">
        <v>40</v>
      </c>
      <c r="D97" s="14">
        <v>1</v>
      </c>
      <c r="E97" s="14">
        <v>20</v>
      </c>
      <c r="F97" s="23">
        <f>E97/(E97+H97+L97)*100</f>
        <v>58.82352941176471</v>
      </c>
      <c r="G97" s="14">
        <v>35</v>
      </c>
      <c r="H97" s="14">
        <v>1</v>
      </c>
      <c r="I97" s="14">
        <v>1</v>
      </c>
      <c r="J97" s="14">
        <v>2</v>
      </c>
      <c r="K97" s="14">
        <v>2</v>
      </c>
      <c r="L97" s="14">
        <v>13</v>
      </c>
      <c r="M97" s="14">
        <v>18</v>
      </c>
    </row>
    <row r="98" spans="1:13" ht="12.75">
      <c r="A98" s="12" t="s">
        <v>17</v>
      </c>
      <c r="B98" s="14">
        <v>7</v>
      </c>
      <c r="C98" s="14">
        <v>4</v>
      </c>
      <c r="D98" s="14">
        <v>2</v>
      </c>
      <c r="E98" s="14">
        <v>4</v>
      </c>
      <c r="F98" s="23">
        <v>80</v>
      </c>
      <c r="G98" s="14">
        <v>8</v>
      </c>
      <c r="H98" s="14" t="s">
        <v>184</v>
      </c>
      <c r="I98" s="14" t="s">
        <v>184</v>
      </c>
      <c r="J98" s="14">
        <v>2</v>
      </c>
      <c r="K98" s="14" t="s">
        <v>184</v>
      </c>
      <c r="L98" s="14">
        <v>1</v>
      </c>
      <c r="M98" s="14">
        <v>6</v>
      </c>
    </row>
    <row r="99" spans="1:13" ht="12.75">
      <c r="A99" s="12" t="s">
        <v>20</v>
      </c>
      <c r="B99" s="14" t="s">
        <v>184</v>
      </c>
      <c r="C99" s="14">
        <v>1</v>
      </c>
      <c r="D99" s="14" t="s">
        <v>184</v>
      </c>
      <c r="E99" s="14" t="s">
        <v>184</v>
      </c>
      <c r="F99" s="21" t="s">
        <v>184</v>
      </c>
      <c r="G99" s="14" t="s">
        <v>184</v>
      </c>
      <c r="H99" s="14" t="s">
        <v>184</v>
      </c>
      <c r="I99" s="14" t="s">
        <v>184</v>
      </c>
      <c r="J99" s="14" t="s">
        <v>184</v>
      </c>
      <c r="K99" s="14" t="s">
        <v>184</v>
      </c>
      <c r="L99" s="14" t="s">
        <v>184</v>
      </c>
      <c r="M99" s="14">
        <v>1</v>
      </c>
    </row>
    <row r="100" spans="1:13" ht="12.75">
      <c r="A100" s="12" t="s">
        <v>24</v>
      </c>
      <c r="B100" s="14">
        <v>13</v>
      </c>
      <c r="C100" s="14">
        <v>11</v>
      </c>
      <c r="D100" s="14">
        <v>2</v>
      </c>
      <c r="E100" s="14">
        <v>3</v>
      </c>
      <c r="F100" s="23">
        <f>E100/(E100+H100+L100)*100</f>
        <v>21.428571428571427</v>
      </c>
      <c r="G100" s="14">
        <v>6</v>
      </c>
      <c r="H100" s="14">
        <v>1</v>
      </c>
      <c r="I100" s="14">
        <v>1</v>
      </c>
      <c r="J100" s="14">
        <v>4</v>
      </c>
      <c r="K100" s="14" t="s">
        <v>184</v>
      </c>
      <c r="L100" s="14">
        <v>10</v>
      </c>
      <c r="M100" s="14">
        <v>7</v>
      </c>
    </row>
    <row r="101" spans="1:13" ht="12.75">
      <c r="A101" s="12" t="s">
        <v>26</v>
      </c>
      <c r="B101" s="14">
        <v>40</v>
      </c>
      <c r="C101" s="14">
        <v>119</v>
      </c>
      <c r="D101" s="14">
        <v>9</v>
      </c>
      <c r="E101" s="14">
        <v>43</v>
      </c>
      <c r="F101" s="23">
        <f>E101/(E101+H101+L101)*100</f>
        <v>42.15686274509804</v>
      </c>
      <c r="G101" s="14">
        <v>50</v>
      </c>
      <c r="H101" s="14">
        <v>1</v>
      </c>
      <c r="I101" s="14">
        <v>1</v>
      </c>
      <c r="J101" s="14">
        <v>4</v>
      </c>
      <c r="K101" s="14">
        <v>19</v>
      </c>
      <c r="L101" s="14">
        <v>58</v>
      </c>
      <c r="M101" s="14">
        <v>37</v>
      </c>
    </row>
    <row r="102" spans="1:13" ht="12.75">
      <c r="A102" s="12" t="s">
        <v>28</v>
      </c>
      <c r="B102" s="14">
        <v>218</v>
      </c>
      <c r="C102" s="14">
        <v>349</v>
      </c>
      <c r="D102" s="14">
        <v>22</v>
      </c>
      <c r="E102" s="14">
        <v>208</v>
      </c>
      <c r="F102" s="23">
        <f>E102/(E102+H102+L102)*100</f>
        <v>61.1764705882353</v>
      </c>
      <c r="G102" s="14">
        <v>244</v>
      </c>
      <c r="H102" s="14">
        <v>12</v>
      </c>
      <c r="I102" s="14">
        <v>16</v>
      </c>
      <c r="J102" s="14">
        <v>28</v>
      </c>
      <c r="K102" s="14">
        <v>7</v>
      </c>
      <c r="L102" s="14">
        <v>120</v>
      </c>
      <c r="M102" s="14">
        <v>198</v>
      </c>
    </row>
    <row r="103" spans="1:13" ht="12.75">
      <c r="A103" s="12" t="s">
        <v>30</v>
      </c>
      <c r="B103" s="14">
        <v>41</v>
      </c>
      <c r="C103" s="14" t="s">
        <v>184</v>
      </c>
      <c r="D103" s="14" t="s">
        <v>184</v>
      </c>
      <c r="E103" s="14">
        <v>1</v>
      </c>
      <c r="F103" s="23">
        <v>50</v>
      </c>
      <c r="G103" s="14">
        <v>1</v>
      </c>
      <c r="H103" s="14" t="s">
        <v>184</v>
      </c>
      <c r="I103" s="14" t="s">
        <v>184</v>
      </c>
      <c r="J103" s="14">
        <v>6</v>
      </c>
      <c r="K103" s="14" t="s">
        <v>184</v>
      </c>
      <c r="L103" s="14">
        <v>1</v>
      </c>
      <c r="M103" s="14">
        <v>33</v>
      </c>
    </row>
    <row r="104" spans="1:13" ht="12.75">
      <c r="A104" s="12" t="s">
        <v>31</v>
      </c>
      <c r="B104" s="14">
        <v>2</v>
      </c>
      <c r="C104" s="14">
        <v>7</v>
      </c>
      <c r="D104" s="14">
        <v>1</v>
      </c>
      <c r="E104" s="14">
        <v>1</v>
      </c>
      <c r="F104" s="23">
        <v>16.666666666666664</v>
      </c>
      <c r="G104" s="14">
        <v>1</v>
      </c>
      <c r="H104" s="14" t="s">
        <v>184</v>
      </c>
      <c r="I104" s="14" t="s">
        <v>184</v>
      </c>
      <c r="J104" s="14">
        <v>1</v>
      </c>
      <c r="K104" s="14" t="s">
        <v>184</v>
      </c>
      <c r="L104" s="14">
        <v>5</v>
      </c>
      <c r="M104" s="14">
        <v>2</v>
      </c>
    </row>
    <row r="105" spans="1:13" ht="12.75">
      <c r="A105" s="12" t="s">
        <v>32</v>
      </c>
      <c r="B105" s="14">
        <v>11</v>
      </c>
      <c r="C105" s="14">
        <v>30</v>
      </c>
      <c r="D105" s="14">
        <v>5</v>
      </c>
      <c r="E105" s="14">
        <v>19</v>
      </c>
      <c r="F105" s="23">
        <f>E105/(E105+H105+L105)*100</f>
        <v>70.37037037037037</v>
      </c>
      <c r="G105" s="14">
        <v>20</v>
      </c>
      <c r="H105" s="14">
        <v>2</v>
      </c>
      <c r="I105" s="14">
        <v>2</v>
      </c>
      <c r="J105" s="14">
        <v>1</v>
      </c>
      <c r="K105" s="14" t="s">
        <v>184</v>
      </c>
      <c r="L105" s="14">
        <v>6</v>
      </c>
      <c r="M105" s="14">
        <v>14</v>
      </c>
    </row>
    <row r="106" spans="1:13" ht="12.75">
      <c r="A106" s="12" t="s">
        <v>35</v>
      </c>
      <c r="B106" s="14">
        <v>1</v>
      </c>
      <c r="C106" s="14" t="s">
        <v>184</v>
      </c>
      <c r="D106" s="14" t="s">
        <v>184</v>
      </c>
      <c r="E106" s="14" t="s">
        <v>184</v>
      </c>
      <c r="F106" s="17" t="s">
        <v>184</v>
      </c>
      <c r="G106" s="14" t="s">
        <v>184</v>
      </c>
      <c r="H106" s="14" t="s">
        <v>184</v>
      </c>
      <c r="I106" s="14" t="s">
        <v>184</v>
      </c>
      <c r="J106" s="14">
        <v>1</v>
      </c>
      <c r="K106" s="14" t="s">
        <v>184</v>
      </c>
      <c r="L106" s="14" t="s">
        <v>184</v>
      </c>
      <c r="M106" s="14" t="s">
        <v>184</v>
      </c>
    </row>
    <row r="107" spans="1:13" ht="12.75">
      <c r="A107" s="12" t="s">
        <v>190</v>
      </c>
      <c r="B107" s="14">
        <v>193</v>
      </c>
      <c r="C107" s="14">
        <v>194</v>
      </c>
      <c r="D107" s="14">
        <v>17</v>
      </c>
      <c r="E107" s="14">
        <v>157</v>
      </c>
      <c r="F107" s="23">
        <f>E107/(E107+H107+L107)*100</f>
        <v>62.54980079681275</v>
      </c>
      <c r="G107" s="14">
        <v>213</v>
      </c>
      <c r="H107" s="14">
        <v>6</v>
      </c>
      <c r="I107" s="14">
        <v>7</v>
      </c>
      <c r="J107" s="14">
        <v>10</v>
      </c>
      <c r="K107" s="14">
        <v>18</v>
      </c>
      <c r="L107" s="14">
        <v>88</v>
      </c>
      <c r="M107" s="14">
        <v>113</v>
      </c>
    </row>
    <row r="108" spans="1:13" ht="12.75">
      <c r="A108" s="12" t="s">
        <v>36</v>
      </c>
      <c r="B108" s="14">
        <v>100</v>
      </c>
      <c r="C108" s="14">
        <v>340</v>
      </c>
      <c r="D108" s="14">
        <v>6</v>
      </c>
      <c r="E108" s="14">
        <v>199</v>
      </c>
      <c r="F108" s="23">
        <f>E108/(E108+H108+L108)*100</f>
        <v>66.33333333333333</v>
      </c>
      <c r="G108" s="14">
        <v>266</v>
      </c>
      <c r="H108" s="14">
        <v>9</v>
      </c>
      <c r="I108" s="14">
        <v>13</v>
      </c>
      <c r="J108" s="14">
        <v>4</v>
      </c>
      <c r="K108" s="14">
        <v>13</v>
      </c>
      <c r="L108" s="14">
        <v>92</v>
      </c>
      <c r="M108" s="14">
        <v>122</v>
      </c>
    </row>
    <row r="109" spans="1:13" ht="12.75">
      <c r="A109" s="12" t="s">
        <v>191</v>
      </c>
      <c r="B109" s="14">
        <v>120</v>
      </c>
      <c r="C109" s="14">
        <v>15</v>
      </c>
      <c r="D109" s="14">
        <v>28</v>
      </c>
      <c r="E109" s="14">
        <v>13</v>
      </c>
      <c r="F109" s="23">
        <f>E109/(E109+H109+L109)*100</f>
        <v>37.142857142857146</v>
      </c>
      <c r="G109" s="14">
        <v>17</v>
      </c>
      <c r="H109" s="14">
        <v>2</v>
      </c>
      <c r="I109" s="14">
        <v>2</v>
      </c>
      <c r="J109" s="14">
        <v>44</v>
      </c>
      <c r="K109" s="14">
        <v>2</v>
      </c>
      <c r="L109" s="14">
        <v>20</v>
      </c>
      <c r="M109" s="14">
        <v>74</v>
      </c>
    </row>
    <row r="110" spans="1:13" ht="12.75">
      <c r="A110" s="12" t="s">
        <v>42</v>
      </c>
      <c r="B110" s="14" t="s">
        <v>184</v>
      </c>
      <c r="C110" s="14">
        <v>2</v>
      </c>
      <c r="D110" s="14" t="s">
        <v>184</v>
      </c>
      <c r="E110" s="14">
        <v>1</v>
      </c>
      <c r="F110" s="23">
        <v>100</v>
      </c>
      <c r="G110" s="14">
        <v>1</v>
      </c>
      <c r="H110" s="14" t="s">
        <v>184</v>
      </c>
      <c r="I110" s="14" t="s">
        <v>184</v>
      </c>
      <c r="J110" s="14" t="s">
        <v>184</v>
      </c>
      <c r="K110" s="14" t="s">
        <v>184</v>
      </c>
      <c r="L110" s="14" t="s">
        <v>184</v>
      </c>
      <c r="M110" s="14">
        <v>1</v>
      </c>
    </row>
    <row r="111" spans="1:13" ht="12.75">
      <c r="A111" s="12" t="s">
        <v>46</v>
      </c>
      <c r="B111" s="14">
        <v>323</v>
      </c>
      <c r="C111" s="14">
        <v>434</v>
      </c>
      <c r="D111" s="14">
        <v>39</v>
      </c>
      <c r="E111" s="14">
        <v>234</v>
      </c>
      <c r="F111" s="23">
        <f>E111/(E111+H111+L111)*100</f>
        <v>51.541850220264315</v>
      </c>
      <c r="G111" s="14">
        <v>398</v>
      </c>
      <c r="H111" s="14">
        <v>33</v>
      </c>
      <c r="I111" s="14">
        <v>56</v>
      </c>
      <c r="J111" s="14">
        <v>56</v>
      </c>
      <c r="K111" s="14">
        <v>13</v>
      </c>
      <c r="L111" s="14">
        <v>187</v>
      </c>
      <c r="M111" s="14">
        <v>251</v>
      </c>
    </row>
    <row r="112" spans="1:13" ht="12.75">
      <c r="A112" s="12" t="s">
        <v>48</v>
      </c>
      <c r="B112" s="14">
        <v>1</v>
      </c>
      <c r="C112" s="14">
        <v>1</v>
      </c>
      <c r="D112" s="14" t="s">
        <v>184</v>
      </c>
      <c r="E112" s="14" t="s">
        <v>184</v>
      </c>
      <c r="F112" s="17" t="s">
        <v>184</v>
      </c>
      <c r="G112" s="14" t="s">
        <v>184</v>
      </c>
      <c r="H112" s="14" t="s">
        <v>184</v>
      </c>
      <c r="I112" s="14" t="s">
        <v>184</v>
      </c>
      <c r="J112" s="14" t="s">
        <v>184</v>
      </c>
      <c r="K112" s="14" t="s">
        <v>184</v>
      </c>
      <c r="L112" s="14" t="s">
        <v>184</v>
      </c>
      <c r="M112" s="14">
        <v>2</v>
      </c>
    </row>
    <row r="113" spans="1:13" ht="12.75">
      <c r="A113" s="12" t="s">
        <v>49</v>
      </c>
      <c r="B113" s="14">
        <v>76</v>
      </c>
      <c r="C113" s="14">
        <v>241</v>
      </c>
      <c r="D113" s="14">
        <v>13</v>
      </c>
      <c r="E113" s="14">
        <v>123</v>
      </c>
      <c r="F113" s="23">
        <f>E113/(E113+H113+L113)*100</f>
        <v>58.57142857142858</v>
      </c>
      <c r="G113" s="14">
        <v>166</v>
      </c>
      <c r="H113" s="14">
        <v>13</v>
      </c>
      <c r="I113" s="14">
        <v>14</v>
      </c>
      <c r="J113" s="14">
        <v>3</v>
      </c>
      <c r="K113" s="14">
        <v>6</v>
      </c>
      <c r="L113" s="14">
        <v>74</v>
      </c>
      <c r="M113" s="14">
        <v>102</v>
      </c>
    </row>
    <row r="114" spans="1:13" ht="12.75">
      <c r="A114" s="12" t="s">
        <v>51</v>
      </c>
      <c r="B114" s="10">
        <v>1386</v>
      </c>
      <c r="C114" s="10">
        <v>1101</v>
      </c>
      <c r="D114" s="14">
        <v>74</v>
      </c>
      <c r="E114" s="14">
        <v>914</v>
      </c>
      <c r="F114" s="23">
        <f>E114/(E114+H114+L114)*100</f>
        <v>76.8713204373423</v>
      </c>
      <c r="G114" s="10">
        <v>1092</v>
      </c>
      <c r="H114" s="14">
        <v>42</v>
      </c>
      <c r="I114" s="14">
        <v>50</v>
      </c>
      <c r="J114" s="14">
        <v>120</v>
      </c>
      <c r="K114" s="14">
        <v>18</v>
      </c>
      <c r="L114" s="14">
        <v>233</v>
      </c>
      <c r="M114" s="10">
        <v>1191</v>
      </c>
    </row>
    <row r="115" spans="1:13" ht="12.75">
      <c r="A115" s="12" t="s">
        <v>55</v>
      </c>
      <c r="B115" s="14">
        <v>8</v>
      </c>
      <c r="C115" s="14">
        <v>2</v>
      </c>
      <c r="D115" s="14">
        <v>1</v>
      </c>
      <c r="E115" s="14">
        <v>3</v>
      </c>
      <c r="F115" s="23">
        <v>75</v>
      </c>
      <c r="G115" s="14">
        <v>3</v>
      </c>
      <c r="H115" s="14" t="s">
        <v>184</v>
      </c>
      <c r="I115" s="14" t="s">
        <v>184</v>
      </c>
      <c r="J115" s="14" t="s">
        <v>184</v>
      </c>
      <c r="K115" s="14" t="s">
        <v>184</v>
      </c>
      <c r="L115" s="14">
        <v>1</v>
      </c>
      <c r="M115" s="14">
        <v>7</v>
      </c>
    </row>
    <row r="116" spans="1:13" ht="12.75">
      <c r="A116" s="12" t="s">
        <v>187</v>
      </c>
      <c r="B116" s="14">
        <v>165</v>
      </c>
      <c r="C116" s="14">
        <v>33</v>
      </c>
      <c r="D116" s="14">
        <v>29</v>
      </c>
      <c r="E116" s="14">
        <v>29</v>
      </c>
      <c r="F116" s="23">
        <f>E116/(E116+H116+L116)*100</f>
        <v>41.42857142857143</v>
      </c>
      <c r="G116" s="14">
        <v>45</v>
      </c>
      <c r="H116" s="14">
        <v>5</v>
      </c>
      <c r="I116" s="14">
        <v>5</v>
      </c>
      <c r="J116" s="14">
        <v>41</v>
      </c>
      <c r="K116" s="14">
        <v>2</v>
      </c>
      <c r="L116" s="14">
        <v>36</v>
      </c>
      <c r="M116" s="14">
        <v>107</v>
      </c>
    </row>
    <row r="117" spans="1:13" ht="12.75">
      <c r="A117" s="12" t="s">
        <v>57</v>
      </c>
      <c r="B117" s="14">
        <v>375</v>
      </c>
      <c r="C117" s="14">
        <v>15</v>
      </c>
      <c r="D117" s="14">
        <v>48</v>
      </c>
      <c r="E117" s="14">
        <v>10</v>
      </c>
      <c r="F117" s="23">
        <f>E117/(E117+H117+L117)*100</f>
        <v>14.705882352941178</v>
      </c>
      <c r="G117" s="14">
        <v>12</v>
      </c>
      <c r="H117" s="14">
        <v>11</v>
      </c>
      <c r="I117" s="14">
        <v>11</v>
      </c>
      <c r="J117" s="14">
        <v>151</v>
      </c>
      <c r="K117" s="14">
        <v>3</v>
      </c>
      <c r="L117" s="14">
        <v>47</v>
      </c>
      <c r="M117" s="14">
        <v>202</v>
      </c>
    </row>
    <row r="118" spans="1:13" ht="12.75">
      <c r="A118" s="12" t="s">
        <v>171</v>
      </c>
      <c r="B118" s="14">
        <v>131</v>
      </c>
      <c r="C118" s="14">
        <v>109</v>
      </c>
      <c r="D118" s="14">
        <v>18</v>
      </c>
      <c r="E118" s="14">
        <v>46</v>
      </c>
      <c r="F118" s="23">
        <f>E118/(E118+H118+L118)*100</f>
        <v>39.6551724137931</v>
      </c>
      <c r="G118" s="14">
        <v>48</v>
      </c>
      <c r="H118" s="14">
        <v>7</v>
      </c>
      <c r="I118" s="14">
        <v>7</v>
      </c>
      <c r="J118" s="14">
        <v>26</v>
      </c>
      <c r="K118" s="14">
        <v>5</v>
      </c>
      <c r="L118" s="14">
        <v>63</v>
      </c>
      <c r="M118" s="14">
        <v>108</v>
      </c>
    </row>
    <row r="119" spans="1:13" ht="12.75">
      <c r="A119" s="12" t="s">
        <v>61</v>
      </c>
      <c r="B119" s="14">
        <v>21</v>
      </c>
      <c r="C119" s="14">
        <v>5</v>
      </c>
      <c r="D119" s="14">
        <v>1</v>
      </c>
      <c r="E119" s="14">
        <v>1</v>
      </c>
      <c r="F119" s="23">
        <f>E119/(E119+H119+L119)*100</f>
        <v>33.33333333333333</v>
      </c>
      <c r="G119" s="14">
        <v>2</v>
      </c>
      <c r="H119" s="14">
        <v>1</v>
      </c>
      <c r="I119" s="14">
        <v>1</v>
      </c>
      <c r="J119" s="14">
        <v>4</v>
      </c>
      <c r="K119" s="14">
        <v>1</v>
      </c>
      <c r="L119" s="14">
        <v>1</v>
      </c>
      <c r="M119" s="14">
        <v>19</v>
      </c>
    </row>
    <row r="120" spans="1:13" ht="12.75">
      <c r="A120" s="12" t="s">
        <v>77</v>
      </c>
      <c r="B120" s="14">
        <v>121</v>
      </c>
      <c r="C120" s="14">
        <v>93</v>
      </c>
      <c r="D120" s="14">
        <v>7</v>
      </c>
      <c r="E120" s="14">
        <v>73</v>
      </c>
      <c r="F120" s="23">
        <f>E120/(E120+H120+L120)*100</f>
        <v>62.93103448275862</v>
      </c>
      <c r="G120" s="14">
        <v>108</v>
      </c>
      <c r="H120" s="14">
        <v>7</v>
      </c>
      <c r="I120" s="14">
        <v>7</v>
      </c>
      <c r="J120" s="14">
        <v>9</v>
      </c>
      <c r="K120" s="14">
        <v>5</v>
      </c>
      <c r="L120" s="14">
        <v>36</v>
      </c>
      <c r="M120" s="14">
        <v>84</v>
      </c>
    </row>
    <row r="121" spans="1:13" ht="12.75">
      <c r="A121" s="12" t="s">
        <v>83</v>
      </c>
      <c r="B121" s="14">
        <v>1</v>
      </c>
      <c r="C121" s="14" t="s">
        <v>184</v>
      </c>
      <c r="D121" s="14" t="s">
        <v>184</v>
      </c>
      <c r="E121" s="14" t="s">
        <v>184</v>
      </c>
      <c r="F121" s="17" t="s">
        <v>184</v>
      </c>
      <c r="G121" s="14" t="s">
        <v>184</v>
      </c>
      <c r="H121" s="14" t="s">
        <v>184</v>
      </c>
      <c r="I121" s="14" t="s">
        <v>184</v>
      </c>
      <c r="J121" s="14">
        <v>1</v>
      </c>
      <c r="K121" s="14" t="s">
        <v>184</v>
      </c>
      <c r="L121" s="14" t="s">
        <v>184</v>
      </c>
      <c r="M121" s="14" t="s">
        <v>184</v>
      </c>
    </row>
    <row r="122" spans="1:13" ht="12.75">
      <c r="A122" s="12" t="s">
        <v>84</v>
      </c>
      <c r="B122" s="10">
        <v>1432</v>
      </c>
      <c r="C122" s="14">
        <v>651</v>
      </c>
      <c r="D122" s="14">
        <v>94</v>
      </c>
      <c r="E122" s="14">
        <v>541</v>
      </c>
      <c r="F122" s="23">
        <f>E122/(E122+H122+L122)*100</f>
        <v>63.64705882352941</v>
      </c>
      <c r="G122" s="14">
        <v>665</v>
      </c>
      <c r="H122" s="14">
        <v>84</v>
      </c>
      <c r="I122" s="14">
        <v>96</v>
      </c>
      <c r="J122" s="14">
        <v>217</v>
      </c>
      <c r="K122" s="14">
        <v>10</v>
      </c>
      <c r="L122" s="14">
        <v>225</v>
      </c>
      <c r="M122" s="10">
        <v>1064</v>
      </c>
    </row>
    <row r="123" spans="1:13" ht="12.75">
      <c r="A123" s="12" t="s">
        <v>85</v>
      </c>
      <c r="B123" s="14">
        <v>21</v>
      </c>
      <c r="C123" s="14">
        <v>8</v>
      </c>
      <c r="D123" s="14">
        <v>1</v>
      </c>
      <c r="E123" s="14">
        <v>8</v>
      </c>
      <c r="F123" s="17">
        <v>80</v>
      </c>
      <c r="G123" s="14">
        <v>12</v>
      </c>
      <c r="H123" s="14" t="s">
        <v>184</v>
      </c>
      <c r="I123" s="14" t="s">
        <v>184</v>
      </c>
      <c r="J123" s="14">
        <v>1</v>
      </c>
      <c r="K123" s="14" t="s">
        <v>184</v>
      </c>
      <c r="L123" s="14">
        <v>2</v>
      </c>
      <c r="M123" s="14">
        <v>18</v>
      </c>
    </row>
    <row r="124" spans="1:13" ht="12.75">
      <c r="A124" s="12" t="s">
        <v>87</v>
      </c>
      <c r="B124" s="14">
        <v>2</v>
      </c>
      <c r="C124" s="14" t="s">
        <v>184</v>
      </c>
      <c r="D124" s="14" t="s">
        <v>184</v>
      </c>
      <c r="E124" s="14" t="s">
        <v>184</v>
      </c>
      <c r="F124" s="17" t="s">
        <v>184</v>
      </c>
      <c r="G124" s="14" t="s">
        <v>184</v>
      </c>
      <c r="H124" s="14" t="s">
        <v>184</v>
      </c>
      <c r="I124" s="14" t="s">
        <v>184</v>
      </c>
      <c r="J124" s="14" t="s">
        <v>184</v>
      </c>
      <c r="K124" s="14" t="s">
        <v>184</v>
      </c>
      <c r="L124" s="14" t="s">
        <v>184</v>
      </c>
      <c r="M124" s="14">
        <v>2</v>
      </c>
    </row>
    <row r="125" spans="1:13" ht="12.75">
      <c r="A125" s="12" t="s">
        <v>88</v>
      </c>
      <c r="B125" s="14">
        <v>4</v>
      </c>
      <c r="C125" s="14" t="s">
        <v>184</v>
      </c>
      <c r="D125" s="14" t="s">
        <v>184</v>
      </c>
      <c r="E125" s="14">
        <v>2</v>
      </c>
      <c r="F125" s="17">
        <v>100</v>
      </c>
      <c r="G125" s="14">
        <v>4</v>
      </c>
      <c r="H125" s="14" t="s">
        <v>184</v>
      </c>
      <c r="I125" s="14" t="s">
        <v>184</v>
      </c>
      <c r="J125" s="14" t="s">
        <v>184</v>
      </c>
      <c r="K125" s="14" t="s">
        <v>184</v>
      </c>
      <c r="L125" s="14" t="s">
        <v>184</v>
      </c>
      <c r="M125" s="14">
        <v>2</v>
      </c>
    </row>
    <row r="126" spans="1:13" ht="12.75">
      <c r="A126" s="12" t="s">
        <v>91</v>
      </c>
      <c r="B126" s="14">
        <v>115</v>
      </c>
      <c r="C126" s="14">
        <v>7</v>
      </c>
      <c r="D126" s="14">
        <v>25</v>
      </c>
      <c r="E126" s="14">
        <v>7</v>
      </c>
      <c r="F126" s="17">
        <v>21.2</v>
      </c>
      <c r="G126" s="14">
        <v>9</v>
      </c>
      <c r="H126" s="14">
        <v>6</v>
      </c>
      <c r="I126" s="14">
        <v>6</v>
      </c>
      <c r="J126" s="14">
        <v>55</v>
      </c>
      <c r="K126" s="14" t="s">
        <v>184</v>
      </c>
      <c r="L126" s="14">
        <v>20</v>
      </c>
      <c r="M126" s="14">
        <v>55</v>
      </c>
    </row>
    <row r="127" spans="1:13" ht="12.75">
      <c r="A127" s="12" t="s">
        <v>92</v>
      </c>
      <c r="B127" s="14">
        <v>270</v>
      </c>
      <c r="C127" s="14">
        <v>765</v>
      </c>
      <c r="D127" s="14">
        <v>26</v>
      </c>
      <c r="E127" s="14">
        <v>101</v>
      </c>
      <c r="F127" s="23">
        <f>E127/(E127+H127+L127)*100</f>
        <v>15.210843373493976</v>
      </c>
      <c r="G127" s="14">
        <v>101</v>
      </c>
      <c r="H127" s="14">
        <v>8</v>
      </c>
      <c r="I127" s="14">
        <v>8</v>
      </c>
      <c r="J127" s="14">
        <v>24</v>
      </c>
      <c r="K127" s="14">
        <v>82</v>
      </c>
      <c r="L127" s="14">
        <v>555</v>
      </c>
      <c r="M127" s="14">
        <v>269</v>
      </c>
    </row>
    <row r="128" spans="1:13" ht="12.75">
      <c r="A128" s="12" t="s">
        <v>93</v>
      </c>
      <c r="B128" s="14">
        <v>8</v>
      </c>
      <c r="C128" s="14">
        <v>1</v>
      </c>
      <c r="D128" s="14" t="s">
        <v>184</v>
      </c>
      <c r="E128" s="14" t="s">
        <v>184</v>
      </c>
      <c r="F128" s="17" t="s">
        <v>184</v>
      </c>
      <c r="G128" s="14" t="s">
        <v>184</v>
      </c>
      <c r="H128" s="14" t="s">
        <v>184</v>
      </c>
      <c r="I128" s="14" t="s">
        <v>184</v>
      </c>
      <c r="J128" s="14">
        <v>3</v>
      </c>
      <c r="K128" s="14" t="s">
        <v>184</v>
      </c>
      <c r="L128" s="14">
        <v>1</v>
      </c>
      <c r="M128" s="14">
        <v>5</v>
      </c>
    </row>
    <row r="129" spans="1:13" ht="12.75">
      <c r="A129" s="12" t="s">
        <v>96</v>
      </c>
      <c r="B129" s="14">
        <v>23</v>
      </c>
      <c r="C129" s="14">
        <v>6</v>
      </c>
      <c r="D129" s="14" t="s">
        <v>184</v>
      </c>
      <c r="E129" s="14">
        <v>3</v>
      </c>
      <c r="F129" s="17">
        <v>42.9</v>
      </c>
      <c r="G129" s="14">
        <v>6</v>
      </c>
      <c r="H129" s="14" t="s">
        <v>184</v>
      </c>
      <c r="I129" s="14" t="s">
        <v>184</v>
      </c>
      <c r="J129" s="14">
        <v>9</v>
      </c>
      <c r="K129" s="14">
        <v>1</v>
      </c>
      <c r="L129" s="14">
        <v>4</v>
      </c>
      <c r="M129" s="14">
        <v>12</v>
      </c>
    </row>
    <row r="130" spans="1:13" ht="12.75">
      <c r="A130" s="12" t="s">
        <v>97</v>
      </c>
      <c r="B130" s="14">
        <v>3</v>
      </c>
      <c r="C130" s="14" t="s">
        <v>184</v>
      </c>
      <c r="D130" s="14" t="s">
        <v>184</v>
      </c>
      <c r="E130" s="14" t="s">
        <v>184</v>
      </c>
      <c r="F130" s="17" t="s">
        <v>184</v>
      </c>
      <c r="G130" s="14" t="s">
        <v>184</v>
      </c>
      <c r="H130" s="14" t="s">
        <v>184</v>
      </c>
      <c r="I130" s="14" t="s">
        <v>184</v>
      </c>
      <c r="J130" s="14" t="s">
        <v>184</v>
      </c>
      <c r="K130" s="14" t="s">
        <v>184</v>
      </c>
      <c r="L130" s="14" t="s">
        <v>184</v>
      </c>
      <c r="M130" s="14">
        <v>3</v>
      </c>
    </row>
    <row r="131" spans="1:13" ht="12.75">
      <c r="A131" s="12" t="s">
        <v>98</v>
      </c>
      <c r="B131" s="14" t="s">
        <v>184</v>
      </c>
      <c r="C131" s="14">
        <v>1</v>
      </c>
      <c r="D131" s="14" t="s">
        <v>184</v>
      </c>
      <c r="E131" s="14" t="s">
        <v>184</v>
      </c>
      <c r="F131" s="17" t="s">
        <v>184</v>
      </c>
      <c r="G131" s="14" t="s">
        <v>184</v>
      </c>
      <c r="H131" s="14" t="s">
        <v>184</v>
      </c>
      <c r="I131" s="14" t="s">
        <v>184</v>
      </c>
      <c r="J131" s="14" t="s">
        <v>184</v>
      </c>
      <c r="K131" s="14" t="s">
        <v>184</v>
      </c>
      <c r="L131" s="14" t="s">
        <v>184</v>
      </c>
      <c r="M131" s="14">
        <v>1</v>
      </c>
    </row>
    <row r="132" spans="1:13" ht="12.75">
      <c r="A132" s="12" t="s">
        <v>103</v>
      </c>
      <c r="B132" s="14">
        <v>192</v>
      </c>
      <c r="C132" s="14">
        <v>56</v>
      </c>
      <c r="D132" s="14">
        <v>22</v>
      </c>
      <c r="E132" s="14">
        <v>60</v>
      </c>
      <c r="F132" s="23">
        <f>E132/(E132+H132+L132)*100</f>
        <v>60.60606060606061</v>
      </c>
      <c r="G132" s="14">
        <v>99</v>
      </c>
      <c r="H132" s="14">
        <v>4</v>
      </c>
      <c r="I132" s="14">
        <v>7</v>
      </c>
      <c r="J132" s="14">
        <v>48</v>
      </c>
      <c r="K132" s="14">
        <v>4</v>
      </c>
      <c r="L132" s="14">
        <v>35</v>
      </c>
      <c r="M132" s="14">
        <v>104</v>
      </c>
    </row>
    <row r="133" spans="1:13" ht="12.75">
      <c r="A133" s="12" t="s">
        <v>104</v>
      </c>
      <c r="B133" s="14">
        <v>636</v>
      </c>
      <c r="C133" s="14">
        <v>96</v>
      </c>
      <c r="D133" s="14">
        <v>59</v>
      </c>
      <c r="E133" s="14">
        <v>84</v>
      </c>
      <c r="F133" s="23">
        <f>E133/(E133+H133+L133)*100</f>
        <v>36.52173913043478</v>
      </c>
      <c r="G133" s="14">
        <v>116</v>
      </c>
      <c r="H133" s="14">
        <v>17</v>
      </c>
      <c r="I133" s="14">
        <v>28</v>
      </c>
      <c r="J133" s="14">
        <v>231</v>
      </c>
      <c r="K133" s="14">
        <v>9</v>
      </c>
      <c r="L133" s="14">
        <v>129</v>
      </c>
      <c r="M133" s="14">
        <v>312</v>
      </c>
    </row>
    <row r="134" spans="1:13" ht="12.75">
      <c r="A134" s="12" t="s">
        <v>117</v>
      </c>
      <c r="B134" s="14">
        <v>59</v>
      </c>
      <c r="C134" s="14">
        <v>119</v>
      </c>
      <c r="D134" s="14">
        <v>7</v>
      </c>
      <c r="E134" s="14">
        <v>75</v>
      </c>
      <c r="F134" s="23">
        <f>E134/(E134+H134+L134)*100</f>
        <v>68.18181818181817</v>
      </c>
      <c r="G134" s="14">
        <v>106</v>
      </c>
      <c r="H134" s="14">
        <v>5</v>
      </c>
      <c r="I134" s="14">
        <v>5</v>
      </c>
      <c r="J134" s="14">
        <v>4</v>
      </c>
      <c r="K134" s="14">
        <v>11</v>
      </c>
      <c r="L134" s="14">
        <v>30</v>
      </c>
      <c r="M134" s="14">
        <v>54</v>
      </c>
    </row>
    <row r="135" spans="1:13" ht="12.75">
      <c r="A135" s="12" t="s">
        <v>120</v>
      </c>
      <c r="B135" s="14">
        <v>1</v>
      </c>
      <c r="C135" s="14" t="s">
        <v>184</v>
      </c>
      <c r="D135" s="14" t="s">
        <v>184</v>
      </c>
      <c r="E135" s="14" t="s">
        <v>184</v>
      </c>
      <c r="F135" s="17" t="s">
        <v>184</v>
      </c>
      <c r="G135" s="14" t="s">
        <v>184</v>
      </c>
      <c r="H135" s="14" t="s">
        <v>184</v>
      </c>
      <c r="I135" s="14" t="s">
        <v>184</v>
      </c>
      <c r="J135" s="14" t="s">
        <v>184</v>
      </c>
      <c r="K135" s="14" t="s">
        <v>184</v>
      </c>
      <c r="L135" s="14">
        <v>1</v>
      </c>
      <c r="M135" s="14" t="s">
        <v>184</v>
      </c>
    </row>
    <row r="136" spans="1:13" ht="12.75">
      <c r="A136" s="12" t="s">
        <v>122</v>
      </c>
      <c r="B136" s="14">
        <v>133</v>
      </c>
      <c r="C136" s="14">
        <v>41</v>
      </c>
      <c r="D136" s="14">
        <v>30</v>
      </c>
      <c r="E136" s="14">
        <v>18</v>
      </c>
      <c r="F136" s="23">
        <f>E136/(E136+H136+L136)*100</f>
        <v>32.142857142857146</v>
      </c>
      <c r="G136" s="14">
        <v>21</v>
      </c>
      <c r="H136" s="14">
        <v>3</v>
      </c>
      <c r="I136" s="14">
        <v>3</v>
      </c>
      <c r="J136" s="14">
        <v>53</v>
      </c>
      <c r="K136" s="14">
        <v>1</v>
      </c>
      <c r="L136" s="14">
        <v>35</v>
      </c>
      <c r="M136" s="14">
        <v>90</v>
      </c>
    </row>
    <row r="137" spans="1:13" ht="12.75">
      <c r="A137" s="12" t="s">
        <v>123</v>
      </c>
      <c r="B137" s="14">
        <v>1</v>
      </c>
      <c r="C137" s="14" t="s">
        <v>184</v>
      </c>
      <c r="D137" s="14" t="s">
        <v>184</v>
      </c>
      <c r="E137" s="14" t="s">
        <v>184</v>
      </c>
      <c r="F137" s="17" t="s">
        <v>184</v>
      </c>
      <c r="G137" s="14" t="s">
        <v>184</v>
      </c>
      <c r="H137" s="14" t="s">
        <v>184</v>
      </c>
      <c r="I137" s="14" t="s">
        <v>184</v>
      </c>
      <c r="J137" s="14">
        <v>1</v>
      </c>
      <c r="K137" s="14" t="s">
        <v>184</v>
      </c>
      <c r="L137" s="14" t="s">
        <v>184</v>
      </c>
      <c r="M137" s="14" t="s">
        <v>184</v>
      </c>
    </row>
    <row r="138" spans="1:13" ht="12.75">
      <c r="A138" s="12" t="s">
        <v>124</v>
      </c>
      <c r="B138" s="14">
        <v>231</v>
      </c>
      <c r="C138" s="14">
        <v>336</v>
      </c>
      <c r="D138" s="14">
        <v>16</v>
      </c>
      <c r="E138" s="14">
        <v>137</v>
      </c>
      <c r="F138" s="23">
        <f>E138/(E138+H138+L138)*100</f>
        <v>46.12794612794613</v>
      </c>
      <c r="G138" s="14">
        <v>183</v>
      </c>
      <c r="H138" s="14">
        <v>23</v>
      </c>
      <c r="I138" s="14">
        <v>31</v>
      </c>
      <c r="J138" s="14">
        <v>38</v>
      </c>
      <c r="K138" s="14">
        <v>18</v>
      </c>
      <c r="L138" s="14">
        <v>137</v>
      </c>
      <c r="M138" s="14">
        <v>220</v>
      </c>
    </row>
    <row r="139" spans="1:13" ht="12.75">
      <c r="A139" s="12" t="s">
        <v>126</v>
      </c>
      <c r="B139" s="10">
        <v>1486</v>
      </c>
      <c r="C139" s="10">
        <v>3125</v>
      </c>
      <c r="D139" s="14">
        <v>61</v>
      </c>
      <c r="E139" s="10">
        <v>2108</v>
      </c>
      <c r="F139" s="23">
        <f>E139/(E139+H139+L139)*100</f>
        <v>71.67630057803468</v>
      </c>
      <c r="G139" s="10">
        <v>2368</v>
      </c>
      <c r="H139" s="14">
        <v>10</v>
      </c>
      <c r="I139" s="14">
        <v>10</v>
      </c>
      <c r="J139" s="14">
        <v>46</v>
      </c>
      <c r="K139" s="14">
        <v>226</v>
      </c>
      <c r="L139" s="14">
        <v>823</v>
      </c>
      <c r="M139" s="10">
        <v>1405</v>
      </c>
    </row>
    <row r="140" spans="1:13" ht="12.75">
      <c r="A140" s="12" t="s">
        <v>127</v>
      </c>
      <c r="B140" s="14">
        <v>76</v>
      </c>
      <c r="C140" s="14">
        <v>19</v>
      </c>
      <c r="D140" s="14">
        <v>8</v>
      </c>
      <c r="E140" s="14">
        <v>3</v>
      </c>
      <c r="F140" s="23">
        <f>E140/(E140+H140+L140)*100</f>
        <v>13.636363636363635</v>
      </c>
      <c r="G140" s="14">
        <v>6</v>
      </c>
      <c r="H140" s="14">
        <v>1</v>
      </c>
      <c r="I140" s="14">
        <v>3</v>
      </c>
      <c r="J140" s="14">
        <v>23</v>
      </c>
      <c r="K140" s="14">
        <v>3</v>
      </c>
      <c r="L140" s="14">
        <v>18</v>
      </c>
      <c r="M140" s="14">
        <v>50</v>
      </c>
    </row>
    <row r="141" spans="1:13" ht="12.75">
      <c r="A141" s="12" t="s">
        <v>144</v>
      </c>
      <c r="B141" s="14">
        <v>296</v>
      </c>
      <c r="C141" s="14">
        <v>391</v>
      </c>
      <c r="D141" s="14">
        <v>26</v>
      </c>
      <c r="E141" s="14">
        <v>324</v>
      </c>
      <c r="F141" s="23">
        <f>E141/(E141+H141+L141)*100</f>
        <v>75.34883720930232</v>
      </c>
      <c r="G141" s="14">
        <v>437</v>
      </c>
      <c r="H141" s="14">
        <v>36</v>
      </c>
      <c r="I141" s="14">
        <v>38</v>
      </c>
      <c r="J141" s="14">
        <v>28</v>
      </c>
      <c r="K141" s="14">
        <v>9</v>
      </c>
      <c r="L141" s="14">
        <v>70</v>
      </c>
      <c r="M141" s="14">
        <v>228</v>
      </c>
    </row>
    <row r="142" spans="1:13" ht="12.75">
      <c r="A142" s="12" t="s">
        <v>150</v>
      </c>
      <c r="B142" s="14">
        <v>6</v>
      </c>
      <c r="C142" s="14">
        <v>7</v>
      </c>
      <c r="D142" s="14">
        <v>3</v>
      </c>
      <c r="E142" s="14">
        <v>1</v>
      </c>
      <c r="F142" s="17">
        <v>25</v>
      </c>
      <c r="G142" s="14">
        <v>4</v>
      </c>
      <c r="H142" s="14" t="s">
        <v>184</v>
      </c>
      <c r="I142" s="14" t="s">
        <v>184</v>
      </c>
      <c r="J142" s="14">
        <v>5</v>
      </c>
      <c r="K142" s="14">
        <v>1</v>
      </c>
      <c r="L142" s="14">
        <v>3</v>
      </c>
      <c r="M142" s="14">
        <v>5</v>
      </c>
    </row>
    <row r="143" spans="1:13" ht="12.75">
      <c r="A143" s="12" t="s">
        <v>152</v>
      </c>
      <c r="B143" s="14">
        <v>79</v>
      </c>
      <c r="C143" s="14">
        <v>77</v>
      </c>
      <c r="D143" s="14">
        <v>6</v>
      </c>
      <c r="E143" s="14">
        <v>53</v>
      </c>
      <c r="F143" s="23">
        <f>E143/(E143+H143+L143)*100</f>
        <v>58.88888888888889</v>
      </c>
      <c r="G143" s="14">
        <v>57</v>
      </c>
      <c r="H143" s="14">
        <v>4</v>
      </c>
      <c r="I143" s="14">
        <v>4</v>
      </c>
      <c r="J143" s="14">
        <v>4</v>
      </c>
      <c r="K143" s="14">
        <v>3</v>
      </c>
      <c r="L143" s="14">
        <v>33</v>
      </c>
      <c r="M143" s="14">
        <v>62</v>
      </c>
    </row>
    <row r="144" spans="1:13" ht="12.75">
      <c r="A144" s="12" t="s">
        <v>155</v>
      </c>
      <c r="B144" s="14">
        <v>3</v>
      </c>
      <c r="C144" s="14">
        <v>6</v>
      </c>
      <c r="D144" s="14">
        <v>1</v>
      </c>
      <c r="E144" s="14">
        <v>2</v>
      </c>
      <c r="F144" s="23">
        <f>E144/(E144+H144+L144)*100</f>
        <v>28.57142857142857</v>
      </c>
      <c r="G144" s="14">
        <v>2</v>
      </c>
      <c r="H144" s="14">
        <v>1</v>
      </c>
      <c r="I144" s="14">
        <v>2</v>
      </c>
      <c r="J144" s="14" t="s">
        <v>184</v>
      </c>
      <c r="K144" s="14">
        <v>1</v>
      </c>
      <c r="L144" s="14">
        <v>4</v>
      </c>
      <c r="M144" s="14">
        <v>2</v>
      </c>
    </row>
    <row r="145" spans="1:13" ht="12.75">
      <c r="A145" s="12" t="s">
        <v>157</v>
      </c>
      <c r="B145" s="14">
        <v>126</v>
      </c>
      <c r="C145" s="14">
        <v>108</v>
      </c>
      <c r="D145" s="14">
        <v>4</v>
      </c>
      <c r="E145" s="14">
        <v>50</v>
      </c>
      <c r="F145" s="17">
        <v>43.9</v>
      </c>
      <c r="G145" s="14">
        <v>55</v>
      </c>
      <c r="H145" s="14">
        <v>2</v>
      </c>
      <c r="I145" s="14">
        <v>2</v>
      </c>
      <c r="J145" s="14">
        <v>15</v>
      </c>
      <c r="K145" s="14">
        <v>2</v>
      </c>
      <c r="L145" s="14">
        <v>62</v>
      </c>
      <c r="M145" s="14">
        <v>106</v>
      </c>
    </row>
    <row r="146" spans="1:13" ht="12.75">
      <c r="A146" s="12" t="s">
        <v>161</v>
      </c>
      <c r="B146" s="14">
        <v>18</v>
      </c>
      <c r="C146" s="14">
        <v>4</v>
      </c>
      <c r="D146" s="14">
        <v>1</v>
      </c>
      <c r="E146" s="14" t="s">
        <v>184</v>
      </c>
      <c r="F146" s="17" t="s">
        <v>184</v>
      </c>
      <c r="G146" s="14" t="s">
        <v>184</v>
      </c>
      <c r="H146" s="14" t="s">
        <v>184</v>
      </c>
      <c r="I146" s="14" t="s">
        <v>184</v>
      </c>
      <c r="J146" s="14">
        <v>2</v>
      </c>
      <c r="K146" s="14">
        <v>1</v>
      </c>
      <c r="L146" s="14">
        <v>1</v>
      </c>
      <c r="M146" s="14">
        <v>19</v>
      </c>
    </row>
    <row r="147" spans="1:13" ht="12.75">
      <c r="A147" s="12" t="s">
        <v>169</v>
      </c>
      <c r="B147" s="14">
        <v>2</v>
      </c>
      <c r="C147" s="14" t="s">
        <v>184</v>
      </c>
      <c r="D147" s="14">
        <v>1</v>
      </c>
      <c r="E147" s="14" t="s">
        <v>184</v>
      </c>
      <c r="F147" s="17" t="s">
        <v>184</v>
      </c>
      <c r="G147" s="14" t="s">
        <v>184</v>
      </c>
      <c r="H147" s="14" t="s">
        <v>184</v>
      </c>
      <c r="I147" s="14" t="s">
        <v>184</v>
      </c>
      <c r="J147" s="14">
        <v>2</v>
      </c>
      <c r="K147" s="14" t="s">
        <v>184</v>
      </c>
      <c r="L147" s="14" t="s">
        <v>184</v>
      </c>
      <c r="M147" s="14" t="s">
        <v>184</v>
      </c>
    </row>
    <row r="148" spans="1:13" ht="12.75">
      <c r="A148" s="12" t="s">
        <v>170</v>
      </c>
      <c r="B148" s="14">
        <v>11</v>
      </c>
      <c r="C148" s="14">
        <v>2</v>
      </c>
      <c r="D148" s="14" t="s">
        <v>184</v>
      </c>
      <c r="E148" s="14">
        <v>1</v>
      </c>
      <c r="F148" s="17">
        <v>25</v>
      </c>
      <c r="G148" s="14">
        <v>3</v>
      </c>
      <c r="H148" s="14" t="s">
        <v>184</v>
      </c>
      <c r="I148" s="14" t="s">
        <v>184</v>
      </c>
      <c r="J148" s="14">
        <v>1</v>
      </c>
      <c r="K148" s="14" t="s">
        <v>184</v>
      </c>
      <c r="L148" s="14">
        <v>3</v>
      </c>
      <c r="M148" s="14">
        <v>8</v>
      </c>
    </row>
    <row r="149" spans="1:13" ht="12.75">
      <c r="A149" s="1" t="s">
        <v>201</v>
      </c>
      <c r="B149" s="24">
        <f>SUM(B150:B155)</f>
        <v>751</v>
      </c>
      <c r="C149" s="24">
        <f>SUM(C150:C155)</f>
        <v>93</v>
      </c>
      <c r="D149" s="24">
        <f>SUM(D150:D155)</f>
        <v>18</v>
      </c>
      <c r="E149" s="24">
        <f>SUM(E150:E155)</f>
        <v>13</v>
      </c>
      <c r="F149" s="16">
        <f>E149/(E149+H149+L149)*100</f>
        <v>9.558823529411764</v>
      </c>
      <c r="G149" s="24">
        <f aca="true" t="shared" si="4" ref="G149:M149">SUM(G150:G155)</f>
        <v>34</v>
      </c>
      <c r="H149" s="24">
        <f t="shared" si="4"/>
        <v>14</v>
      </c>
      <c r="I149" s="24">
        <f t="shared" si="4"/>
        <v>29</v>
      </c>
      <c r="J149" s="24">
        <f t="shared" si="4"/>
        <v>56</v>
      </c>
      <c r="K149" s="24">
        <f t="shared" si="4"/>
        <v>5</v>
      </c>
      <c r="L149" s="24">
        <f t="shared" si="4"/>
        <v>109</v>
      </c>
      <c r="M149" s="24">
        <f t="shared" si="4"/>
        <v>657</v>
      </c>
    </row>
    <row r="150" spans="1:13" ht="12.75">
      <c r="A150" s="12" t="s">
        <v>9</v>
      </c>
      <c r="B150" s="14">
        <v>2</v>
      </c>
      <c r="C150" s="14">
        <v>1</v>
      </c>
      <c r="D150" s="14">
        <v>1</v>
      </c>
      <c r="E150" s="14" t="s">
        <v>184</v>
      </c>
      <c r="F150" s="21" t="s">
        <v>184</v>
      </c>
      <c r="G150" s="14">
        <v>1</v>
      </c>
      <c r="H150" s="14" t="s">
        <v>184</v>
      </c>
      <c r="I150" s="14" t="s">
        <v>184</v>
      </c>
      <c r="J150" s="14" t="s">
        <v>184</v>
      </c>
      <c r="K150" s="14" t="s">
        <v>184</v>
      </c>
      <c r="L150" s="14">
        <v>3</v>
      </c>
      <c r="M150" s="14">
        <v>1</v>
      </c>
    </row>
    <row r="151" spans="1:13" ht="12.75">
      <c r="A151" s="12" t="s">
        <v>52</v>
      </c>
      <c r="B151" s="14">
        <v>749</v>
      </c>
      <c r="C151" s="14">
        <v>91</v>
      </c>
      <c r="D151" s="14">
        <v>17</v>
      </c>
      <c r="E151" s="14">
        <v>13</v>
      </c>
      <c r="F151" s="23">
        <f>E151/(E151+H151+L151)*100</f>
        <v>9.774436090225564</v>
      </c>
      <c r="G151" s="14">
        <v>33</v>
      </c>
      <c r="H151" s="14">
        <v>14</v>
      </c>
      <c r="I151" s="14">
        <v>29</v>
      </c>
      <c r="J151" s="14">
        <v>56</v>
      </c>
      <c r="K151" s="14">
        <v>4</v>
      </c>
      <c r="L151" s="14">
        <v>106</v>
      </c>
      <c r="M151" s="14">
        <v>656</v>
      </c>
    </row>
    <row r="152" spans="1:13" ht="12.75">
      <c r="A152" s="12" t="s">
        <v>101</v>
      </c>
      <c r="B152" s="14" t="s">
        <v>184</v>
      </c>
      <c r="C152" s="14" t="s">
        <v>184</v>
      </c>
      <c r="D152" s="14" t="s">
        <v>184</v>
      </c>
      <c r="E152" s="14" t="s">
        <v>184</v>
      </c>
      <c r="F152" s="17" t="s">
        <v>184</v>
      </c>
      <c r="G152" s="14" t="s">
        <v>184</v>
      </c>
      <c r="H152" s="14" t="s">
        <v>184</v>
      </c>
      <c r="I152" s="14" t="s">
        <v>184</v>
      </c>
      <c r="J152" s="14" t="s">
        <v>184</v>
      </c>
      <c r="K152" s="14" t="s">
        <v>184</v>
      </c>
      <c r="L152" s="14" t="s">
        <v>184</v>
      </c>
      <c r="M152" s="14" t="s">
        <v>184</v>
      </c>
    </row>
    <row r="153" spans="1:13" ht="12.75">
      <c r="A153" s="12" t="s">
        <v>108</v>
      </c>
      <c r="B153" s="14" t="s">
        <v>184</v>
      </c>
      <c r="C153" s="14" t="s">
        <v>184</v>
      </c>
      <c r="D153" s="14" t="s">
        <v>184</v>
      </c>
      <c r="E153" s="14" t="s">
        <v>184</v>
      </c>
      <c r="F153" s="17" t="s">
        <v>184</v>
      </c>
      <c r="G153" s="14" t="s">
        <v>184</v>
      </c>
      <c r="H153" s="14" t="s">
        <v>184</v>
      </c>
      <c r="I153" s="14" t="s">
        <v>184</v>
      </c>
      <c r="J153" s="14" t="s">
        <v>184</v>
      </c>
      <c r="K153" s="14" t="s">
        <v>184</v>
      </c>
      <c r="L153" s="14" t="s">
        <v>184</v>
      </c>
      <c r="M153" s="14" t="s">
        <v>184</v>
      </c>
    </row>
    <row r="154" spans="1:13" ht="12.75">
      <c r="A154" s="12" t="s">
        <v>118</v>
      </c>
      <c r="B154" s="14" t="s">
        <v>184</v>
      </c>
      <c r="C154" s="14" t="s">
        <v>184</v>
      </c>
      <c r="D154" s="14" t="s">
        <v>184</v>
      </c>
      <c r="E154" s="14" t="s">
        <v>184</v>
      </c>
      <c r="F154" s="17" t="s">
        <v>184</v>
      </c>
      <c r="G154" s="14" t="s">
        <v>184</v>
      </c>
      <c r="H154" s="14" t="s">
        <v>184</v>
      </c>
      <c r="I154" s="14" t="s">
        <v>184</v>
      </c>
      <c r="J154" s="14" t="s">
        <v>184</v>
      </c>
      <c r="K154" s="14" t="s">
        <v>184</v>
      </c>
      <c r="L154" s="14" t="s">
        <v>184</v>
      </c>
      <c r="M154" s="14" t="s">
        <v>184</v>
      </c>
    </row>
    <row r="155" spans="1:13" ht="12.75">
      <c r="A155" s="12" t="s">
        <v>153</v>
      </c>
      <c r="B155" s="14" t="s">
        <v>184</v>
      </c>
      <c r="C155" s="14">
        <v>1</v>
      </c>
      <c r="D155" s="14" t="s">
        <v>184</v>
      </c>
      <c r="E155" s="14" t="s">
        <v>184</v>
      </c>
      <c r="F155" s="17" t="s">
        <v>184</v>
      </c>
      <c r="G155" s="14" t="s">
        <v>184</v>
      </c>
      <c r="H155" s="14" t="s">
        <v>184</v>
      </c>
      <c r="I155" s="14" t="s">
        <v>184</v>
      </c>
      <c r="J155" s="14" t="s">
        <v>184</v>
      </c>
      <c r="K155" s="14">
        <v>1</v>
      </c>
      <c r="L155" s="14" t="s">
        <v>184</v>
      </c>
      <c r="M155" s="14" t="s">
        <v>184</v>
      </c>
    </row>
    <row r="156" spans="1:13" ht="12.75">
      <c r="A156" s="1" t="s">
        <v>202</v>
      </c>
      <c r="B156" s="25">
        <f>SUM(B157:B159,B173)</f>
        <v>321797</v>
      </c>
      <c r="C156" s="25">
        <f>SUM(C157:C159,C173)</f>
        <v>8272</v>
      </c>
      <c r="D156" s="25">
        <f>SUM(D157:D159,D173)</f>
        <v>4294</v>
      </c>
      <c r="E156" s="25">
        <f>SUM(E157:E159,E173)</f>
        <v>987</v>
      </c>
      <c r="F156" s="16">
        <f>E156/(E156+H156+L156)*100</f>
        <v>11.326600872159744</v>
      </c>
      <c r="G156" s="25">
        <f aca="true" t="shared" si="5" ref="G156:M156">SUM(G157:G159,G173)</f>
        <v>1334</v>
      </c>
      <c r="H156" s="25">
        <f t="shared" si="5"/>
        <v>161</v>
      </c>
      <c r="I156" s="25">
        <f t="shared" si="5"/>
        <v>180</v>
      </c>
      <c r="J156" s="25">
        <f t="shared" si="5"/>
        <v>9595</v>
      </c>
      <c r="K156" s="25">
        <f t="shared" si="5"/>
        <v>1608</v>
      </c>
      <c r="L156" s="25">
        <f t="shared" si="5"/>
        <v>7566</v>
      </c>
      <c r="M156" s="25">
        <f t="shared" si="5"/>
        <v>313156</v>
      </c>
    </row>
    <row r="157" spans="1:13" ht="12.75">
      <c r="A157" s="12" t="s">
        <v>29</v>
      </c>
      <c r="B157" s="14">
        <v>9</v>
      </c>
      <c r="C157" s="14">
        <v>3</v>
      </c>
      <c r="D157" s="14" t="s">
        <v>184</v>
      </c>
      <c r="E157" s="14" t="s">
        <v>184</v>
      </c>
      <c r="F157" s="17" t="s">
        <v>184</v>
      </c>
      <c r="G157" s="14" t="s">
        <v>184</v>
      </c>
      <c r="H157" s="14" t="s">
        <v>184</v>
      </c>
      <c r="I157" s="14" t="s">
        <v>184</v>
      </c>
      <c r="J157" s="14">
        <v>5</v>
      </c>
      <c r="K157" s="14" t="s">
        <v>184</v>
      </c>
      <c r="L157" s="14">
        <v>4</v>
      </c>
      <c r="M157" s="14">
        <v>3</v>
      </c>
    </row>
    <row r="158" spans="1:13" ht="12.75">
      <c r="A158" s="12" t="s">
        <v>94</v>
      </c>
      <c r="B158" s="10">
        <v>1369</v>
      </c>
      <c r="C158" s="10">
        <v>2251</v>
      </c>
      <c r="D158" s="14">
        <v>307</v>
      </c>
      <c r="E158" s="14">
        <v>41</v>
      </c>
      <c r="F158" s="23">
        <f>E158/(E158+H158+L158)*100</f>
        <v>2.2892238972640984</v>
      </c>
      <c r="G158" s="14">
        <v>54</v>
      </c>
      <c r="H158" s="14">
        <v>15</v>
      </c>
      <c r="I158" s="14">
        <v>18</v>
      </c>
      <c r="J158" s="14">
        <v>620</v>
      </c>
      <c r="K158" s="14">
        <v>394</v>
      </c>
      <c r="L158" s="10">
        <v>1735</v>
      </c>
      <c r="M158" s="14">
        <v>966</v>
      </c>
    </row>
    <row r="159" spans="1:13" ht="12.75">
      <c r="A159" s="1" t="s">
        <v>203</v>
      </c>
      <c r="B159" s="25">
        <f>SUM(B160:B172)</f>
        <v>18773</v>
      </c>
      <c r="C159" s="25">
        <f>SUM(C160:C172)</f>
        <v>2739</v>
      </c>
      <c r="D159" s="25">
        <f>SUM(D160:D172)</f>
        <v>685</v>
      </c>
      <c r="E159" s="25">
        <f>SUM(E160:E172)</f>
        <v>348</v>
      </c>
      <c r="F159" s="16">
        <f>E159/(E159+H159+L159)*100</f>
        <v>15.012942191544434</v>
      </c>
      <c r="G159" s="25">
        <f aca="true" t="shared" si="6" ref="G159:M159">SUM(G160:G172)</f>
        <v>450</v>
      </c>
      <c r="H159" s="25">
        <f t="shared" si="6"/>
        <v>55</v>
      </c>
      <c r="I159" s="25">
        <f t="shared" si="6"/>
        <v>61</v>
      </c>
      <c r="J159" s="25">
        <f t="shared" si="6"/>
        <v>1029</v>
      </c>
      <c r="K159" s="25">
        <f t="shared" si="6"/>
        <v>331</v>
      </c>
      <c r="L159" s="25">
        <f t="shared" si="6"/>
        <v>1915</v>
      </c>
      <c r="M159" s="25">
        <f t="shared" si="6"/>
        <v>18353</v>
      </c>
    </row>
    <row r="160" spans="1:13" ht="12.75">
      <c r="A160" s="12" t="s">
        <v>7</v>
      </c>
      <c r="B160" s="14">
        <v>4</v>
      </c>
      <c r="C160" s="14" t="s">
        <v>184</v>
      </c>
      <c r="D160" s="14">
        <v>3</v>
      </c>
      <c r="E160" s="14" t="s">
        <v>184</v>
      </c>
      <c r="F160" s="21" t="s">
        <v>184</v>
      </c>
      <c r="G160" s="14" t="s">
        <v>184</v>
      </c>
      <c r="H160" s="14" t="s">
        <v>184</v>
      </c>
      <c r="I160" s="14" t="s">
        <v>184</v>
      </c>
      <c r="J160" s="14">
        <v>3</v>
      </c>
      <c r="K160" s="14" t="s">
        <v>184</v>
      </c>
      <c r="L160" s="14" t="s">
        <v>184</v>
      </c>
      <c r="M160" s="14">
        <v>4</v>
      </c>
    </row>
    <row r="161" spans="1:13" ht="12.75">
      <c r="A161" s="12" t="s">
        <v>11</v>
      </c>
      <c r="B161" s="14">
        <v>11</v>
      </c>
      <c r="C161" s="14">
        <v>1</v>
      </c>
      <c r="D161" s="14">
        <v>1</v>
      </c>
      <c r="E161" s="14" t="s">
        <v>184</v>
      </c>
      <c r="F161" s="21" t="s">
        <v>184</v>
      </c>
      <c r="G161" s="14" t="s">
        <v>184</v>
      </c>
      <c r="H161" s="14" t="s">
        <v>184</v>
      </c>
      <c r="I161" s="14" t="s">
        <v>184</v>
      </c>
      <c r="J161" s="14">
        <v>6</v>
      </c>
      <c r="K161" s="14" t="s">
        <v>184</v>
      </c>
      <c r="L161" s="14">
        <v>3</v>
      </c>
      <c r="M161" s="14">
        <v>3</v>
      </c>
    </row>
    <row r="162" spans="1:13" ht="12.75">
      <c r="A162" s="12" t="s">
        <v>14</v>
      </c>
      <c r="B162" s="14">
        <v>2</v>
      </c>
      <c r="C162" s="14">
        <v>1</v>
      </c>
      <c r="D162" s="14">
        <v>2</v>
      </c>
      <c r="E162" s="14" t="s">
        <v>184</v>
      </c>
      <c r="F162" s="17" t="s">
        <v>184</v>
      </c>
      <c r="G162" s="14" t="s">
        <v>184</v>
      </c>
      <c r="H162" s="14">
        <v>1</v>
      </c>
      <c r="I162" s="14">
        <v>3</v>
      </c>
      <c r="J162" s="14">
        <v>1</v>
      </c>
      <c r="K162" s="14" t="s">
        <v>184</v>
      </c>
      <c r="L162" s="14" t="s">
        <v>184</v>
      </c>
      <c r="M162" s="14">
        <v>3</v>
      </c>
    </row>
    <row r="163" spans="1:13" ht="12.75">
      <c r="A163" s="12" t="s">
        <v>38</v>
      </c>
      <c r="B163" s="10">
        <v>3618</v>
      </c>
      <c r="C163" s="14">
        <v>237</v>
      </c>
      <c r="D163" s="14">
        <v>75</v>
      </c>
      <c r="E163" s="14">
        <v>187</v>
      </c>
      <c r="F163" s="23">
        <f>E163/(E163+H163+L163)*100</f>
        <v>77.59336099585063</v>
      </c>
      <c r="G163" s="14">
        <v>255</v>
      </c>
      <c r="H163" s="14">
        <v>5</v>
      </c>
      <c r="I163" s="14">
        <v>5</v>
      </c>
      <c r="J163" s="14">
        <v>669</v>
      </c>
      <c r="K163" s="14">
        <v>21</v>
      </c>
      <c r="L163" s="14">
        <v>49</v>
      </c>
      <c r="M163" s="10">
        <v>2979</v>
      </c>
    </row>
    <row r="164" spans="1:13" ht="12.75">
      <c r="A164" s="12" t="s">
        <v>43</v>
      </c>
      <c r="B164" s="14">
        <v>8</v>
      </c>
      <c r="C164" s="14">
        <v>1</v>
      </c>
      <c r="D164" s="14">
        <v>1</v>
      </c>
      <c r="E164" s="14" t="s">
        <v>184</v>
      </c>
      <c r="F164" s="17" t="s">
        <v>184</v>
      </c>
      <c r="G164" s="14" t="s">
        <v>184</v>
      </c>
      <c r="H164" s="14" t="s">
        <v>184</v>
      </c>
      <c r="I164" s="14" t="s">
        <v>184</v>
      </c>
      <c r="J164" s="14">
        <v>5</v>
      </c>
      <c r="K164" s="14" t="s">
        <v>184</v>
      </c>
      <c r="L164" s="14">
        <v>1</v>
      </c>
      <c r="M164" s="14">
        <v>4</v>
      </c>
    </row>
    <row r="165" spans="1:13" ht="12.75">
      <c r="A165" s="12" t="s">
        <v>44</v>
      </c>
      <c r="B165" s="14">
        <v>42</v>
      </c>
      <c r="C165" s="14">
        <v>1</v>
      </c>
      <c r="D165" s="14">
        <v>1</v>
      </c>
      <c r="E165" s="14">
        <v>1</v>
      </c>
      <c r="F165" s="23">
        <v>50</v>
      </c>
      <c r="G165" s="14">
        <v>1</v>
      </c>
      <c r="H165" s="14" t="s">
        <v>184</v>
      </c>
      <c r="I165" s="14" t="s">
        <v>184</v>
      </c>
      <c r="J165" s="14">
        <v>7</v>
      </c>
      <c r="K165" s="14" t="s">
        <v>184</v>
      </c>
      <c r="L165" s="14">
        <v>1</v>
      </c>
      <c r="M165" s="14">
        <v>34</v>
      </c>
    </row>
    <row r="166" spans="1:13" ht="12.75">
      <c r="A166" s="12" t="s">
        <v>59</v>
      </c>
      <c r="B166" s="14">
        <v>4</v>
      </c>
      <c r="C166" s="14" t="s">
        <v>184</v>
      </c>
      <c r="D166" s="14">
        <v>1</v>
      </c>
      <c r="E166" s="14" t="s">
        <v>184</v>
      </c>
      <c r="F166" s="17" t="s">
        <v>184</v>
      </c>
      <c r="G166" s="14" t="s">
        <v>184</v>
      </c>
      <c r="H166" s="14" t="s">
        <v>184</v>
      </c>
      <c r="I166" s="14" t="s">
        <v>184</v>
      </c>
      <c r="J166" s="14">
        <v>1</v>
      </c>
      <c r="K166" s="14">
        <v>1</v>
      </c>
      <c r="L166" s="14" t="s">
        <v>184</v>
      </c>
      <c r="M166" s="14">
        <v>3</v>
      </c>
    </row>
    <row r="167" spans="1:13" ht="12.75">
      <c r="A167" s="12" t="s">
        <v>63</v>
      </c>
      <c r="B167" s="10">
        <v>14823</v>
      </c>
      <c r="C167" s="10">
        <v>2492</v>
      </c>
      <c r="D167" s="14">
        <v>548</v>
      </c>
      <c r="E167" s="14">
        <v>157</v>
      </c>
      <c r="F167" s="23">
        <f>E167/(E167+H167+L167)*100</f>
        <v>7.666015625</v>
      </c>
      <c r="G167" s="14">
        <v>190</v>
      </c>
      <c r="H167" s="14">
        <v>46</v>
      </c>
      <c r="I167" s="14">
        <v>50</v>
      </c>
      <c r="J167" s="14">
        <v>193</v>
      </c>
      <c r="K167" s="14">
        <v>307</v>
      </c>
      <c r="L167" s="10">
        <v>1845</v>
      </c>
      <c r="M167" s="10">
        <v>15180</v>
      </c>
    </row>
    <row r="168" spans="1:13" ht="12.75">
      <c r="A168" s="12" t="s">
        <v>74</v>
      </c>
      <c r="B168" s="14">
        <v>128</v>
      </c>
      <c r="C168" s="14">
        <v>1</v>
      </c>
      <c r="D168" s="14">
        <v>23</v>
      </c>
      <c r="E168" s="14">
        <v>1</v>
      </c>
      <c r="F168" s="23">
        <f>E168/(E168+H168+L168)*100</f>
        <v>12.5</v>
      </c>
      <c r="G168" s="14">
        <v>1</v>
      </c>
      <c r="H168" s="14">
        <v>2</v>
      </c>
      <c r="I168" s="14">
        <v>2</v>
      </c>
      <c r="J168" s="14">
        <v>67</v>
      </c>
      <c r="K168" s="14">
        <v>1</v>
      </c>
      <c r="L168" s="14">
        <v>5</v>
      </c>
      <c r="M168" s="14">
        <v>72</v>
      </c>
    </row>
    <row r="169" spans="1:13" ht="12.75">
      <c r="A169" s="12" t="s">
        <v>141</v>
      </c>
      <c r="B169" s="14">
        <v>2</v>
      </c>
      <c r="C169" s="14" t="s">
        <v>184</v>
      </c>
      <c r="D169" s="14" t="s">
        <v>184</v>
      </c>
      <c r="E169" s="14" t="s">
        <v>184</v>
      </c>
      <c r="F169" s="17" t="s">
        <v>184</v>
      </c>
      <c r="G169" s="14" t="s">
        <v>184</v>
      </c>
      <c r="H169" s="14" t="s">
        <v>184</v>
      </c>
      <c r="I169" s="14" t="s">
        <v>184</v>
      </c>
      <c r="J169" s="14" t="s">
        <v>184</v>
      </c>
      <c r="K169" s="14" t="s">
        <v>184</v>
      </c>
      <c r="L169" s="14" t="s">
        <v>184</v>
      </c>
      <c r="M169" s="14">
        <v>2</v>
      </c>
    </row>
    <row r="170" spans="1:13" ht="12.75">
      <c r="A170" s="12" t="s">
        <v>142</v>
      </c>
      <c r="B170" s="14">
        <v>9</v>
      </c>
      <c r="C170" s="14" t="s">
        <v>184</v>
      </c>
      <c r="D170" s="14" t="s">
        <v>184</v>
      </c>
      <c r="E170" s="14" t="s">
        <v>184</v>
      </c>
      <c r="F170" s="17" t="s">
        <v>184</v>
      </c>
      <c r="G170" s="14" t="s">
        <v>184</v>
      </c>
      <c r="H170" s="14">
        <v>1</v>
      </c>
      <c r="I170" s="14">
        <v>1</v>
      </c>
      <c r="J170" s="14">
        <v>5</v>
      </c>
      <c r="K170" s="14" t="s">
        <v>184</v>
      </c>
      <c r="L170" s="14" t="s">
        <v>184</v>
      </c>
      <c r="M170" s="14">
        <v>3</v>
      </c>
    </row>
    <row r="171" spans="1:13" ht="12.75">
      <c r="A171" s="12" t="s">
        <v>189</v>
      </c>
      <c r="B171" s="14">
        <v>1</v>
      </c>
      <c r="C171" s="14">
        <v>1</v>
      </c>
      <c r="D171" s="14" t="s">
        <v>184</v>
      </c>
      <c r="E171" s="14">
        <v>1</v>
      </c>
      <c r="F171" s="17">
        <v>100</v>
      </c>
      <c r="G171" s="14">
        <v>1</v>
      </c>
      <c r="H171" s="14" t="s">
        <v>184</v>
      </c>
      <c r="I171" s="14" t="s">
        <v>184</v>
      </c>
      <c r="J171" s="14" t="s">
        <v>184</v>
      </c>
      <c r="K171" s="14" t="s">
        <v>184</v>
      </c>
      <c r="L171" s="14" t="s">
        <v>184</v>
      </c>
      <c r="M171" s="14">
        <v>1</v>
      </c>
    </row>
    <row r="172" spans="1:13" ht="12.75">
      <c r="A172" s="12" t="s">
        <v>154</v>
      </c>
      <c r="B172" s="14">
        <v>121</v>
      </c>
      <c r="C172" s="14">
        <v>4</v>
      </c>
      <c r="D172" s="14">
        <v>30</v>
      </c>
      <c r="E172" s="14">
        <v>1</v>
      </c>
      <c r="F172" s="17">
        <v>8.3</v>
      </c>
      <c r="G172" s="14">
        <v>2</v>
      </c>
      <c r="H172" s="14" t="s">
        <v>184</v>
      </c>
      <c r="I172" s="14" t="s">
        <v>184</v>
      </c>
      <c r="J172" s="14">
        <v>72</v>
      </c>
      <c r="K172" s="14">
        <v>1</v>
      </c>
      <c r="L172" s="14">
        <v>11</v>
      </c>
      <c r="M172" s="14">
        <v>65</v>
      </c>
    </row>
    <row r="173" spans="1:13" ht="12.75">
      <c r="A173" s="1" t="s">
        <v>204</v>
      </c>
      <c r="B173" s="25">
        <f>SUM(B174:B180)</f>
        <v>301646</v>
      </c>
      <c r="C173" s="25">
        <f>SUM(C174:C180)</f>
        <v>3279</v>
      </c>
      <c r="D173" s="25">
        <f>SUM(D174:D180)</f>
        <v>3302</v>
      </c>
      <c r="E173" s="25">
        <f>SUM(E174:E180)</f>
        <v>598</v>
      </c>
      <c r="F173" s="16">
        <f>E173/(E173+H173+L173)*100</f>
        <v>12.997174527276679</v>
      </c>
      <c r="G173" s="25">
        <f aca="true" t="shared" si="7" ref="G173:M173">SUM(G174:G180)</f>
        <v>830</v>
      </c>
      <c r="H173" s="25">
        <f t="shared" si="7"/>
        <v>91</v>
      </c>
      <c r="I173" s="25">
        <f t="shared" si="7"/>
        <v>101</v>
      </c>
      <c r="J173" s="25">
        <f t="shared" si="7"/>
        <v>7941</v>
      </c>
      <c r="K173" s="25">
        <f t="shared" si="7"/>
        <v>883</v>
      </c>
      <c r="L173" s="25">
        <f t="shared" si="7"/>
        <v>3912</v>
      </c>
      <c r="M173" s="25">
        <f t="shared" si="7"/>
        <v>293834</v>
      </c>
    </row>
    <row r="174" spans="1:13" ht="12.75">
      <c r="A174" s="12" t="s">
        <v>16</v>
      </c>
      <c r="B174" s="14">
        <v>3</v>
      </c>
      <c r="C174" s="14">
        <v>3</v>
      </c>
      <c r="D174" s="14">
        <v>3</v>
      </c>
      <c r="E174" s="14" t="s">
        <v>184</v>
      </c>
      <c r="F174" s="17" t="s">
        <v>184</v>
      </c>
      <c r="G174" s="14" t="s">
        <v>184</v>
      </c>
      <c r="H174" s="14" t="s">
        <v>184</v>
      </c>
      <c r="I174" s="14" t="s">
        <v>184</v>
      </c>
      <c r="J174" s="14">
        <v>3</v>
      </c>
      <c r="K174" s="14" t="s">
        <v>184</v>
      </c>
      <c r="L174" s="14">
        <v>3</v>
      </c>
      <c r="M174" s="14">
        <v>2</v>
      </c>
    </row>
    <row r="175" spans="1:13" ht="12.75">
      <c r="A175" s="12" t="s">
        <v>37</v>
      </c>
      <c r="B175" s="14">
        <v>30</v>
      </c>
      <c r="C175" s="14">
        <v>2</v>
      </c>
      <c r="D175" s="14">
        <v>6</v>
      </c>
      <c r="E175" s="14" t="s">
        <v>184</v>
      </c>
      <c r="F175" s="17" t="s">
        <v>184</v>
      </c>
      <c r="G175" s="14" t="s">
        <v>184</v>
      </c>
      <c r="H175" s="14" t="s">
        <v>184</v>
      </c>
      <c r="I175" s="14" t="s">
        <v>184</v>
      </c>
      <c r="J175" s="14">
        <v>12</v>
      </c>
      <c r="K175" s="14" t="s">
        <v>184</v>
      </c>
      <c r="L175" s="14">
        <v>8</v>
      </c>
      <c r="M175" s="14">
        <v>14</v>
      </c>
    </row>
    <row r="176" spans="1:13" ht="12.75">
      <c r="A176" s="12" t="s">
        <v>47</v>
      </c>
      <c r="B176" s="10">
        <v>180149</v>
      </c>
      <c r="C176" s="10">
        <v>2008</v>
      </c>
      <c r="D176" s="10">
        <v>1046</v>
      </c>
      <c r="E176" s="14">
        <v>206</v>
      </c>
      <c r="F176" s="23">
        <f>E176/(E176+H176+L176)*100</f>
        <v>11.482720178372352</v>
      </c>
      <c r="G176" s="14">
        <v>294</v>
      </c>
      <c r="H176" s="14">
        <v>41</v>
      </c>
      <c r="I176" s="14">
        <v>45</v>
      </c>
      <c r="J176" s="10">
        <v>1600</v>
      </c>
      <c r="K176" s="14">
        <v>578</v>
      </c>
      <c r="L176" s="10">
        <v>1547</v>
      </c>
      <c r="M176" s="10">
        <v>178868</v>
      </c>
    </row>
    <row r="177" spans="1:13" ht="12.75">
      <c r="A177" s="12" t="s">
        <v>60</v>
      </c>
      <c r="B177" s="10">
        <v>104668</v>
      </c>
      <c r="C177" s="10">
        <v>1107</v>
      </c>
      <c r="D177" s="10">
        <v>1681</v>
      </c>
      <c r="E177" s="14">
        <v>325</v>
      </c>
      <c r="F177" s="23">
        <f>E177/(E177+H177+L177)*100</f>
        <v>13.672696676482962</v>
      </c>
      <c r="G177" s="14">
        <v>433</v>
      </c>
      <c r="H177" s="14">
        <v>22</v>
      </c>
      <c r="I177" s="14">
        <v>23</v>
      </c>
      <c r="J177" s="10">
        <v>4021</v>
      </c>
      <c r="K177" s="14">
        <v>268</v>
      </c>
      <c r="L177" s="10">
        <v>2030</v>
      </c>
      <c r="M177" s="10">
        <v>100379</v>
      </c>
    </row>
    <row r="178" spans="1:13" ht="12.75">
      <c r="A178" s="12" t="s">
        <v>64</v>
      </c>
      <c r="B178" s="10">
        <v>1507</v>
      </c>
      <c r="C178" s="14">
        <v>67</v>
      </c>
      <c r="D178" s="14">
        <v>252</v>
      </c>
      <c r="E178" s="14">
        <v>42</v>
      </c>
      <c r="F178" s="23">
        <f>E178/(E178+H178+L178)*100</f>
        <v>12.173913043478262</v>
      </c>
      <c r="G178" s="14">
        <v>64</v>
      </c>
      <c r="H178" s="14">
        <v>22</v>
      </c>
      <c r="I178" s="14">
        <v>27</v>
      </c>
      <c r="J178" s="14">
        <v>516</v>
      </c>
      <c r="K178" s="14">
        <v>31</v>
      </c>
      <c r="L178" s="14">
        <v>281</v>
      </c>
      <c r="M178" s="14">
        <v>831</v>
      </c>
    </row>
    <row r="179" spans="1:13" ht="12.75">
      <c r="A179" s="12" t="s">
        <v>102</v>
      </c>
      <c r="B179" s="10">
        <v>15058</v>
      </c>
      <c r="C179" s="14">
        <v>92</v>
      </c>
      <c r="D179" s="14">
        <v>252</v>
      </c>
      <c r="E179" s="14">
        <v>22</v>
      </c>
      <c r="F179" s="23">
        <f>E179/(E179+H179+L179)*100</f>
        <v>61.111111111111114</v>
      </c>
      <c r="G179" s="14">
        <v>31</v>
      </c>
      <c r="H179" s="14">
        <v>6</v>
      </c>
      <c r="I179" s="14">
        <v>6</v>
      </c>
      <c r="J179" s="10">
        <v>1627</v>
      </c>
      <c r="K179" s="14">
        <v>5</v>
      </c>
      <c r="L179" s="14">
        <v>8</v>
      </c>
      <c r="M179" s="10">
        <v>13708</v>
      </c>
    </row>
    <row r="180" spans="1:13" ht="12.75">
      <c r="A180" s="12" t="s">
        <v>109</v>
      </c>
      <c r="B180" s="14">
        <v>231</v>
      </c>
      <c r="C180" s="14" t="s">
        <v>184</v>
      </c>
      <c r="D180" s="14">
        <v>62</v>
      </c>
      <c r="E180" s="14">
        <v>3</v>
      </c>
      <c r="F180" s="17">
        <v>7.9</v>
      </c>
      <c r="G180" s="14">
        <v>8</v>
      </c>
      <c r="H180" s="14" t="s">
        <v>184</v>
      </c>
      <c r="I180" s="14" t="s">
        <v>184</v>
      </c>
      <c r="J180" s="14">
        <v>162</v>
      </c>
      <c r="K180" s="14">
        <v>1</v>
      </c>
      <c r="L180" s="14">
        <v>35</v>
      </c>
      <c r="M180" s="14">
        <v>32</v>
      </c>
    </row>
    <row r="181" spans="1:13" ht="12.75">
      <c r="A181" s="1" t="s">
        <v>205</v>
      </c>
      <c r="B181" s="25">
        <f>SUM(B182:B192)</f>
        <v>3548</v>
      </c>
      <c r="C181" s="25">
        <f>SUM(C182:C192)</f>
        <v>564</v>
      </c>
      <c r="D181" s="25">
        <f>SUM(D182:D192)</f>
        <v>498</v>
      </c>
      <c r="E181" s="25">
        <f>SUM(E182:E192)</f>
        <v>384</v>
      </c>
      <c r="F181" s="16">
        <f>E181/(E181+H181+L181)*100</f>
        <v>33.27556325823224</v>
      </c>
      <c r="G181" s="25">
        <f aca="true" t="shared" si="8" ref="G181:M181">SUM(G182:G192)</f>
        <v>710</v>
      </c>
      <c r="H181" s="25">
        <f t="shared" si="8"/>
        <v>40</v>
      </c>
      <c r="I181" s="25">
        <f t="shared" si="8"/>
        <v>86</v>
      </c>
      <c r="J181" s="25">
        <f t="shared" si="8"/>
        <v>1230</v>
      </c>
      <c r="K181" s="25">
        <f t="shared" si="8"/>
        <v>49</v>
      </c>
      <c r="L181" s="25">
        <f t="shared" si="8"/>
        <v>730</v>
      </c>
      <c r="M181" s="25">
        <f t="shared" si="8"/>
        <v>2014</v>
      </c>
    </row>
    <row r="182" spans="1:13" ht="12.75">
      <c r="A182" s="12" t="s">
        <v>8</v>
      </c>
      <c r="B182" s="14">
        <v>10</v>
      </c>
      <c r="C182" s="14">
        <v>4</v>
      </c>
      <c r="D182" s="14">
        <v>1</v>
      </c>
      <c r="E182" s="14" t="s">
        <v>184</v>
      </c>
      <c r="F182" s="21" t="s">
        <v>184</v>
      </c>
      <c r="G182" s="14" t="s">
        <v>184</v>
      </c>
      <c r="H182" s="14" t="s">
        <v>184</v>
      </c>
      <c r="I182" s="14" t="s">
        <v>184</v>
      </c>
      <c r="J182" s="14">
        <v>5</v>
      </c>
      <c r="K182" s="14" t="s">
        <v>184</v>
      </c>
      <c r="L182" s="14">
        <v>2</v>
      </c>
      <c r="M182" s="14">
        <v>7</v>
      </c>
    </row>
    <row r="183" spans="1:13" ht="12.75">
      <c r="A183" s="12" t="s">
        <v>19</v>
      </c>
      <c r="B183" s="14">
        <v>104</v>
      </c>
      <c r="C183" s="14">
        <v>3</v>
      </c>
      <c r="D183" s="14">
        <v>6</v>
      </c>
      <c r="E183" s="14">
        <v>4</v>
      </c>
      <c r="F183" s="23">
        <f>E183/(E183+H183+L183)*100</f>
        <v>40</v>
      </c>
      <c r="G183" s="14">
        <v>11</v>
      </c>
      <c r="H183" s="14"/>
      <c r="I183" s="14" t="s">
        <v>184</v>
      </c>
      <c r="J183" s="14">
        <v>39</v>
      </c>
      <c r="K183" s="14" t="s">
        <v>184</v>
      </c>
      <c r="L183" s="14">
        <v>6</v>
      </c>
      <c r="M183" s="14">
        <v>60</v>
      </c>
    </row>
    <row r="184" spans="1:13" ht="12.75">
      <c r="A184" s="12" t="s">
        <v>21</v>
      </c>
      <c r="B184" s="14">
        <v>812</v>
      </c>
      <c r="C184" s="14">
        <v>48</v>
      </c>
      <c r="D184" s="14">
        <v>30</v>
      </c>
      <c r="E184" s="14">
        <v>31</v>
      </c>
      <c r="F184" s="23">
        <f>E184/(E184+H184+L184)*100</f>
        <v>34.44444444444444</v>
      </c>
      <c r="G184" s="14">
        <v>45</v>
      </c>
      <c r="H184" s="14">
        <v>2</v>
      </c>
      <c r="I184" s="14">
        <v>4</v>
      </c>
      <c r="J184" s="14">
        <v>153</v>
      </c>
      <c r="K184" s="14">
        <v>8</v>
      </c>
      <c r="L184" s="14">
        <v>57</v>
      </c>
      <c r="M184" s="14">
        <v>632</v>
      </c>
    </row>
    <row r="185" spans="1:13" ht="12.75">
      <c r="A185" s="12" t="s">
        <v>33</v>
      </c>
      <c r="B185" s="14">
        <v>49</v>
      </c>
      <c r="C185" s="14">
        <v>8</v>
      </c>
      <c r="D185" s="14">
        <v>11</v>
      </c>
      <c r="E185" s="14">
        <v>10</v>
      </c>
      <c r="F185" s="23">
        <f>E185/(E185+H185+L185)*100</f>
        <v>40</v>
      </c>
      <c r="G185" s="14">
        <v>21</v>
      </c>
      <c r="H185" s="14">
        <v>3</v>
      </c>
      <c r="I185" s="14">
        <v>10</v>
      </c>
      <c r="J185" s="14">
        <v>20</v>
      </c>
      <c r="K185" s="14" t="s">
        <v>184</v>
      </c>
      <c r="L185" s="14">
        <v>12</v>
      </c>
      <c r="M185" s="14">
        <v>15</v>
      </c>
    </row>
    <row r="186" spans="1:13" ht="12.75">
      <c r="A186" s="12" t="s">
        <v>34</v>
      </c>
      <c r="B186" s="14">
        <v>722</v>
      </c>
      <c r="C186" s="14">
        <v>334</v>
      </c>
      <c r="D186" s="14">
        <v>93</v>
      </c>
      <c r="E186" s="14">
        <v>122</v>
      </c>
      <c r="F186" s="23">
        <f>E186/(E186+H186+L186)*100</f>
        <v>38.607594936708864</v>
      </c>
      <c r="G186" s="14">
        <v>228</v>
      </c>
      <c r="H186" s="14">
        <v>11</v>
      </c>
      <c r="I186" s="14">
        <v>24</v>
      </c>
      <c r="J186" s="14">
        <v>266</v>
      </c>
      <c r="K186" s="14">
        <v>18</v>
      </c>
      <c r="L186" s="14">
        <v>183</v>
      </c>
      <c r="M186" s="14">
        <v>516</v>
      </c>
    </row>
    <row r="187" spans="1:13" ht="12.75">
      <c r="A187" s="12" t="s">
        <v>45</v>
      </c>
      <c r="B187" s="14">
        <v>309</v>
      </c>
      <c r="C187" s="14">
        <v>10</v>
      </c>
      <c r="D187" s="14">
        <v>75</v>
      </c>
      <c r="E187" s="14">
        <v>3</v>
      </c>
      <c r="F187" s="23">
        <f>E187/(E187+H187+L187)*100</f>
        <v>15</v>
      </c>
      <c r="G187" s="14">
        <v>4</v>
      </c>
      <c r="H187" s="14">
        <v>5</v>
      </c>
      <c r="I187" s="14">
        <v>8</v>
      </c>
      <c r="J187" s="14">
        <v>154</v>
      </c>
      <c r="K187" s="14">
        <v>6</v>
      </c>
      <c r="L187" s="14">
        <v>12</v>
      </c>
      <c r="M187" s="14">
        <v>209</v>
      </c>
    </row>
    <row r="188" spans="1:13" ht="12.75">
      <c r="A188" s="12" t="s">
        <v>62</v>
      </c>
      <c r="B188" s="14">
        <v>114</v>
      </c>
      <c r="C188" s="14">
        <v>2</v>
      </c>
      <c r="D188" s="14">
        <v>38</v>
      </c>
      <c r="E188" s="14" t="s">
        <v>184</v>
      </c>
      <c r="F188" s="17" t="s">
        <v>184</v>
      </c>
      <c r="G188" s="14" t="s">
        <v>184</v>
      </c>
      <c r="H188" s="14" t="s">
        <v>184</v>
      </c>
      <c r="I188" s="14" t="s">
        <v>184</v>
      </c>
      <c r="J188" s="14">
        <v>64</v>
      </c>
      <c r="K188" s="14" t="s">
        <v>184</v>
      </c>
      <c r="L188" s="14">
        <v>9</v>
      </c>
      <c r="M188" s="14">
        <v>73</v>
      </c>
    </row>
    <row r="189" spans="1:13" ht="12.75" customHeight="1">
      <c r="A189" s="12" t="s">
        <v>110</v>
      </c>
      <c r="B189" s="14">
        <v>6</v>
      </c>
      <c r="C189" s="14">
        <v>2</v>
      </c>
      <c r="D189" s="14" t="s">
        <v>184</v>
      </c>
      <c r="E189" s="14">
        <v>2</v>
      </c>
      <c r="F189" s="17">
        <v>100</v>
      </c>
      <c r="G189" s="14">
        <v>2</v>
      </c>
      <c r="H189" s="14" t="s">
        <v>184</v>
      </c>
      <c r="I189" s="14" t="s">
        <v>184</v>
      </c>
      <c r="J189" s="14">
        <v>2</v>
      </c>
      <c r="K189" s="14" t="s">
        <v>184</v>
      </c>
      <c r="L189" s="14" t="s">
        <v>184</v>
      </c>
      <c r="M189" s="14">
        <v>4</v>
      </c>
    </row>
    <row r="190" spans="1:13" ht="12.75">
      <c r="A190" s="12" t="s">
        <v>111</v>
      </c>
      <c r="B190" s="10">
        <v>1309</v>
      </c>
      <c r="C190" s="14">
        <v>131</v>
      </c>
      <c r="D190" s="14">
        <v>217</v>
      </c>
      <c r="E190" s="14">
        <v>193</v>
      </c>
      <c r="F190" s="23">
        <f>E190/(E190+H190+L190)*100</f>
        <v>30.48973143759874</v>
      </c>
      <c r="G190" s="14">
        <v>375</v>
      </c>
      <c r="H190" s="14">
        <v>18</v>
      </c>
      <c r="I190" s="14">
        <v>37</v>
      </c>
      <c r="J190" s="14">
        <v>461</v>
      </c>
      <c r="K190" s="14">
        <v>17</v>
      </c>
      <c r="L190" s="14">
        <v>422</v>
      </c>
      <c r="M190" s="14">
        <v>459</v>
      </c>
    </row>
    <row r="191" spans="1:13" ht="12.75">
      <c r="A191" s="12" t="s">
        <v>145</v>
      </c>
      <c r="B191" s="14">
        <v>66</v>
      </c>
      <c r="C191" s="14">
        <v>4</v>
      </c>
      <c r="D191" s="14">
        <v>20</v>
      </c>
      <c r="E191" s="14">
        <v>3</v>
      </c>
      <c r="F191" s="17">
        <v>15.8</v>
      </c>
      <c r="G191" s="14">
        <v>6</v>
      </c>
      <c r="H191" s="14" t="s">
        <v>184</v>
      </c>
      <c r="I191" s="14">
        <v>2</v>
      </c>
      <c r="J191" s="14">
        <v>48</v>
      </c>
      <c r="K191" s="14" t="s">
        <v>184</v>
      </c>
      <c r="L191" s="14">
        <v>16</v>
      </c>
      <c r="M191" s="14">
        <v>18</v>
      </c>
    </row>
    <row r="192" spans="1:13" ht="12.75">
      <c r="A192" s="12" t="s">
        <v>162</v>
      </c>
      <c r="B192" s="14">
        <v>47</v>
      </c>
      <c r="C192" s="14">
        <v>18</v>
      </c>
      <c r="D192" s="14">
        <v>7</v>
      </c>
      <c r="E192" s="14">
        <v>16</v>
      </c>
      <c r="F192" s="23">
        <f>E192/(E192+H192+L192)*100</f>
        <v>57.14285714285714</v>
      </c>
      <c r="G192" s="14">
        <v>18</v>
      </c>
      <c r="H192" s="14">
        <v>1</v>
      </c>
      <c r="I192" s="14">
        <v>1</v>
      </c>
      <c r="J192" s="14">
        <v>18</v>
      </c>
      <c r="K192" s="14" t="s">
        <v>184</v>
      </c>
      <c r="L192" s="14">
        <v>11</v>
      </c>
      <c r="M192" s="14">
        <v>21</v>
      </c>
    </row>
    <row r="193" spans="1:13" ht="12.75" hidden="1">
      <c r="A193" s="12"/>
      <c r="B193" s="14"/>
      <c r="C193" s="14"/>
      <c r="D193" s="14"/>
      <c r="E193" s="14"/>
      <c r="F193" s="21" t="e">
        <f>E193/(E193+H193+L193)*100</f>
        <v>#DIV/0!</v>
      </c>
      <c r="G193" s="14"/>
      <c r="H193" s="14"/>
      <c r="I193" s="14"/>
      <c r="J193" s="14"/>
      <c r="K193" s="14"/>
      <c r="L193" s="14"/>
      <c r="M193" s="14"/>
    </row>
    <row r="194" spans="1:13" ht="12.75" hidden="1">
      <c r="A194" s="12"/>
      <c r="B194" s="14"/>
      <c r="C194" s="14"/>
      <c r="D194" s="14"/>
      <c r="E194" s="14"/>
      <c r="F194" s="21" t="e">
        <f>E194/(E194+H194+L194)*100</f>
        <v>#DIV/0!</v>
      </c>
      <c r="G194" s="14"/>
      <c r="H194" s="14"/>
      <c r="I194" s="14"/>
      <c r="J194" s="14"/>
      <c r="K194" s="14"/>
      <c r="L194" s="14"/>
      <c r="M194" s="14"/>
    </row>
    <row r="195" spans="1:13" ht="12.75">
      <c r="A195" s="12" t="s">
        <v>143</v>
      </c>
      <c r="B195" s="14">
        <v>256</v>
      </c>
      <c r="C195" s="14">
        <v>80</v>
      </c>
      <c r="D195" s="14">
        <v>31</v>
      </c>
      <c r="E195" s="14">
        <v>69</v>
      </c>
      <c r="F195" s="23">
        <f>E195/(E195+H195+L195)*100</f>
        <v>54.761904761904766</v>
      </c>
      <c r="G195" s="14">
        <v>83</v>
      </c>
      <c r="H195" s="14">
        <v>3</v>
      </c>
      <c r="I195" s="14">
        <v>4</v>
      </c>
      <c r="J195" s="14">
        <v>74</v>
      </c>
      <c r="K195" s="14">
        <v>2</v>
      </c>
      <c r="L195" s="14">
        <v>54</v>
      </c>
      <c r="M195" s="14">
        <v>157</v>
      </c>
    </row>
    <row r="196" spans="1:13" ht="12.75">
      <c r="A196" s="26" t="s">
        <v>160</v>
      </c>
      <c r="B196" s="15">
        <v>20</v>
      </c>
      <c r="C196" s="15">
        <v>105</v>
      </c>
      <c r="D196" s="15">
        <v>13</v>
      </c>
      <c r="E196" s="15" t="s">
        <v>184</v>
      </c>
      <c r="F196" s="18" t="s">
        <v>184</v>
      </c>
      <c r="G196" s="15">
        <v>2</v>
      </c>
      <c r="H196" s="15">
        <v>1</v>
      </c>
      <c r="I196" s="15">
        <v>5</v>
      </c>
      <c r="J196" s="15">
        <v>1</v>
      </c>
      <c r="K196" s="15">
        <v>3</v>
      </c>
      <c r="L196" s="15">
        <v>113</v>
      </c>
      <c r="M196" s="15">
        <v>12</v>
      </c>
    </row>
    <row r="198" ht="15">
      <c r="A198" s="28" t="s">
        <v>211</v>
      </c>
    </row>
    <row r="199" ht="12.75">
      <c r="A199" s="3" t="s">
        <v>206</v>
      </c>
    </row>
    <row r="200" ht="15">
      <c r="A200" s="28" t="s">
        <v>207</v>
      </c>
    </row>
    <row r="201" ht="12.75">
      <c r="A201" s="3" t="s">
        <v>208</v>
      </c>
    </row>
    <row r="202" ht="15">
      <c r="A202" s="28" t="s">
        <v>209</v>
      </c>
    </row>
    <row r="203" ht="15">
      <c r="A203" s="28" t="s">
        <v>212</v>
      </c>
    </row>
    <row r="204" ht="12.75">
      <c r="A204" s="29" t="s">
        <v>210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 User</dc:creator>
  <cp:keywords/>
  <dc:description/>
  <cp:lastModifiedBy>ins</cp:lastModifiedBy>
  <cp:lastPrinted>2001-07-19T19:30:01Z</cp:lastPrinted>
  <dcterms:created xsi:type="dcterms:W3CDTF">2000-01-13T15:59:48Z</dcterms:created>
  <cp:category/>
  <cp:version/>
  <cp:contentType/>
  <cp:contentStatus/>
</cp:coreProperties>
</file>