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0" windowWidth="17430" windowHeight="9105" activeTab="2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<sst xmlns="http://schemas.openxmlformats.org/spreadsheetml/2006/main" count="319" uniqueCount="175">
  <si>
    <t>Argonne</t>
  </si>
  <si>
    <t>Athens</t>
  </si>
  <si>
    <t>Benedictine</t>
  </si>
  <si>
    <t>Brookhaven</t>
  </si>
  <si>
    <t>Caltech</t>
  </si>
  <si>
    <t>Cambridge</t>
  </si>
  <si>
    <t>College de France</t>
  </si>
  <si>
    <t>Fermilab</t>
  </si>
  <si>
    <t>Harvard</t>
  </si>
  <si>
    <t>IIT</t>
  </si>
  <si>
    <t>Indiana</t>
  </si>
  <si>
    <t>Livermore</t>
  </si>
  <si>
    <t>UCL</t>
  </si>
  <si>
    <t xml:space="preserve">Oxford </t>
  </si>
  <si>
    <t>Pittsburgh</t>
  </si>
  <si>
    <t>RAL</t>
  </si>
  <si>
    <t>South Carolina</t>
  </si>
  <si>
    <t>Stanford</t>
  </si>
  <si>
    <t>Sussex</t>
  </si>
  <si>
    <t>Texas A&amp;M</t>
  </si>
  <si>
    <t xml:space="preserve">Texas    </t>
  </si>
  <si>
    <t>Tufts</t>
  </si>
  <si>
    <t>Western Washington</t>
  </si>
  <si>
    <t>William and Mary</t>
  </si>
  <si>
    <t>Wisconsin</t>
  </si>
  <si>
    <t>Soudan</t>
  </si>
  <si>
    <t xml:space="preserve"> </t>
  </si>
  <si>
    <t>Week</t>
  </si>
  <si>
    <t>Caltech (Ochoa)</t>
  </si>
  <si>
    <t>Indiana (Mufson)</t>
  </si>
  <si>
    <t>Tufts (Mann)</t>
  </si>
  <si>
    <t>Pittsburgh (Naples)</t>
  </si>
  <si>
    <t>Sussex (Smith)</t>
  </si>
  <si>
    <t>Sussex (Smith?)</t>
  </si>
  <si>
    <t>Texas (Rustem)</t>
  </si>
  <si>
    <t>Shift 1    Day</t>
  </si>
  <si>
    <t>Shift 2     Day</t>
  </si>
  <si>
    <t>Shift 3    Swing</t>
  </si>
  <si>
    <t>Shift 4    Swing</t>
  </si>
  <si>
    <t>Shift 5    Night</t>
  </si>
  <si>
    <t>Shift 6      Night</t>
  </si>
  <si>
    <t>Caltech (Howcroft)</t>
  </si>
  <si>
    <t>Tufts (Sousa)</t>
  </si>
  <si>
    <t>Sussex (Symes)</t>
  </si>
  <si>
    <t>Oxford (Raufer/Weber)</t>
  </si>
  <si>
    <t>Starts Monday</t>
  </si>
  <si>
    <t>Starts Wednesday</t>
  </si>
  <si>
    <t>BNL (Diwan)</t>
  </si>
  <si>
    <t>CDF (Piteira)</t>
  </si>
  <si>
    <t>BNL (Dierckxsens)</t>
  </si>
  <si>
    <t>Indiana (Urheim)</t>
  </si>
  <si>
    <t>Texas (Lang)</t>
  </si>
  <si>
    <t>BNL (Viren)</t>
  </si>
  <si>
    <t>Tufts (Schneps)</t>
  </si>
  <si>
    <t>Benedictine (Frohne)</t>
  </si>
  <si>
    <t>Benedictine (Schreiner)</t>
  </si>
  <si>
    <t>Harvard (Sanchez)</t>
  </si>
  <si>
    <t>Tufts (Gallagher)</t>
  </si>
  <si>
    <t>USC (Wu)</t>
  </si>
  <si>
    <t>USC (Rosenfeld)</t>
  </si>
  <si>
    <t>USC (Ling)</t>
  </si>
  <si>
    <t>USC (Godley)</t>
  </si>
  <si>
    <t>Fermilab (Rebel)</t>
  </si>
  <si>
    <t>Texas (Osieki)</t>
  </si>
  <si>
    <t>Texas (Ospanov)</t>
  </si>
  <si>
    <t>Oxford (Barr)</t>
  </si>
  <si>
    <t>Stanford (Irwin)</t>
  </si>
  <si>
    <t>Athens (Stamoulis)</t>
  </si>
  <si>
    <t>BNL (Bishai)</t>
  </si>
  <si>
    <t>RAL (Costas)</t>
  </si>
  <si>
    <t>RAL  (Belias)</t>
  </si>
  <si>
    <t>RAL (Pearce)</t>
  </si>
  <si>
    <t>Stanford (Irwin)/Fermilab (Boehnlein)</t>
  </si>
  <si>
    <t>UCL (Vahle)</t>
  </si>
  <si>
    <t>Fermilab (Saoulidou)</t>
  </si>
  <si>
    <t>Tufts (Kafka)</t>
  </si>
  <si>
    <t>Fermilab (Boehnlein)</t>
  </si>
  <si>
    <t>Pittsburgh (Paolone)</t>
  </si>
  <si>
    <t>Pittsburgh (Battacharya)</t>
  </si>
  <si>
    <t>Fermilab (Marino)</t>
  </si>
  <si>
    <t>IIT (White)</t>
  </si>
  <si>
    <t>Cambridge (P. Ward)</t>
  </si>
  <si>
    <t>Stanford (Murgia)</t>
  </si>
  <si>
    <t>Stanford (Kang)</t>
  </si>
  <si>
    <t>Stanford (Yang)</t>
  </si>
  <si>
    <t>Argonne (Reyna/Talaga)</t>
  </si>
  <si>
    <t>Pittsburgh (Kim)</t>
  </si>
  <si>
    <t>RAL (Belias)</t>
  </si>
  <si>
    <t>Harvard (Feldman)</t>
  </si>
  <si>
    <t>W&amp;M (Yumiceva)</t>
  </si>
  <si>
    <t>W&amp;M (Umiceva)</t>
  </si>
  <si>
    <t>Fermilab (Shanahan)</t>
  </si>
  <si>
    <t>Texas (Pavlovich)</t>
  </si>
  <si>
    <t>Tufts (Oliver)</t>
  </si>
  <si>
    <t>Cambridge (Culling)</t>
  </si>
  <si>
    <t>USP (Gouffon)</t>
  </si>
  <si>
    <t>Fermilab  (Baller)</t>
  </si>
  <si>
    <t>Fermilab (Wehman)</t>
  </si>
  <si>
    <t>Sussex (Harris)</t>
  </si>
  <si>
    <t>Sussex (Falk)</t>
  </si>
  <si>
    <t>Duluth (Grasshorn)</t>
  </si>
  <si>
    <t>Oxford (Evans)</t>
  </si>
  <si>
    <t>Oxford (Cabrera)</t>
  </si>
  <si>
    <t>Oxford (Weber)</t>
  </si>
  <si>
    <t>Institution</t>
  </si>
  <si>
    <t>IIT (Brennan)</t>
  </si>
  <si>
    <t>Duluth (Mislivec)</t>
  </si>
  <si>
    <t>Stanford (Wojcicki)</t>
  </si>
  <si>
    <t>Oxford ((Grzelak)</t>
  </si>
  <si>
    <t>Oxford (Grzelak)</t>
  </si>
  <si>
    <t>Tufts (Cherdack)</t>
  </si>
  <si>
    <t>TAMU (Watabe)</t>
  </si>
  <si>
    <t>Harvard (Boehm)</t>
  </si>
  <si>
    <t>Oxford (Litchfield)</t>
  </si>
  <si>
    <t>Oxford (Tagg)</t>
  </si>
  <si>
    <t>Oxford (Raufer)</t>
  </si>
  <si>
    <t>Argonne (Reichenbacher)</t>
  </si>
  <si>
    <t>WWU (Barrett)</t>
  </si>
  <si>
    <t>Brazil</t>
  </si>
  <si>
    <t>Protvino/Russia</t>
  </si>
  <si>
    <t>Eligible</t>
  </si>
  <si>
    <t>Shifts done</t>
  </si>
  <si>
    <t>Shift committed</t>
  </si>
  <si>
    <t>Soudan done or committed</t>
  </si>
  <si>
    <t>Done + Committed/Collab</t>
  </si>
  <si>
    <t>Shifts Done/Collab</t>
  </si>
  <si>
    <t>Include Soudan</t>
  </si>
  <si>
    <t>Fermilab (Choudhary)</t>
  </si>
  <si>
    <t>Unicamp(Escobar)</t>
  </si>
  <si>
    <t>Fermilab(Harris)</t>
  </si>
  <si>
    <t>Fermilab (Harris)</t>
  </si>
  <si>
    <t>Indiana(Ishitsuka)</t>
  </si>
  <si>
    <t>UMN (McGowan)</t>
  </si>
  <si>
    <t>UMN (Petyt)</t>
  </si>
  <si>
    <t>Indiana(Urheim)</t>
  </si>
  <si>
    <t>Indiana(Musser)</t>
  </si>
  <si>
    <t>Minn TC</t>
  </si>
  <si>
    <t>Minn Duluth</t>
  </si>
  <si>
    <t>Fermilab(Para)</t>
  </si>
  <si>
    <t>UMN (Mualem)</t>
  </si>
  <si>
    <t>ANL</t>
  </si>
  <si>
    <t>Fermilab(Saoulidou)</t>
  </si>
  <si>
    <t>Fermilab(Rebel)</t>
  </si>
  <si>
    <t>Cambridge(Ward)</t>
  </si>
  <si>
    <t>UMN (Arms)</t>
  </si>
  <si>
    <t>Fermilab(Bernstein)</t>
  </si>
  <si>
    <t>Harvard(Feldman)</t>
  </si>
  <si>
    <t>Fermilab(Buckley)</t>
  </si>
  <si>
    <t>RAL(Hartnell)</t>
  </si>
  <si>
    <t>BNL(Dierckxsens)</t>
  </si>
  <si>
    <t>Fermilab(Bogert)</t>
  </si>
  <si>
    <t>Fermilab(Smart)</t>
  </si>
  <si>
    <t>UMN(Peterson)</t>
  </si>
  <si>
    <t>UMN (Peterson)</t>
  </si>
  <si>
    <t>UMN</t>
  </si>
  <si>
    <t>UMN (Beall)</t>
  </si>
  <si>
    <t>UMN (Litchfield)</t>
  </si>
  <si>
    <t>UMN (Speakman)</t>
  </si>
  <si>
    <t>Harvard(Boehm)</t>
  </si>
  <si>
    <t>UMN(Litchfield)</t>
  </si>
  <si>
    <t>IIT(Brennan)</t>
  </si>
  <si>
    <t>UMN(Marshak)</t>
  </si>
  <si>
    <t>TAMU(T-L)</t>
  </si>
  <si>
    <t>Texas(Rustem)</t>
  </si>
  <si>
    <t>Oxford (West),UMN(Peterson)</t>
  </si>
  <si>
    <t>Oxford(Tagg)</t>
  </si>
  <si>
    <t>Oxford (West)</t>
  </si>
  <si>
    <t>Pittsburgh (Bhattacharya)</t>
  </si>
  <si>
    <t>UMN(Kumaratunga)</t>
  </si>
  <si>
    <t>UMN(Kumaratunga),UMN(Speakman)</t>
  </si>
  <si>
    <t>Texas(Indhurthy)</t>
  </si>
  <si>
    <t>USC(Ling)</t>
  </si>
  <si>
    <t>IIT(de Jong)</t>
  </si>
  <si>
    <t>Pitt(Brown)</t>
  </si>
  <si>
    <t>New shift system applies after this point.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</si>
</sst>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0.75"/>
      <name val="Arial"/>
      <family val="0"/>
    </font>
    <font>
      <b/>
      <sz val="8"/>
      <name val="Antique Olive"/>
      <family val="2"/>
    </font>
    <font>
      <sz val="17.2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12th Floor and Soudan only, not to be used for shift credit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9"/>
          <c:w val="0.6645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Sheet4!$F$2</c:f>
              <c:strCache>
                <c:ptCount val="1"/>
                <c:pt idx="0">
                  <c:v>Shifts Done/Collab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Sheet4!$A$3:$A$31</c:f>
              <c:strCache/>
            </c:strRef>
          </c:cat>
          <c:val>
            <c:numRef>
              <c:f>Sheet4!$F$3:$F$31</c:f>
              <c:numCache/>
            </c:numRef>
          </c:val>
        </c:ser>
        <c:ser>
          <c:idx val="1"/>
          <c:order val="1"/>
          <c:tx>
            <c:strRef>
              <c:f>Sheet4!$G$2</c:f>
              <c:strCache>
                <c:ptCount val="1"/>
                <c:pt idx="0">
                  <c:v>Done + Committed/Collab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Sheet4!$A$3:$A$31</c:f>
              <c:strCache/>
            </c:strRef>
          </c:cat>
          <c:val>
            <c:numRef>
              <c:f>Sheet4!$G$3:$G$31</c:f>
              <c:numCache/>
            </c:numRef>
          </c:val>
        </c:ser>
        <c:ser>
          <c:idx val="2"/>
          <c:order val="2"/>
          <c:tx>
            <c:strRef>
              <c:f>Sheet4!$H$2</c:f>
              <c:strCache>
                <c:ptCount val="1"/>
                <c:pt idx="0">
                  <c:v>Include Soudan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Sheet4!$A$3:$A$31</c:f>
              <c:strCache/>
            </c:strRef>
          </c:cat>
          <c:val>
            <c:numRef>
              <c:f>Sheet4!$H$3:$H$31</c:f>
              <c:numCache/>
            </c:numRef>
          </c:val>
        </c:ser>
        <c:axId val="33634531"/>
        <c:axId val="34275324"/>
      </c:barChart>
      <c:catAx>
        <c:axId val="3363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1" i="0" u="none" baseline="0"/>
            </a:pPr>
          </a:p>
        </c:txPr>
        <c:crossAx val="34275324"/>
        <c:crosses val="autoZero"/>
        <c:auto val="1"/>
        <c:lblOffset val="100"/>
        <c:tickLblSkip val="1"/>
        <c:noMultiLvlLbl val="0"/>
      </c:catAx>
      <c:valAx>
        <c:axId val="34275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34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33</xdr:row>
      <xdr:rowOff>28575</xdr:rowOff>
    </xdr:from>
    <xdr:to>
      <xdr:col>9</xdr:col>
      <xdr:colOff>581025</xdr:colOff>
      <xdr:row>71</xdr:row>
      <xdr:rowOff>76200</xdr:rowOff>
    </xdr:to>
    <xdr:graphicFrame>
      <xdr:nvGraphicFramePr>
        <xdr:cNvPr id="1" name="Chart 3"/>
        <xdr:cNvGraphicFramePr/>
      </xdr:nvGraphicFramePr>
      <xdr:xfrm>
        <a:off x="790575" y="5534025"/>
        <a:ext cx="90582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2" width="17.710937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7">
      <selection activeCell="C77" sqref="C77"/>
    </sheetView>
  </sheetViews>
  <sheetFormatPr defaultColWidth="9.140625" defaultRowHeight="12.75"/>
  <cols>
    <col min="1" max="1" width="20.421875" style="0" customWidth="1"/>
    <col min="3" max="3" width="13.8515625" style="0" customWidth="1"/>
    <col min="4" max="4" width="15.7109375" style="0" customWidth="1"/>
    <col min="5" max="5" width="13.8515625" style="3" customWidth="1"/>
    <col min="6" max="6" width="17.140625" style="2" customWidth="1"/>
    <col min="7" max="7" width="23.7109375" style="4" customWidth="1"/>
    <col min="8" max="8" width="16.00390625" style="2" customWidth="1"/>
  </cols>
  <sheetData>
    <row r="2" spans="1:8" s="5" customFormat="1" ht="25.5">
      <c r="A2" s="5" t="s">
        <v>104</v>
      </c>
      <c r="B2" s="5" t="s">
        <v>120</v>
      </c>
      <c r="C2" s="5" t="s">
        <v>121</v>
      </c>
      <c r="D2" s="5" t="s">
        <v>122</v>
      </c>
      <c r="E2" s="6" t="s">
        <v>123</v>
      </c>
      <c r="F2" s="7" t="s">
        <v>125</v>
      </c>
      <c r="G2" s="8" t="s">
        <v>124</v>
      </c>
      <c r="H2" s="7" t="s">
        <v>126</v>
      </c>
    </row>
    <row r="3" spans="1:8" ht="12.75">
      <c r="A3" t="s">
        <v>0</v>
      </c>
      <c r="B3">
        <v>5</v>
      </c>
      <c r="C3">
        <v>6</v>
      </c>
      <c r="F3" s="2">
        <f>C3/B3</f>
        <v>1.2</v>
      </c>
      <c r="G3" s="4">
        <f>(C3+D3)/B3</f>
        <v>1.2</v>
      </c>
      <c r="H3" s="2">
        <f>(C3+D3+E3)/B3</f>
        <v>1.2</v>
      </c>
    </row>
    <row r="4" spans="1:8" ht="12.75">
      <c r="A4" t="s">
        <v>1</v>
      </c>
      <c r="B4">
        <v>4</v>
      </c>
      <c r="C4">
        <v>5</v>
      </c>
      <c r="F4" s="2">
        <f aca="true" t="shared" si="0" ref="F4:F31">C4/B4</f>
        <v>1.25</v>
      </c>
      <c r="G4" s="4">
        <f aca="true" t="shared" si="1" ref="G4:G31">(C4+D4)/B4</f>
        <v>1.25</v>
      </c>
      <c r="H4" s="2">
        <f aca="true" t="shared" si="2" ref="H4:H31">(C4+D4+E4)/B4</f>
        <v>1.25</v>
      </c>
    </row>
    <row r="5" spans="1:8" ht="12.75">
      <c r="A5" t="s">
        <v>2</v>
      </c>
      <c r="B5">
        <v>2</v>
      </c>
      <c r="C5">
        <v>6</v>
      </c>
      <c r="F5" s="2">
        <f t="shared" si="0"/>
        <v>3</v>
      </c>
      <c r="G5" s="4">
        <f t="shared" si="1"/>
        <v>3</v>
      </c>
      <c r="H5" s="2">
        <f t="shared" si="2"/>
        <v>3</v>
      </c>
    </row>
    <row r="6" spans="1:8" ht="12.75">
      <c r="A6" t="s">
        <v>3</v>
      </c>
      <c r="B6">
        <v>5</v>
      </c>
      <c r="C6">
        <v>6</v>
      </c>
      <c r="F6" s="2">
        <f t="shared" si="0"/>
        <v>1.2</v>
      </c>
      <c r="G6" s="4">
        <f t="shared" si="1"/>
        <v>1.2</v>
      </c>
      <c r="H6" s="2">
        <f t="shared" si="2"/>
        <v>1.2</v>
      </c>
    </row>
    <row r="7" spans="1:8" ht="12.75">
      <c r="A7" t="s">
        <v>4</v>
      </c>
      <c r="B7">
        <v>6</v>
      </c>
      <c r="C7">
        <v>3</v>
      </c>
      <c r="D7">
        <v>3</v>
      </c>
      <c r="F7" s="2">
        <f t="shared" si="0"/>
        <v>0.5</v>
      </c>
      <c r="G7" s="4">
        <f t="shared" si="1"/>
        <v>1</v>
      </c>
      <c r="H7" s="2">
        <f t="shared" si="2"/>
        <v>1</v>
      </c>
    </row>
    <row r="8" spans="1:8" ht="12.75">
      <c r="A8" t="s">
        <v>5</v>
      </c>
      <c r="B8">
        <v>4</v>
      </c>
      <c r="C8">
        <v>8</v>
      </c>
      <c r="F8" s="2">
        <f t="shared" si="0"/>
        <v>2</v>
      </c>
      <c r="G8" s="4">
        <f t="shared" si="1"/>
        <v>2</v>
      </c>
      <c r="H8" s="2">
        <f t="shared" si="2"/>
        <v>2</v>
      </c>
    </row>
    <row r="9" spans="1:8" ht="12.75">
      <c r="A9" t="s">
        <v>6</v>
      </c>
      <c r="B9">
        <v>2</v>
      </c>
      <c r="C9">
        <v>2</v>
      </c>
      <c r="F9" s="2">
        <f t="shared" si="0"/>
        <v>1</v>
      </c>
      <c r="G9" s="4">
        <f t="shared" si="1"/>
        <v>1</v>
      </c>
      <c r="H9" s="2">
        <f t="shared" si="2"/>
        <v>1</v>
      </c>
    </row>
    <row r="10" spans="1:8" ht="12.75">
      <c r="A10" t="s">
        <v>7</v>
      </c>
      <c r="B10">
        <f>26-2</f>
        <v>24</v>
      </c>
      <c r="C10">
        <v>27</v>
      </c>
      <c r="D10">
        <v>7</v>
      </c>
      <c r="E10" s="3">
        <v>1</v>
      </c>
      <c r="F10" s="2">
        <f t="shared" si="0"/>
        <v>1.125</v>
      </c>
      <c r="G10" s="4">
        <f t="shared" si="1"/>
        <v>1.4166666666666667</v>
      </c>
      <c r="H10" s="2">
        <f t="shared" si="2"/>
        <v>1.4583333333333333</v>
      </c>
    </row>
    <row r="11" spans="1:8" ht="12.75">
      <c r="A11" t="s">
        <v>8</v>
      </c>
      <c r="B11">
        <v>3</v>
      </c>
      <c r="C11">
        <v>7</v>
      </c>
      <c r="D11">
        <v>1</v>
      </c>
      <c r="F11" s="2">
        <f t="shared" si="0"/>
        <v>2.3333333333333335</v>
      </c>
      <c r="G11" s="4">
        <f t="shared" si="1"/>
        <v>2.6666666666666665</v>
      </c>
      <c r="H11" s="2">
        <f t="shared" si="2"/>
        <v>2.6666666666666665</v>
      </c>
    </row>
    <row r="12" spans="1:8" ht="12.75">
      <c r="A12" t="s">
        <v>9</v>
      </c>
      <c r="B12">
        <v>3</v>
      </c>
      <c r="C12">
        <v>5</v>
      </c>
      <c r="F12" s="2">
        <f t="shared" si="0"/>
        <v>1.6666666666666667</v>
      </c>
      <c r="G12" s="4">
        <f t="shared" si="1"/>
        <v>1.6666666666666667</v>
      </c>
      <c r="H12" s="2">
        <f t="shared" si="2"/>
        <v>1.6666666666666667</v>
      </c>
    </row>
    <row r="13" spans="1:8" ht="12.75">
      <c r="A13" t="s">
        <v>10</v>
      </c>
      <c r="B13">
        <v>8</v>
      </c>
      <c r="C13">
        <v>8</v>
      </c>
      <c r="D13">
        <v>11</v>
      </c>
      <c r="F13" s="2">
        <f t="shared" si="0"/>
        <v>1</v>
      </c>
      <c r="G13" s="4">
        <f t="shared" si="1"/>
        <v>2.375</v>
      </c>
      <c r="H13" s="2">
        <f t="shared" si="2"/>
        <v>2.375</v>
      </c>
    </row>
    <row r="14" spans="1:8" ht="12.75">
      <c r="A14" t="s">
        <v>11</v>
      </c>
      <c r="B14">
        <v>3</v>
      </c>
      <c r="C14">
        <v>0</v>
      </c>
      <c r="F14" s="2">
        <f t="shared" si="0"/>
        <v>0</v>
      </c>
      <c r="G14" s="4">
        <f t="shared" si="1"/>
        <v>0</v>
      </c>
      <c r="H14" s="2">
        <f t="shared" si="2"/>
        <v>0</v>
      </c>
    </row>
    <row r="15" spans="1:8" ht="12.75">
      <c r="A15" t="s">
        <v>12</v>
      </c>
      <c r="B15">
        <v>5</v>
      </c>
      <c r="C15">
        <v>4</v>
      </c>
      <c r="D15">
        <v>2</v>
      </c>
      <c r="F15" s="2">
        <f t="shared" si="0"/>
        <v>0.8</v>
      </c>
      <c r="G15" s="4">
        <f t="shared" si="1"/>
        <v>1.2</v>
      </c>
      <c r="H15" s="2">
        <f t="shared" si="2"/>
        <v>1.2</v>
      </c>
    </row>
    <row r="16" spans="1:8" ht="12.75">
      <c r="A16" t="s">
        <v>136</v>
      </c>
      <c r="B16">
        <v>16</v>
      </c>
      <c r="C16">
        <v>17</v>
      </c>
      <c r="D16">
        <v>1</v>
      </c>
      <c r="E16" s="3">
        <v>9</v>
      </c>
      <c r="F16" s="2">
        <f t="shared" si="0"/>
        <v>1.0625</v>
      </c>
      <c r="G16" s="4">
        <f t="shared" si="1"/>
        <v>1.125</v>
      </c>
      <c r="H16" s="2">
        <f t="shared" si="2"/>
        <v>1.6875</v>
      </c>
    </row>
    <row r="17" spans="1:8" ht="12.75">
      <c r="A17" t="s">
        <v>137</v>
      </c>
      <c r="B17">
        <v>3</v>
      </c>
      <c r="C17">
        <v>5</v>
      </c>
      <c r="F17" s="2">
        <f t="shared" si="0"/>
        <v>1.6666666666666667</v>
      </c>
      <c r="G17" s="4">
        <f t="shared" si="1"/>
        <v>1.6666666666666667</v>
      </c>
      <c r="H17" s="2">
        <f t="shared" si="2"/>
        <v>1.6666666666666667</v>
      </c>
    </row>
    <row r="18" spans="1:8" ht="12.75">
      <c r="A18" t="s">
        <v>13</v>
      </c>
      <c r="B18">
        <v>9</v>
      </c>
      <c r="C18">
        <v>21</v>
      </c>
      <c r="D18">
        <v>1</v>
      </c>
      <c r="E18" s="3">
        <v>9</v>
      </c>
      <c r="F18" s="2">
        <f t="shared" si="0"/>
        <v>2.3333333333333335</v>
      </c>
      <c r="G18" s="4">
        <f t="shared" si="1"/>
        <v>2.4444444444444446</v>
      </c>
      <c r="H18" s="2">
        <f t="shared" si="2"/>
        <v>3.4444444444444446</v>
      </c>
    </row>
    <row r="19" spans="1:8" ht="12.75">
      <c r="A19" t="s">
        <v>14</v>
      </c>
      <c r="B19">
        <v>4</v>
      </c>
      <c r="C19">
        <v>9</v>
      </c>
      <c r="D19">
        <v>1</v>
      </c>
      <c r="F19" s="2">
        <f t="shared" si="0"/>
        <v>2.25</v>
      </c>
      <c r="G19" s="4">
        <f t="shared" si="1"/>
        <v>2.5</v>
      </c>
      <c r="H19" s="2">
        <f t="shared" si="2"/>
        <v>2.5</v>
      </c>
    </row>
    <row r="20" spans="1:8" ht="12.75">
      <c r="A20" t="s">
        <v>119</v>
      </c>
      <c r="B20">
        <v>10</v>
      </c>
      <c r="C20">
        <v>0</v>
      </c>
      <c r="F20" s="2">
        <f t="shared" si="0"/>
        <v>0</v>
      </c>
      <c r="G20" s="4">
        <f t="shared" si="1"/>
        <v>0</v>
      </c>
      <c r="H20" s="2">
        <f t="shared" si="2"/>
        <v>0</v>
      </c>
    </row>
    <row r="21" spans="1:8" ht="12.75">
      <c r="A21" t="s">
        <v>15</v>
      </c>
      <c r="B21">
        <v>5</v>
      </c>
      <c r="C21">
        <v>11</v>
      </c>
      <c r="F21" s="2">
        <f t="shared" si="0"/>
        <v>2.2</v>
      </c>
      <c r="G21" s="4">
        <f t="shared" si="1"/>
        <v>2.2</v>
      </c>
      <c r="H21" s="2">
        <f t="shared" si="2"/>
        <v>2.2</v>
      </c>
    </row>
    <row r="22" spans="1:8" ht="12.75">
      <c r="A22" t="s">
        <v>16</v>
      </c>
      <c r="B22">
        <v>4</v>
      </c>
      <c r="C22">
        <v>9</v>
      </c>
      <c r="F22" s="2">
        <f t="shared" si="0"/>
        <v>2.25</v>
      </c>
      <c r="G22" s="4">
        <f t="shared" si="1"/>
        <v>2.25</v>
      </c>
      <c r="H22" s="2">
        <f t="shared" si="2"/>
        <v>2.25</v>
      </c>
    </row>
    <row r="23" spans="1:8" ht="12.75">
      <c r="A23" t="s">
        <v>17</v>
      </c>
      <c r="B23">
        <v>6</v>
      </c>
      <c r="C23">
        <v>14</v>
      </c>
      <c r="D23">
        <v>1</v>
      </c>
      <c r="E23" s="3">
        <v>2</v>
      </c>
      <c r="F23" s="2">
        <f t="shared" si="0"/>
        <v>2.3333333333333335</v>
      </c>
      <c r="G23" s="4">
        <f t="shared" si="1"/>
        <v>2.5</v>
      </c>
      <c r="H23" s="2">
        <f t="shared" si="2"/>
        <v>2.8333333333333335</v>
      </c>
    </row>
    <row r="24" spans="1:8" ht="12.75">
      <c r="A24" t="s">
        <v>18</v>
      </c>
      <c r="B24">
        <v>4</v>
      </c>
      <c r="C24">
        <v>9</v>
      </c>
      <c r="F24" s="2">
        <f t="shared" si="0"/>
        <v>2.25</v>
      </c>
      <c r="G24" s="4">
        <f t="shared" si="1"/>
        <v>2.25</v>
      </c>
      <c r="H24" s="2">
        <f t="shared" si="2"/>
        <v>2.25</v>
      </c>
    </row>
    <row r="25" spans="1:8" ht="12.75">
      <c r="A25" t="s">
        <v>19</v>
      </c>
      <c r="B25">
        <v>3</v>
      </c>
      <c r="C25">
        <v>5</v>
      </c>
      <c r="F25" s="2">
        <f t="shared" si="0"/>
        <v>1.6666666666666667</v>
      </c>
      <c r="G25" s="4">
        <f t="shared" si="1"/>
        <v>1.6666666666666667</v>
      </c>
      <c r="H25" s="2">
        <f t="shared" si="2"/>
        <v>1.6666666666666667</v>
      </c>
    </row>
    <row r="26" spans="1:8" ht="12.75">
      <c r="A26" t="s">
        <v>20</v>
      </c>
      <c r="B26">
        <v>5</v>
      </c>
      <c r="C26">
        <v>16</v>
      </c>
      <c r="F26" s="2">
        <f t="shared" si="0"/>
        <v>3.2</v>
      </c>
      <c r="G26" s="4">
        <f t="shared" si="1"/>
        <v>3.2</v>
      </c>
      <c r="H26" s="2">
        <f t="shared" si="2"/>
        <v>3.2</v>
      </c>
    </row>
    <row r="27" spans="1:8" ht="12.75">
      <c r="A27" t="s">
        <v>21</v>
      </c>
      <c r="B27">
        <v>7</v>
      </c>
      <c r="C27">
        <v>15</v>
      </c>
      <c r="F27" s="2">
        <f t="shared" si="0"/>
        <v>2.142857142857143</v>
      </c>
      <c r="G27" s="4">
        <f t="shared" si="1"/>
        <v>2.142857142857143</v>
      </c>
      <c r="H27" s="2">
        <f t="shared" si="2"/>
        <v>2.142857142857143</v>
      </c>
    </row>
    <row r="28" spans="1:8" ht="12.75">
      <c r="A28" t="s">
        <v>118</v>
      </c>
      <c r="B28">
        <v>2</v>
      </c>
      <c r="C28">
        <v>4</v>
      </c>
      <c r="F28" s="2">
        <f t="shared" si="0"/>
        <v>2</v>
      </c>
      <c r="G28" s="4">
        <f t="shared" si="1"/>
        <v>2</v>
      </c>
      <c r="H28" s="2">
        <f t="shared" si="2"/>
        <v>2</v>
      </c>
    </row>
    <row r="29" spans="1:8" ht="12.75">
      <c r="A29" t="s">
        <v>22</v>
      </c>
      <c r="B29">
        <v>1</v>
      </c>
      <c r="C29">
        <v>2</v>
      </c>
      <c r="F29" s="2">
        <f t="shared" si="0"/>
        <v>2</v>
      </c>
      <c r="G29" s="4">
        <f t="shared" si="1"/>
        <v>2</v>
      </c>
      <c r="H29" s="2">
        <f t="shared" si="2"/>
        <v>2</v>
      </c>
    </row>
    <row r="30" spans="1:8" ht="12.75">
      <c r="A30" t="s">
        <v>23</v>
      </c>
      <c r="B30">
        <v>2</v>
      </c>
      <c r="C30">
        <v>2</v>
      </c>
      <c r="F30" s="2">
        <f t="shared" si="0"/>
        <v>1</v>
      </c>
      <c r="G30" s="4">
        <f t="shared" si="1"/>
        <v>1</v>
      </c>
      <c r="H30" s="2">
        <f t="shared" si="2"/>
        <v>1</v>
      </c>
    </row>
    <row r="31" spans="1:8" ht="12.75">
      <c r="A31" t="s">
        <v>24</v>
      </c>
      <c r="B31">
        <v>3</v>
      </c>
      <c r="C31">
        <v>2</v>
      </c>
      <c r="F31" s="2">
        <f t="shared" si="0"/>
        <v>0.6666666666666666</v>
      </c>
      <c r="G31" s="4">
        <f t="shared" si="1"/>
        <v>0.6666666666666666</v>
      </c>
      <c r="H31" s="2">
        <f t="shared" si="2"/>
        <v>0.6666666666666666</v>
      </c>
    </row>
    <row r="32" ht="12.75">
      <c r="B32">
        <f>SUM(B3:B31)</f>
        <v>158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B56" sqref="B56"/>
    </sheetView>
  </sheetViews>
  <sheetFormatPr defaultColWidth="9.140625" defaultRowHeight="12.75"/>
  <cols>
    <col min="4" max="4" width="16.421875" style="0" customWidth="1"/>
    <col min="5" max="5" width="18.7109375" style="0" customWidth="1"/>
    <col min="6" max="7" width="25.140625" style="0" customWidth="1"/>
    <col min="8" max="8" width="18.57421875" style="0" customWidth="1"/>
    <col min="9" max="9" width="16.28125" style="0" customWidth="1"/>
    <col min="10" max="10" width="16.421875" style="9" customWidth="1"/>
  </cols>
  <sheetData>
    <row r="1" spans="1:10" ht="12.75">
      <c r="A1" t="s">
        <v>27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s="9" t="s">
        <v>25</v>
      </c>
    </row>
    <row r="2" spans="2:10" ht="12.75">
      <c r="B2">
        <v>2005</v>
      </c>
      <c r="D2" t="s">
        <v>45</v>
      </c>
      <c r="E2" t="s">
        <v>46</v>
      </c>
      <c r="F2" t="s">
        <v>45</v>
      </c>
      <c r="G2" t="s">
        <v>46</v>
      </c>
      <c r="H2" t="s">
        <v>45</v>
      </c>
      <c r="I2" t="s">
        <v>46</v>
      </c>
      <c r="J2" s="9" t="s">
        <v>45</v>
      </c>
    </row>
    <row r="3" spans="1:7" ht="12.75">
      <c r="A3">
        <v>1</v>
      </c>
      <c r="B3" s="1">
        <v>37996</v>
      </c>
      <c r="D3" t="s">
        <v>30</v>
      </c>
      <c r="E3" t="s">
        <v>12</v>
      </c>
      <c r="F3" t="s">
        <v>26</v>
      </c>
      <c r="G3" t="s">
        <v>26</v>
      </c>
    </row>
    <row r="4" spans="1:8" ht="12.75">
      <c r="A4">
        <v>2</v>
      </c>
      <c r="B4">
        <v>17</v>
      </c>
      <c r="D4" t="s">
        <v>32</v>
      </c>
      <c r="E4" t="s">
        <v>12</v>
      </c>
      <c r="F4" t="s">
        <v>26</v>
      </c>
      <c r="G4" t="s">
        <v>26</v>
      </c>
      <c r="H4" t="s">
        <v>26</v>
      </c>
    </row>
    <row r="5" spans="1:8" ht="12.75">
      <c r="A5">
        <v>3</v>
      </c>
      <c r="B5">
        <v>24</v>
      </c>
      <c r="D5" t="s">
        <v>33</v>
      </c>
      <c r="E5" t="s">
        <v>31</v>
      </c>
      <c r="F5" t="s">
        <v>26</v>
      </c>
      <c r="H5" t="s">
        <v>26</v>
      </c>
    </row>
    <row r="6" spans="1:6" ht="12.75">
      <c r="A6">
        <v>4</v>
      </c>
      <c r="B6">
        <v>31</v>
      </c>
      <c r="D6" t="s">
        <v>64</v>
      </c>
      <c r="E6" t="s">
        <v>31</v>
      </c>
      <c r="F6" t="s">
        <v>26</v>
      </c>
    </row>
    <row r="7" spans="1:10" ht="12.75">
      <c r="A7">
        <v>5</v>
      </c>
      <c r="B7" s="1">
        <v>38024</v>
      </c>
      <c r="D7" t="s">
        <v>64</v>
      </c>
      <c r="E7" t="s">
        <v>0</v>
      </c>
      <c r="F7" t="s">
        <v>26</v>
      </c>
      <c r="J7" s="9" t="s">
        <v>157</v>
      </c>
    </row>
    <row r="8" spans="1:9" ht="12.75">
      <c r="A8">
        <v>6</v>
      </c>
      <c r="B8">
        <v>14</v>
      </c>
      <c r="D8" t="s">
        <v>29</v>
      </c>
      <c r="E8" t="s">
        <v>0</v>
      </c>
      <c r="F8" t="s">
        <v>74</v>
      </c>
      <c r="G8" t="s">
        <v>17</v>
      </c>
      <c r="H8" t="s">
        <v>34</v>
      </c>
      <c r="I8" t="s">
        <v>154</v>
      </c>
    </row>
    <row r="9" spans="1:9" ht="12.75">
      <c r="A9">
        <v>7</v>
      </c>
      <c r="B9">
        <v>21</v>
      </c>
      <c r="D9" t="s">
        <v>62</v>
      </c>
      <c r="E9" t="s">
        <v>24</v>
      </c>
      <c r="F9" t="s">
        <v>42</v>
      </c>
      <c r="G9" t="s">
        <v>67</v>
      </c>
      <c r="H9" t="s">
        <v>17</v>
      </c>
      <c r="I9" t="s">
        <v>154</v>
      </c>
    </row>
    <row r="10" spans="1:10" ht="12.75">
      <c r="A10">
        <v>8</v>
      </c>
      <c r="B10">
        <v>28</v>
      </c>
      <c r="D10" t="s">
        <v>48</v>
      </c>
      <c r="E10" t="s">
        <v>24</v>
      </c>
      <c r="F10" t="s">
        <v>42</v>
      </c>
      <c r="G10" t="s">
        <v>0</v>
      </c>
      <c r="H10" t="s">
        <v>17</v>
      </c>
      <c r="I10" t="s">
        <v>41</v>
      </c>
      <c r="J10" s="9" t="s">
        <v>66</v>
      </c>
    </row>
    <row r="11" spans="1:10" ht="12.75">
      <c r="A11">
        <v>9</v>
      </c>
      <c r="B11" s="1">
        <v>38053</v>
      </c>
      <c r="D11" t="s">
        <v>47</v>
      </c>
      <c r="E11" t="s">
        <v>52</v>
      </c>
      <c r="F11" t="s">
        <v>32</v>
      </c>
      <c r="G11" t="s">
        <v>28</v>
      </c>
      <c r="H11" t="s">
        <v>48</v>
      </c>
      <c r="I11" t="s">
        <v>49</v>
      </c>
      <c r="J11" s="9" t="s">
        <v>72</v>
      </c>
    </row>
    <row r="12" spans="1:9" ht="12.75">
      <c r="A12">
        <v>10</v>
      </c>
      <c r="B12">
        <v>14</v>
      </c>
      <c r="D12" t="s">
        <v>54</v>
      </c>
      <c r="G12" t="s">
        <v>57</v>
      </c>
      <c r="I12" t="s">
        <v>67</v>
      </c>
    </row>
    <row r="13" spans="1:10" ht="12.75">
      <c r="A13">
        <v>11</v>
      </c>
      <c r="B13">
        <v>21</v>
      </c>
      <c r="D13" t="s">
        <v>71</v>
      </c>
      <c r="E13" t="s">
        <v>29</v>
      </c>
      <c r="F13" t="s">
        <v>30</v>
      </c>
      <c r="G13" t="s">
        <v>7</v>
      </c>
      <c r="H13" t="s">
        <v>65</v>
      </c>
      <c r="I13" t="s">
        <v>83</v>
      </c>
      <c r="J13" s="9" t="s">
        <v>44</v>
      </c>
    </row>
    <row r="14" spans="1:10" ht="12.75">
      <c r="A14">
        <v>12</v>
      </c>
      <c r="B14">
        <v>28</v>
      </c>
      <c r="D14" t="s">
        <v>71</v>
      </c>
      <c r="E14" t="s">
        <v>63</v>
      </c>
      <c r="F14" t="s">
        <v>67</v>
      </c>
      <c r="G14" t="s">
        <v>79</v>
      </c>
      <c r="H14" t="s">
        <v>64</v>
      </c>
      <c r="I14" t="s">
        <v>80</v>
      </c>
      <c r="J14" s="9" t="s">
        <v>44</v>
      </c>
    </row>
    <row r="15" spans="1:9" ht="12.75">
      <c r="A15">
        <v>13</v>
      </c>
      <c r="B15" s="1">
        <v>38081</v>
      </c>
      <c r="D15" t="s">
        <v>65</v>
      </c>
      <c r="E15" t="s">
        <v>87</v>
      </c>
      <c r="F15" t="s">
        <v>67</v>
      </c>
      <c r="G15" t="s">
        <v>43</v>
      </c>
      <c r="H15" t="s">
        <v>82</v>
      </c>
      <c r="I15" t="s">
        <v>86</v>
      </c>
    </row>
    <row r="16" spans="1:9" ht="12.75">
      <c r="A16">
        <v>14</v>
      </c>
      <c r="B16">
        <v>11</v>
      </c>
      <c r="D16" t="s">
        <v>155</v>
      </c>
      <c r="E16" t="s">
        <v>133</v>
      </c>
      <c r="F16" t="s">
        <v>67</v>
      </c>
      <c r="G16" t="s">
        <v>43</v>
      </c>
      <c r="H16" t="s">
        <v>70</v>
      </c>
      <c r="I16" t="s">
        <v>86</v>
      </c>
    </row>
    <row r="17" spans="1:10" ht="12.75">
      <c r="A17">
        <v>15</v>
      </c>
      <c r="B17">
        <v>18</v>
      </c>
      <c r="D17" t="s">
        <v>51</v>
      </c>
      <c r="E17" t="s">
        <v>26</v>
      </c>
      <c r="F17" t="s">
        <v>29</v>
      </c>
      <c r="G17" t="s">
        <v>56</v>
      </c>
      <c r="H17" t="s">
        <v>70</v>
      </c>
      <c r="J17" s="9" t="s">
        <v>102</v>
      </c>
    </row>
    <row r="18" spans="1:9" ht="12.75">
      <c r="A18">
        <v>16</v>
      </c>
      <c r="B18">
        <v>25</v>
      </c>
      <c r="D18" t="s">
        <v>85</v>
      </c>
      <c r="F18" t="s">
        <v>82</v>
      </c>
      <c r="G18" t="s">
        <v>56</v>
      </c>
      <c r="H18" t="s">
        <v>155</v>
      </c>
      <c r="I18" t="s">
        <v>63</v>
      </c>
    </row>
    <row r="19" spans="1:9" ht="12.75">
      <c r="A19">
        <v>17</v>
      </c>
      <c r="B19" s="1">
        <v>38474</v>
      </c>
      <c r="D19" t="s">
        <v>58</v>
      </c>
      <c r="E19" t="s">
        <v>68</v>
      </c>
      <c r="F19" t="s">
        <v>75</v>
      </c>
      <c r="G19" t="s">
        <v>156</v>
      </c>
      <c r="H19" t="s">
        <v>80</v>
      </c>
      <c r="I19" t="s">
        <v>84</v>
      </c>
    </row>
    <row r="20" spans="1:10" ht="12.75">
      <c r="A20">
        <v>18</v>
      </c>
      <c r="B20">
        <v>9</v>
      </c>
      <c r="D20" t="s">
        <v>58</v>
      </c>
      <c r="E20" t="s">
        <v>76</v>
      </c>
      <c r="F20" t="s">
        <v>155</v>
      </c>
      <c r="G20" t="s">
        <v>63</v>
      </c>
      <c r="H20" t="s">
        <v>91</v>
      </c>
      <c r="I20" t="s">
        <v>54</v>
      </c>
      <c r="J20" s="9" t="s">
        <v>26</v>
      </c>
    </row>
    <row r="21" spans="1:9" ht="12.75">
      <c r="A21">
        <v>19</v>
      </c>
      <c r="B21">
        <v>16</v>
      </c>
      <c r="D21" t="s">
        <v>64</v>
      </c>
      <c r="E21" t="s">
        <v>51</v>
      </c>
      <c r="F21" t="s">
        <v>53</v>
      </c>
      <c r="G21" t="s">
        <v>89</v>
      </c>
      <c r="H21" t="s">
        <v>59</v>
      </c>
      <c r="I21" t="s">
        <v>92</v>
      </c>
    </row>
    <row r="22" spans="1:9" ht="12.75">
      <c r="A22">
        <v>20</v>
      </c>
      <c r="B22">
        <v>23</v>
      </c>
      <c r="D22" t="s">
        <v>50</v>
      </c>
      <c r="E22" t="s">
        <v>77</v>
      </c>
      <c r="F22" t="s">
        <v>30</v>
      </c>
      <c r="G22" t="s">
        <v>55</v>
      </c>
      <c r="H22" t="s">
        <v>100</v>
      </c>
      <c r="I22" t="s">
        <v>92</v>
      </c>
    </row>
    <row r="23" spans="1:9" ht="12.75">
      <c r="A23">
        <v>21</v>
      </c>
      <c r="B23">
        <v>30</v>
      </c>
      <c r="D23" t="s">
        <v>90</v>
      </c>
      <c r="E23" t="s">
        <v>64</v>
      </c>
      <c r="F23" t="s">
        <v>74</v>
      </c>
      <c r="G23" t="s">
        <v>77</v>
      </c>
      <c r="H23" t="s">
        <v>59</v>
      </c>
      <c r="I23" t="s">
        <v>100</v>
      </c>
    </row>
    <row r="24" spans="1:9" ht="12.75">
      <c r="A24">
        <v>22</v>
      </c>
      <c r="B24" s="1">
        <v>38144</v>
      </c>
      <c r="D24" t="s">
        <v>81</v>
      </c>
      <c r="E24" t="s">
        <v>55</v>
      </c>
      <c r="F24" t="s">
        <v>54</v>
      </c>
      <c r="H24" t="s">
        <v>95</v>
      </c>
      <c r="I24" t="s">
        <v>26</v>
      </c>
    </row>
    <row r="25" spans="1:9" ht="12.75">
      <c r="A25">
        <v>23</v>
      </c>
      <c r="B25">
        <v>13</v>
      </c>
      <c r="D25" t="s">
        <v>96</v>
      </c>
      <c r="F25" t="s">
        <v>95</v>
      </c>
      <c r="G25" t="s">
        <v>97</v>
      </c>
      <c r="H25" t="s">
        <v>92</v>
      </c>
      <c r="I25" t="s">
        <v>55</v>
      </c>
    </row>
    <row r="26" spans="1:9" ht="12.75">
      <c r="A26">
        <v>24</v>
      </c>
      <c r="B26">
        <v>20</v>
      </c>
      <c r="D26" t="s">
        <v>69</v>
      </c>
      <c r="E26" t="s">
        <v>73</v>
      </c>
      <c r="F26" t="s">
        <v>5</v>
      </c>
      <c r="G26" t="s">
        <v>78</v>
      </c>
      <c r="H26" t="s">
        <v>26</v>
      </c>
      <c r="I26" t="s">
        <v>32</v>
      </c>
    </row>
    <row r="27" spans="1:10" ht="12.75">
      <c r="A27">
        <v>25</v>
      </c>
      <c r="B27">
        <v>27</v>
      </c>
      <c r="D27" t="s">
        <v>60</v>
      </c>
      <c r="E27" t="s">
        <v>82</v>
      </c>
      <c r="F27" t="s">
        <v>69</v>
      </c>
      <c r="G27" t="s">
        <v>5</v>
      </c>
      <c r="H27" t="s">
        <v>5</v>
      </c>
      <c r="I27" t="s">
        <v>78</v>
      </c>
      <c r="J27" s="9" t="s">
        <v>157</v>
      </c>
    </row>
    <row r="28" spans="1:10" ht="12.75">
      <c r="A28">
        <v>26</v>
      </c>
      <c r="B28" s="1">
        <v>38172</v>
      </c>
      <c r="D28" t="s">
        <v>60</v>
      </c>
      <c r="E28" t="s">
        <v>106</v>
      </c>
      <c r="F28" t="s">
        <v>105</v>
      </c>
      <c r="G28" t="s">
        <v>73</v>
      </c>
      <c r="H28" t="s">
        <v>69</v>
      </c>
      <c r="I28" t="s">
        <v>28</v>
      </c>
      <c r="J28" s="9" t="s">
        <v>153</v>
      </c>
    </row>
    <row r="29" spans="1:10" ht="12.75">
      <c r="A29">
        <v>27</v>
      </c>
      <c r="B29">
        <v>11</v>
      </c>
      <c r="D29" t="s">
        <v>100</v>
      </c>
      <c r="E29" t="s">
        <v>106</v>
      </c>
      <c r="F29" t="s">
        <v>61</v>
      </c>
      <c r="G29" t="s">
        <v>88</v>
      </c>
      <c r="H29" t="s">
        <v>83</v>
      </c>
      <c r="I29" t="s">
        <v>117</v>
      </c>
      <c r="J29" s="9" t="s">
        <v>50</v>
      </c>
    </row>
    <row r="30" spans="1:9" ht="12.75">
      <c r="A30">
        <v>28</v>
      </c>
      <c r="B30">
        <v>18</v>
      </c>
      <c r="D30" t="s">
        <v>108</v>
      </c>
      <c r="E30" t="s">
        <v>83</v>
      </c>
      <c r="F30" t="s">
        <v>61</v>
      </c>
      <c r="G30" t="s">
        <v>93</v>
      </c>
      <c r="H30" t="s">
        <v>79</v>
      </c>
      <c r="I30" t="s">
        <v>116</v>
      </c>
    </row>
    <row r="31" spans="1:10" s="12" customFormat="1" ht="12.75">
      <c r="A31" s="12">
        <v>29</v>
      </c>
      <c r="B31" s="12">
        <v>25</v>
      </c>
      <c r="D31" s="12" t="s">
        <v>84</v>
      </c>
      <c r="E31" s="12" t="s">
        <v>111</v>
      </c>
      <c r="F31" s="12" t="s">
        <v>57</v>
      </c>
      <c r="G31" s="12" t="s">
        <v>107</v>
      </c>
      <c r="H31" s="12" t="s">
        <v>109</v>
      </c>
      <c r="I31" s="12" t="s">
        <v>112</v>
      </c>
      <c r="J31" s="9"/>
    </row>
    <row r="32" spans="1:10" s="12" customFormat="1" ht="12.75">
      <c r="A32" s="12">
        <v>30</v>
      </c>
      <c r="B32" s="15">
        <v>38200</v>
      </c>
      <c r="D32" s="12" t="s">
        <v>94</v>
      </c>
      <c r="E32" s="12" t="s">
        <v>111</v>
      </c>
      <c r="F32" s="12" t="s">
        <v>110</v>
      </c>
      <c r="G32" s="12" t="s">
        <v>53</v>
      </c>
      <c r="H32" s="16" t="s">
        <v>128</v>
      </c>
      <c r="I32" s="17" t="s">
        <v>140</v>
      </c>
      <c r="J32" s="9"/>
    </row>
    <row r="33" spans="1:10" s="12" customFormat="1" ht="12.75">
      <c r="A33" s="12">
        <v>31</v>
      </c>
      <c r="B33" s="12">
        <v>8</v>
      </c>
      <c r="D33" s="12" t="s">
        <v>65</v>
      </c>
      <c r="E33" s="12" t="s">
        <v>68</v>
      </c>
      <c r="F33" s="12" t="s">
        <v>94</v>
      </c>
      <c r="G33" s="12" t="s">
        <v>101</v>
      </c>
      <c r="H33" s="16" t="s">
        <v>133</v>
      </c>
      <c r="I33" s="12" t="s">
        <v>111</v>
      </c>
      <c r="J33" s="14" t="s">
        <v>152</v>
      </c>
    </row>
    <row r="34" spans="1:10" s="12" customFormat="1" ht="12.75">
      <c r="A34" s="12">
        <v>32</v>
      </c>
      <c r="B34" s="12">
        <v>15</v>
      </c>
      <c r="D34" s="12" t="s">
        <v>62</v>
      </c>
      <c r="E34" s="16" t="s">
        <v>138</v>
      </c>
      <c r="F34" s="12" t="s">
        <v>114</v>
      </c>
      <c r="G34" s="12" t="s">
        <v>65</v>
      </c>
      <c r="H34" s="12" t="s">
        <v>94</v>
      </c>
      <c r="I34" s="16" t="s">
        <v>117</v>
      </c>
      <c r="J34" s="14" t="s">
        <v>164</v>
      </c>
    </row>
    <row r="35" spans="1:10" s="12" customFormat="1" ht="12.75">
      <c r="A35" s="12">
        <v>33</v>
      </c>
      <c r="B35" s="12">
        <v>22</v>
      </c>
      <c r="D35" s="12" t="s">
        <v>76</v>
      </c>
      <c r="E35" s="12" t="s">
        <v>129</v>
      </c>
      <c r="F35" s="12" t="s">
        <v>114</v>
      </c>
      <c r="G35" s="12" t="s">
        <v>56</v>
      </c>
      <c r="H35" s="16" t="s">
        <v>110</v>
      </c>
      <c r="I35" s="16" t="s">
        <v>144</v>
      </c>
      <c r="J35" s="9" t="s">
        <v>166</v>
      </c>
    </row>
    <row r="36" spans="1:10" s="12" customFormat="1" ht="12.75">
      <c r="A36" s="12">
        <v>34</v>
      </c>
      <c r="B36" s="12">
        <v>29</v>
      </c>
      <c r="D36" s="12" t="s">
        <v>98</v>
      </c>
      <c r="E36" s="12" t="s">
        <v>79</v>
      </c>
      <c r="F36" s="16" t="s">
        <v>127</v>
      </c>
      <c r="G36" s="16" t="s">
        <v>143</v>
      </c>
      <c r="H36" s="16" t="s">
        <v>141</v>
      </c>
      <c r="I36" s="16" t="s">
        <v>146</v>
      </c>
      <c r="J36" s="14" t="s">
        <v>161</v>
      </c>
    </row>
    <row r="37" spans="1:10" s="12" customFormat="1" ht="12.75">
      <c r="A37" s="12">
        <v>35</v>
      </c>
      <c r="B37" s="15">
        <v>38235</v>
      </c>
      <c r="D37" s="12" t="s">
        <v>128</v>
      </c>
      <c r="E37" s="12" t="s">
        <v>107</v>
      </c>
      <c r="F37" s="16" t="s">
        <v>132</v>
      </c>
      <c r="G37" s="12" t="s">
        <v>99</v>
      </c>
      <c r="H37" s="16" t="s">
        <v>160</v>
      </c>
      <c r="I37" s="16" t="s">
        <v>130</v>
      </c>
      <c r="J37" s="9"/>
    </row>
    <row r="38" spans="1:10" s="12" customFormat="1" ht="12.75">
      <c r="A38" s="12">
        <v>36</v>
      </c>
      <c r="B38" s="12">
        <v>12</v>
      </c>
      <c r="D38" s="12" t="s">
        <v>114</v>
      </c>
      <c r="E38" s="12" t="s">
        <v>103</v>
      </c>
      <c r="F38" s="16" t="s">
        <v>131</v>
      </c>
      <c r="G38" s="12" t="s">
        <v>99</v>
      </c>
      <c r="H38" s="16" t="s">
        <v>132</v>
      </c>
      <c r="I38" s="16" t="s">
        <v>163</v>
      </c>
      <c r="J38" s="9" t="s">
        <v>26</v>
      </c>
    </row>
    <row r="39" spans="1:10" s="12" customFormat="1" ht="12.75">
      <c r="A39" s="12">
        <v>37</v>
      </c>
      <c r="B39" s="12">
        <v>19</v>
      </c>
      <c r="D39" s="12" t="s">
        <v>115</v>
      </c>
      <c r="E39" s="12" t="s">
        <v>103</v>
      </c>
      <c r="F39" s="16" t="s">
        <v>138</v>
      </c>
      <c r="G39" s="16" t="s">
        <v>150</v>
      </c>
      <c r="H39" s="16" t="s">
        <v>149</v>
      </c>
      <c r="I39" s="16" t="s">
        <v>165</v>
      </c>
      <c r="J39" s="9" t="s">
        <v>26</v>
      </c>
    </row>
    <row r="40" spans="1:10" s="10" customFormat="1" ht="12.75">
      <c r="A40" s="10">
        <v>38</v>
      </c>
      <c r="B40" s="10">
        <v>26</v>
      </c>
      <c r="D40" s="13" t="s">
        <v>142</v>
      </c>
      <c r="E40" s="13" t="s">
        <v>148</v>
      </c>
      <c r="F40" s="10" t="s">
        <v>115</v>
      </c>
      <c r="G40" s="13" t="s">
        <v>134</v>
      </c>
      <c r="H40" s="13" t="s">
        <v>162</v>
      </c>
      <c r="I40" s="13" t="s">
        <v>172</v>
      </c>
      <c r="J40" s="18"/>
    </row>
    <row r="41" spans="1:9" ht="12.75">
      <c r="A41">
        <v>39</v>
      </c>
      <c r="B41" s="1">
        <v>38263</v>
      </c>
      <c r="D41" s="11" t="s">
        <v>135</v>
      </c>
      <c r="E41" s="11" t="s">
        <v>162</v>
      </c>
      <c r="F41" s="11" t="s">
        <v>127</v>
      </c>
      <c r="G41" s="11" t="s">
        <v>84</v>
      </c>
      <c r="H41" s="11" t="s">
        <v>171</v>
      </c>
      <c r="I41" s="11" t="s">
        <v>148</v>
      </c>
    </row>
    <row r="42" spans="1:10" ht="12.75">
      <c r="A42">
        <v>40</v>
      </c>
      <c r="B42">
        <v>10</v>
      </c>
      <c r="D42" s="11" t="s">
        <v>147</v>
      </c>
      <c r="E42" s="16" t="s">
        <v>145</v>
      </c>
      <c r="F42" s="11" t="s">
        <v>139</v>
      </c>
      <c r="G42" s="11" t="s">
        <v>132</v>
      </c>
      <c r="H42" s="11" t="s">
        <v>167</v>
      </c>
      <c r="I42" s="11" t="s">
        <v>170</v>
      </c>
      <c r="J42" s="14"/>
    </row>
    <row r="43" spans="1:9" ht="12.75">
      <c r="A43">
        <v>41</v>
      </c>
      <c r="B43">
        <v>17</v>
      </c>
      <c r="D43" t="s">
        <v>75</v>
      </c>
      <c r="E43" s="11" t="s">
        <v>148</v>
      </c>
      <c r="F43" s="11" t="s">
        <v>101</v>
      </c>
      <c r="G43" s="11" t="s">
        <v>131</v>
      </c>
      <c r="H43" t="s">
        <v>113</v>
      </c>
      <c r="I43" s="11" t="s">
        <v>132</v>
      </c>
    </row>
    <row r="44" spans="1:9" ht="12.75">
      <c r="A44">
        <v>42</v>
      </c>
      <c r="B44">
        <v>24</v>
      </c>
      <c r="D44" s="17" t="s">
        <v>168</v>
      </c>
      <c r="E44" s="11" t="s">
        <v>101</v>
      </c>
      <c r="F44" t="s">
        <v>75</v>
      </c>
      <c r="G44" s="11" t="s">
        <v>159</v>
      </c>
      <c r="H44" t="s">
        <v>113</v>
      </c>
      <c r="I44" s="11" t="s">
        <v>132</v>
      </c>
    </row>
    <row r="45" spans="1:10" s="10" customFormat="1" ht="12.75">
      <c r="A45" s="10">
        <v>43</v>
      </c>
      <c r="B45" s="10">
        <v>31</v>
      </c>
      <c r="D45" s="13" t="s">
        <v>150</v>
      </c>
      <c r="E45" s="13" t="s">
        <v>151</v>
      </c>
      <c r="F45" s="13" t="s">
        <v>158</v>
      </c>
      <c r="G45" s="10" t="s">
        <v>113</v>
      </c>
      <c r="H45" s="13" t="s">
        <v>142</v>
      </c>
      <c r="I45" s="13" t="s">
        <v>101</v>
      </c>
      <c r="J45" s="18" t="s">
        <v>26</v>
      </c>
    </row>
    <row r="46" spans="1:10" s="12" customFormat="1" ht="12.75">
      <c r="A46" s="12">
        <v>44</v>
      </c>
      <c r="B46" s="15">
        <v>38298</v>
      </c>
      <c r="D46" s="16" t="s">
        <v>135</v>
      </c>
      <c r="E46" s="16" t="s">
        <v>145</v>
      </c>
      <c r="F46" s="16" t="s">
        <v>158</v>
      </c>
      <c r="G46" s="12" t="s">
        <v>113</v>
      </c>
      <c r="H46" s="17" t="s">
        <v>168</v>
      </c>
      <c r="I46" s="17" t="s">
        <v>173</v>
      </c>
      <c r="J46" s="9" t="s">
        <v>26</v>
      </c>
    </row>
    <row r="47" spans="1:10" s="12" customFormat="1" ht="18">
      <c r="A47" s="22" t="s">
        <v>174</v>
      </c>
      <c r="B47" s="15"/>
      <c r="D47" s="16"/>
      <c r="E47" s="16"/>
      <c r="F47" s="16"/>
      <c r="H47" s="17"/>
      <c r="I47" s="19"/>
      <c r="J47" s="9"/>
    </row>
    <row r="48" spans="1:10" s="20" customFormat="1" ht="12.75">
      <c r="A48" s="20">
        <v>45</v>
      </c>
      <c r="B48"/>
      <c r="C48"/>
      <c r="D48"/>
      <c r="E48"/>
      <c r="F48"/>
      <c r="G48"/>
      <c r="H48"/>
      <c r="I48"/>
      <c r="J48" s="21"/>
    </row>
    <row r="49" spans="1:10" ht="12.75">
      <c r="A49">
        <v>46</v>
      </c>
      <c r="J49" s="14" t="s">
        <v>169</v>
      </c>
    </row>
    <row r="50" ht="12.75">
      <c r="A50">
        <v>47</v>
      </c>
    </row>
    <row r="51" ht="12.75">
      <c r="A51">
        <v>48</v>
      </c>
    </row>
    <row r="52" ht="12.75">
      <c r="A52">
        <v>49</v>
      </c>
    </row>
    <row r="53" ht="12.75">
      <c r="A53">
        <v>50</v>
      </c>
    </row>
    <row r="54" ht="12.75">
      <c r="A54">
        <v>51</v>
      </c>
    </row>
    <row r="55" ht="12.75">
      <c r="A55">
        <v>52</v>
      </c>
    </row>
    <row r="56" ht="12.75">
      <c r="A56">
        <v>53</v>
      </c>
    </row>
    <row r="57" ht="12.75">
      <c r="A57">
        <v>54</v>
      </c>
    </row>
    <row r="58" ht="12.75">
      <c r="A58">
        <v>55</v>
      </c>
    </row>
    <row r="59" ht="12.75">
      <c r="A59">
        <v>56</v>
      </c>
    </row>
    <row r="60" ht="12.75">
      <c r="A60">
        <v>57</v>
      </c>
    </row>
    <row r="61" ht="12.75">
      <c r="A61">
        <v>58</v>
      </c>
    </row>
    <row r="62" ht="12.75">
      <c r="A62">
        <v>59</v>
      </c>
    </row>
    <row r="63" ht="12.75">
      <c r="A63">
        <v>60</v>
      </c>
    </row>
    <row r="64" ht="12.75">
      <c r="A64" t="s">
        <v>26</v>
      </c>
    </row>
  </sheetData>
  <printOptions gridLines="1"/>
  <pageMargins left="0.75" right="0.75" top="1" bottom="1" header="0.5" footer="0.5"/>
  <pageSetup horizontalDpi="1200" verticalDpi="1200" orientation="landscape" paperSize="120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27" sqref="A27"/>
    </sheetView>
  </sheetViews>
  <sheetFormatPr defaultColWidth="9.140625" defaultRowHeight="12.75"/>
  <cols>
    <col min="1" max="1" width="27.140625" style="0" customWidth="1"/>
    <col min="2" max="2" width="12.140625" style="0" customWidth="1"/>
    <col min="4" max="4" width="12.8515625" style="0" customWidth="1"/>
    <col min="5" max="5" width="20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Michael</dc:creator>
  <cp:keywords/>
  <dc:description/>
  <cp:lastModifiedBy>plunk</cp:lastModifiedBy>
  <cp:lastPrinted>2005-08-08T15:48:22Z</cp:lastPrinted>
  <dcterms:created xsi:type="dcterms:W3CDTF">2004-11-11T22:44:20Z</dcterms:created>
  <dcterms:modified xsi:type="dcterms:W3CDTF">2005-11-04T18:33:11Z</dcterms:modified>
  <cp:category/>
  <cp:version/>
  <cp:contentType/>
  <cp:contentStatus/>
</cp:coreProperties>
</file>