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6630" activeTab="0"/>
  </bookViews>
  <sheets>
    <sheet name="PART Qs &amp; Section Scoring" sheetId="1" r:id="rId1"/>
  </sheets>
  <definedNames>
    <definedName name="_100">'PART Qs &amp; Section Scoring'!$G$61</definedName>
    <definedName name="pmanagement">'PART Qs &amp; Section Scoring'!$G$39</definedName>
    <definedName name="ppurpose">'PART Qs &amp; Section Scoring'!$G$12</definedName>
    <definedName name="presults">'PART Qs &amp; Section Scoring'!$G$61</definedName>
    <definedName name="_xlnm.Print_Area" localSheetId="0">'PART Qs &amp; Section Scoring'!$A$1:$G$64</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Agency goals should be listed in the evidence/data section of the PART.</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5" authorId="0">
      <text>
        <r>
          <rPr>
            <b/>
            <sz val="9"/>
            <rFont val="Tahoma"/>
            <family val="2"/>
          </rPr>
          <t>Cr 1. Is the program managed on an ongoing basis to assure credit quality remains sound, collections and disbursements are timely and reporting requirements are fulfilled?</t>
        </r>
        <r>
          <rPr>
            <sz val="9"/>
            <rFont val="Tahoma"/>
            <family val="2"/>
          </rPr>
          <t xml:space="preserve">
</t>
        </r>
        <r>
          <rPr>
            <b/>
            <sz val="9"/>
            <rFont val="Tahoma"/>
            <family val="2"/>
          </rPr>
          <t>Purpose of the question:</t>
        </r>
        <r>
          <rPr>
            <sz val="9"/>
            <rFont val="Tahoma"/>
            <family val="2"/>
          </rPr>
          <t xml:space="preserve"> to determine whether the program agency and its partners manage the financial performance of their credit programs.
</t>
        </r>
        <r>
          <rPr>
            <b/>
            <sz val="9"/>
            <rFont val="Tahoma"/>
            <family val="2"/>
          </rPr>
          <t>Elements of a Yes answer:</t>
        </r>
        <r>
          <rPr>
            <sz val="9"/>
            <rFont val="Tahoma"/>
            <family val="2"/>
          </rPr>
          <t xml:space="preserve"> a Yes answer would require managing the program based on the results of an effective monitoring system that tracks the financial performance of each credit facility. Collection and analysis of borrower repayment streams should be part of the evaluation process and could be coupled with reports from or trips to the field. 
</t>
        </r>
        <r>
          <rPr>
            <b/>
            <sz val="9"/>
            <rFont val="Tahoma"/>
            <family val="2"/>
          </rPr>
          <t>Evidence/Data:</t>
        </r>
        <r>
          <rPr>
            <sz val="9"/>
            <rFont val="Tahoma"/>
            <family val="2"/>
          </rPr>
          <t xml:space="preserve"> evidence can include quarterly financial statements from the program, agency, Treasury, the guaranteed lender, loan servicing agent; internal evaluations,  external independent performance evaluations; reports from field representatives or trips to the field on the borrowers performance.</t>
        </r>
        <r>
          <rPr>
            <b/>
            <sz val="8"/>
            <rFont val="Tahoma"/>
            <family val="0"/>
          </rPr>
          <t xml:space="preserve">
</t>
        </r>
      </text>
    </comment>
    <comment ref="B36" authorId="0">
      <text>
        <r>
          <rPr>
            <b/>
            <sz val="9"/>
            <rFont val="Tahoma"/>
            <family val="2"/>
          </rPr>
          <t>Cr 2. Does the program consistently meet the requirements of the Federal Credit Reform Act of 1990, the Debt Collection Improvement Act and applicable guidance under OMB Circulars A-1, A-11, and A-129?</t>
        </r>
        <r>
          <rPr>
            <sz val="9"/>
            <rFont val="Tahoma"/>
            <family val="2"/>
          </rPr>
          <t xml:space="preserve">
</t>
        </r>
        <r>
          <rPr>
            <b/>
            <sz val="9"/>
            <rFont val="Tahoma"/>
            <family val="2"/>
          </rPr>
          <t>Purpose of the question:</t>
        </r>
        <r>
          <rPr>
            <sz val="9"/>
            <rFont val="Tahoma"/>
            <family val="2"/>
          </rPr>
          <t xml:space="preserve"> to determine whether the program agency and its partners design and manage their credit programs within the confines of established law and OMB guidance.
</t>
        </r>
        <r>
          <rPr>
            <b/>
            <sz val="9"/>
            <rFont val="Tahoma"/>
            <family val="2"/>
          </rPr>
          <t>Elements of a Yes answer:</t>
        </r>
        <r>
          <rPr>
            <sz val="9"/>
            <rFont val="Tahoma"/>
            <family val="2"/>
          </rPr>
          <t xml:space="preserve"> a Yes answer would require the program administrators to understand and manage the program within the guidelines set forth. 
</t>
        </r>
        <r>
          <rPr>
            <b/>
            <sz val="9"/>
            <rFont val="Tahoma"/>
            <family val="2"/>
          </rPr>
          <t xml:space="preserve">Evidence/Data: </t>
        </r>
        <r>
          <rPr>
            <sz val="9"/>
            <rFont val="Tahoma"/>
            <family val="2"/>
          </rPr>
          <t xml:space="preserve">evidence can include actual reports detailing the performance of the agency’s portfolio management, subsidy calculations, estimates, modifications, etc. Other evidence can include independent evaluations of the program’s performance.
</t>
        </r>
      </text>
    </comment>
    <comment ref="B37" authorId="0">
      <text>
        <r>
          <rPr>
            <b/>
            <sz val="9"/>
            <rFont val="Tahoma"/>
            <family val="2"/>
          </rPr>
          <t xml:space="preserve">Cr 3. Is the risk of the program to the U.S. Government measured effectively? </t>
        </r>
        <r>
          <rPr>
            <sz val="9"/>
            <rFont val="Tahoma"/>
            <family val="2"/>
          </rPr>
          <t xml:space="preserve">
</t>
        </r>
        <r>
          <rPr>
            <b/>
            <sz val="9"/>
            <rFont val="Tahoma"/>
            <family val="2"/>
          </rPr>
          <t xml:space="preserve">Purpose of the question: </t>
        </r>
        <r>
          <rPr>
            <sz val="9"/>
            <rFont val="Tahoma"/>
            <family val="2"/>
          </rPr>
          <t xml:space="preserve">to determine whether the program agency and its partners have an effective method to accurately assess the creditworthiness of the borrowers or guaranteed lenders.
</t>
        </r>
        <r>
          <rPr>
            <b/>
            <sz val="9"/>
            <rFont val="Tahoma"/>
            <family val="2"/>
          </rPr>
          <t>Elements of a Yes answer:</t>
        </r>
        <r>
          <rPr>
            <sz val="9"/>
            <rFont val="Tahoma"/>
            <family val="2"/>
          </rPr>
          <t xml:space="preserve"> a Yes answer would require the use of standard credit risk analysis methods, including standard models and personnel with credit expertise.
</t>
        </r>
        <r>
          <rPr>
            <b/>
            <sz val="9"/>
            <rFont val="Tahoma"/>
            <family val="2"/>
          </rPr>
          <t xml:space="preserve">Evidence/Data: </t>
        </r>
        <r>
          <rPr>
            <sz val="9"/>
            <rFont val="Tahoma"/>
            <family val="2"/>
          </rPr>
          <t>evidence can include the program agency’s credit risk analysis manuals, qualifications of credit analysts, credit training offered. Other evidence can include independent evaluations of the program’s risk assessment systems.</t>
        </r>
        <r>
          <rPr>
            <sz val="8"/>
            <rFont val="Tahoma"/>
            <family val="0"/>
          </rPr>
          <t xml:space="preserve">
</t>
        </r>
      </text>
    </comment>
    <comment ref="D41"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3"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<sst xmlns="http://schemas.openxmlformats.org/spreadsheetml/2006/main" count="170" uniqueCount="123">
  <si>
    <t>Ex-Im Bank consistently meets the relevant credit acts and guidance.  Since Credit Reform all loans, guarantees and insurance are placed on an equal footing; only the estimated program budget cost is scored as Budget Authority and is scored for all programs at the time of commitment</t>
  </si>
  <si>
    <t xml:space="preserve">Ex-Im Bank Quarterly Portfolio Reports.  The Report highlights "Portfolio Exposure", "Loss Reserves" and Troubled Assets" in an organized and detailed fashion.  The graphical representation of portfolio change over time as well as those that detail the different types of risk.  </t>
  </si>
  <si>
    <t>Small Extent</t>
  </si>
  <si>
    <t>By providing a 100% principal and interest guarantee product, as well as working within the OECD ECA guidelines to provide financing that is competitive in terms of all-in-cost and cover policy, the Bank has been able to make a significant impact in addressing official foreign competition and lack of private sector financing.</t>
  </si>
  <si>
    <t>Other USG trade and investment agencies have different missions and offer different types of products, as noted on their websites:  www.opic.gov, www.sba.gov, www.tda.gov.  For Ex-Im Bank's L-T guarantee aircraft transactions approximately 90 percent of these deals counter foreign ECA financing support for Airbus.  As of July 21 2002, over 80 percent of Aircraft transactions were in better risk markets (BCL 4 or better).  This is indicative of matching foreign ECA competition.  As discussed earlier, Ex-Im Bank authorizations represent a high percentage of exports to emerging markets (due to unwillingness of commercial sector to lend in such markets) which increases significantly during times of crisis.  Although, Ex-Im Bank authorizations represent a small portion of total U.S. exports (one to three percent), they represent a significant portion of overall exports to selected emerging markets.  In these markets (i.e., Angola, China, Indonesia, Russia, Turkey) Ex-Im Bank financed exports represent from 19 to 37 percent of total U.S. exports.</t>
  </si>
  <si>
    <t xml:space="preserve">Ex-Im Bank has committed to using the L-T guarantee product to meet two long-term strategic goals that suport the program's mission of matching officially supported foreign competitors and acting as lender of last resort.                                    </t>
  </si>
  <si>
    <t xml:space="preserve">In FY00, Ex-Im Bank began participating in the American Customer Satisfaction Index (ACSI), an annual survey that uses survey and modeling methodology to isolate factors that have the highest impact on satisfaction.  The ACSI is produced through a partnership between the National Quality Research Center at the University of Michigan Business School, the American Society for Quality, and Arthur Andersen.   Ex-Im Bank received valuable feedback on the performance of its L-T guarantee program from this survey in FY00 and FY01.   ACSI, however, does not evaluate Ex-Im Bank's effectiveness with respect to achieving any of its long term or annual performance goals. In addition, while not independent, the Competitiveness Report, produced by the Bank's Policy and Planning Group does indicate that the Bank has been effective in matching foreign ECA financing.  </t>
  </si>
  <si>
    <t>ACSI Reports, FY00 and FY01; FY 00 and FY01 Competitiveness Report.</t>
  </si>
  <si>
    <t>For the past two years, ACSI customer service survey has found that satisfaction with Ex-Im Bank has been higher than the federal government average.  This survey, however, does not measure whether or not the Bank is effective in achieving its long term and annual performance goals.  The Competitiveness Report (not independent) does indicate that the program is effective in matching official foreign ECA financing. In addition,  the IIE Special Report #14,:  "The Ex-Im Bank in the 21st Century, A New Approach?" (Jan 2001), which includes a collection of papers detailing Ex-Im Bank's environment, challenges and program evaluations, represents an independent, quality evaluation of Ex-Im Bank's programs from a macro perspective.  Even though the aformentioned reports indicate that the Bank's programs are effective and achieving results on a variety of levels, these reports are either not independent or do not completely evaluate whether or not the L-T guarantee program is effective in achieving its long term and annual performance goals.  As such, the Bank received a score of Small Extent.</t>
  </si>
  <si>
    <t xml:space="preserve">For the L-T guarantee program, Ex-Im Bank established procedures to achieve efficiencies and cost effectiveness.  The project finance division is a prime example.  Ex-Im Bank established this office with limited staff - 5 staff.  Through the use of outside financial and legal advisors that were hired on a competitve basis and compensated by the project sponsors, the Bank was able to leverage resources and authorize approximately $2 billion in annual transactions.  The advisers are essential to the timely processing of these complex transactions. </t>
  </si>
  <si>
    <t>Ex-Im Bank has not adequately demonstrated that the L-T guarantee program has met both of its long term goals.  Data from the annual Competitiveness Report does reveal that Ex-Im Bank has met its first strategic goal, but Ex-Im has not adequately demonstrated that its financing meets its goal of "additionality".  Given that approximately 50 - 70 percent of the Bank's L-T transactions are intended to counter foreign ECA financing first strategic goal, the Bank received a score of Large Extent.</t>
  </si>
  <si>
    <t>Ex-Im Bank has not adequately demonstrated that the L-T guarantee program has met both of its annual performance goals. Given that data from the annual Competitiveness Report does reveal that Ex-Im Bank has met its first annual performance goal (which represents 50 - 70 percent of the Bank's L-T transactions) and exceeded its second performance goal of 60%, the Bank received a score of Large Extent.  As stated earlier, Ex-Im Bank has not adequately demonstrated why the 60% target is an adequate measure for "additionality".</t>
  </si>
  <si>
    <t>In FY 2002, Provide a competitive all-in rate on non-sovereign transactions among the G-7 ECAs</t>
  </si>
  <si>
    <t>ACSI Reports, FY00 and FY01,Competitiveness Report.  Independent evaluations:  IIE Special Report #14:  "The Ex-Im Bank in the 21st Century, A New Approach?"  The Report noted that "Exports have become an extremely important component of the American economy.  Their share in total output has tripled over the past 30 years.....The Export-Import Bank of the United States plays an important role in ensuring that US exports reach the markets of emerging nations..."  The Report also contained the following comments from William Cline of the IIF who argues,  "…global pribate capital markets facing the emerging markets have undergone enormous changes in composition and have experienced very large cyclical fluctuations."  Allan Mendelowitz, of the US Trade Deficit Review Commission, states in this Report that Ex-Im Bank was integral in producing OECD Arrangements.</t>
  </si>
  <si>
    <t>Name of Program:  Export Import Bank - Long Term Guarantees</t>
  </si>
  <si>
    <t>The Ex-Im Bank regularly collects key information on L-T guarantees in order to manage the program.  The Bank uses both a weekly status report and monthly Financial Highlights report.  In addition, the Bank regularly meets with a wide variety of individual corporations and interest groups, including the Bankers Association of Foreign Trade (BAFT) and the Coalition for Employment Through Exports (CEE), to solicit input on programs and products. Finally, the Bank is mandated by Congress to publish the annual Competitiveness Report, which surveys users of Bank programs and other ECAs in an effort to benchmark Bank's competitive stance vis-a-vis other ECAs.</t>
  </si>
  <si>
    <t>The weekly status report lists actual cases and potential cases for the rest of the fiscal year.  Managers use this report to project L-T guarantee transactions and monitor loan officer progress on specific transactions.  The monthly financial hightlights report provides significant detail on L-T guarantees - forecasts with actual and yearly comparisons.  The annual Competitiveness Report has consistently shown that the Bank is competitive vis-a-vis other ECAs, especially in terms of all-in-cost and cover policy.</t>
  </si>
  <si>
    <t>By far the largest non-aircraft L-T guarantees are located in markets rated BB or riskier.  As of July 31, 2002, 66 percent of Ex-Im Bank L-T guarantee transactions are in these risk categories.  The evidence related to meeting foreign competition is outlined above.</t>
  </si>
  <si>
    <t>With over $30 billion worth of authorizations in the past five fiscal years, Ex-Im Bank has only suffered on average 3% default rate on its L-T guarantee portfolio.  This default rate, which is lower than that of most commercial banks demonstrates that Ex-Im Bank's L-T guarantee program performs as well as, if not better than, similar programs administered by private sector sources of financing.  As cited in earlier responses, Ex-Im Bank provides lower cost and greater coverage than comparable foreign ECAs.</t>
  </si>
  <si>
    <t xml:space="preserve">Not applicable given no other similar programs in the Federal Budget.  Ex-Im Bank fills a unique niche in the US Government, that of an export and jobs promotion agency, the L-T guarantee is not directly comparable with the products of any other Federal agency.  </t>
  </si>
  <si>
    <t xml:space="preserve">As previously noted, Ex-Im Bank hires financial and legal advisers to help process the Long-Term Structured Finance guarantee applications.  These advisers, who are compensated by project sponsors and assist Ex-Im staff with due diligence activities for these complex transactions, provide significant cost and time savings for the program.   </t>
  </si>
  <si>
    <t xml:space="preserve">Ex-Im Bank's L-T guarantee has traditionally been viewed as a strong product for three principle reasons:  1) it is a guarantee, versus the conditional insurance product offered by most other ECAs; 2) it is designed to fill financing gaps without crowding out private sector sources of finance; and 3) it optimally leverages tax payer dollars.  Due to changes in the ECA competitive landscape and the export credit market, Ex-Im Bank continually strives to ensure that its L-T guarantee continues to add optimal value to the marketplace by adopting modifications as deemed necessary. </t>
  </si>
  <si>
    <t xml:space="preserve">Ex-Im Bank's calculation of their annual subsidy appropriations is based on an estimation of demand for their L-T guarantees and their estimation of risk of these transactions.  As a result, a reduction in the program budget would reduce the dollar value of the transactions that the Bank could potentially support thereby possibly reducing the Bank's ability to meet its long-term goals.  </t>
  </si>
  <si>
    <t>Ex-Im Bank has developed a GPRA process that serves as a strategic planning tool.  For example, as part of the GPRA process, Ex-Im Bank sets a performance goal to increase the proportion of high risk L-T loan and guarantee transactions to ensure that the guarantee program focused on its mandate to act as a lender of last resort.  Ex-Im Bank, however, has yet to demonstrate why the Bank has settled on 60% as an adequate measure of performance.</t>
  </si>
  <si>
    <t>The independent accountants (for the audit) analyze the methodology for the annual re-estimation of reserves required.  In FY 2001, the accountants provided a clean audit</t>
  </si>
  <si>
    <t>Ex-Im Bank has two primary accounts - Administrative Expenses and Program Budget.  Each is separate and distinct.  Ex-Im Bank does not shift funds from one account to the other.  Both accounts are obligated and expended under appropriate timeframes.  Administrative Expenses is a 1-yr appropriation.  The Program budget is a 4-yr appropriation - reflecting OMB and Congressional understanding for flexibility to obligate funds for complicated transactions in a timely manner.</t>
  </si>
  <si>
    <t>Ex-Im Bank develops a cost breakdown for all Administrative and Program Budget costs for L-T guarantee programs.</t>
  </si>
  <si>
    <t>In support of its first annual performance goal to finance guarantee transactions that face foreign competition (see Evidence), Ex-Im Bank tries to assess whether a transaction faces competition.  However, with its second annual performance goal (see Evidence), Ex-Im Bank does not adequately demonstrate why achieving 60% (versus some other percentage) of L-T transactions involving high-risk markets or high-risk customers is chosen to measure their second strategic goal of acting as lender of last resort. OMB and Ex-Im Bank agree to work towards strengthening this measure of additionality.</t>
  </si>
  <si>
    <t xml:space="preserve">Each fiscal year, the Bank receives an Administrative and Program Budget appropriation from Congress.  The Program Budget reflects the subsidy for all transactions.  The Budget provides significant detail of these proposed transactions including a separate line for L-T guarantees.  In terms of the Administrative Budget, Ex-Im Bank breaks out specific costs for L-T guarantees and estimates shared costs for this program on an annual basis.  Over time FTEs for L-T guarantees have been adjusted to reflect changing authorizations levels. </t>
  </si>
  <si>
    <t>Ex-Im Bank supports independent accountants to conduct an audit of financial position and internal controls.  The Audit from PWC stated that "results of its operations and its cash flows…ended in confromity with accounting principles generally accepted in the United States of America."</t>
  </si>
  <si>
    <t>In FY 2001, Ex-Im Bank received a clean audit statement - first in the USG (Oct 12, 2001) for the fiscal year.</t>
  </si>
  <si>
    <t>Ex-Im Bank meets the deadline provided by OMB for apportionment, outlay plans and quarterly budget execution plans.  The independent accountants also include in their annual audit a review of the relevant credit laws and guidance to ensure that the Bank is meeting these requirements.  The accountants provided a clean audit in FY 2001.</t>
  </si>
  <si>
    <t>N/A</t>
  </si>
  <si>
    <t xml:space="preserve">FY01-06 Strategic Plan, FY99, 00, and 01 Annual Performance Reports, FY00 and 01 Annual Performance Plans.  </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</si>
  <si>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</si>
  <si>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</si>
  <si>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</si>
  <si>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</si>
  <si>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</si>
  <si>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</si>
  <si>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</si>
  <si>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Is the risk of the program to the U.S. Government measured effectively? </t>
  </si>
  <si>
    <t>Credit Programs</t>
  </si>
  <si>
    <t>Has the program taken meaningful steps to address its strategic planning deficiencies?</t>
  </si>
  <si>
    <t>Is the program managed on an ongoing basis to assure credit quality remains sound, collections and disbursements are timely and reporting requirements are fulfilled?</t>
  </si>
  <si>
    <t>Are all funds (Federal and partners’) obligated in a timely manner and spent for the intended purpose?</t>
  </si>
  <si>
    <t xml:space="preserve">Has the program taken meaningful steps to address its management deficiencies?  </t>
  </si>
  <si>
    <t>8 (Cr 1.)</t>
  </si>
  <si>
    <t>9 (Cr 2.)</t>
  </si>
  <si>
    <t>10 (Cr 3.)</t>
  </si>
  <si>
    <t xml:space="preserve">Has the program demonstrated adequate progress in achieving its long-term outcome goal(s)?  </t>
  </si>
  <si>
    <t xml:space="preserve">Does the program (including program partners) achieve its annual performance goals?  </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</si>
  <si>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</si>
  <si>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</si>
  <si>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</si>
  <si>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</si>
  <si>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Does the agency estimate and budget for the full annual costs of operating the program (including all administrative costs and allocated overhead) so that program performance changes are identified with changes in funding levels?</t>
  </si>
  <si>
    <t>Large Extent</t>
  </si>
  <si>
    <t>Ex-Im Bank is the only USG trade agency that offers a L-T guarantee product to match foreign officially-supported competition or to fill financing gaps as a lender of last resort to support U.S. exports and thereby promote and maintain U.S. jobs.  The private sector - both exporters and banks utilize Ex-Im Bank to either counter foreign ECA competition or to fill financing gaps.</t>
  </si>
  <si>
    <t xml:space="preserve">Ex-Im Bank's FY 01-06 Strategic Plan highlights these two strategic goals: (1) For qualified transactions, aggressively match financing offers from foreign, officially supported competitors; (2) To provide financing support for high risk countries/markets seeking U.S. qualified exports for which private market financing is not available.       </t>
  </si>
  <si>
    <t>Ex-Im Bank conducts an annual re-estimate of the Bank's portfolio.  Using the most recent premia from OMB, the Bank will re-estimate the reserves required for L-T guarantees.</t>
  </si>
  <si>
    <t xml:space="preserve">Explanation </t>
  </si>
  <si>
    <t>Evidence/Data</t>
  </si>
  <si>
    <t>Weighting</t>
  </si>
  <si>
    <t>Ex-Im Bank managers are evaluated through annual Human Resources Performance appraisals.  Managers are graded under the following areas-results, leadership, resource management, individual skills &amp; customer services. Ex-Im Bank controls the timing and amounts of disbursements under the L-T guarantee program.  For example, for project finance transactions, the major contractor must certify that the project has met specific milestones (based upon percentage of completion) to receive payments.  In FY01, Ex-Im Bank authorized 13 aircraft transactions with an average of $197M per transaction and 15 proj. finance transactions with an average of $141M per transaction.</t>
  </si>
  <si>
    <t>Ex-Im Bank follows current Federal Law and apportions funds with OMB and Treasury.  In FY 2001, Ex-Im obligated 99.7 percent of appropriated Administrative funds by the end of the fiscal year.  Ex-Im Bank calculates estimated program budget for each L-T guarantee transaction once approved by the Board of Directors.  These calculations are completed within one business day of approval with funding obligated at that time.  Each transaction has an expiry date, and shipments must be completed before said date.  In addition each guaranteed lender must submit disbursement documents to Ex-Im Bank to obtain the Ex-Im Bank guarantee on that disbursement.</t>
  </si>
  <si>
    <t>Ex-Im Bank L-T Guarantee Application requires that the exporter indicate that Ex-Im Bank support is necessary for the transaction to proceed in order to meet foreign ECA competition or due to limited availablity of private financing.  In the presentations to the Ex-Im Bank Board, staff must demonstrate that each L-T guarantee transaction meets this "additionality" test.  To make this determination on additionality, staff uses the information from the application and their own knowledge and experience of the private market appetite for financing and the existence of competitive offers from other ECA's.</t>
  </si>
  <si>
    <t xml:space="preserve">Internal studies have demonstrated that the use of outside advisers has saved Ex-Im Bank thousands of staff hours per transaction.  To accomplish the same amount of work without outside help would require additional FTEs.  Project Finance Magazine recognized Ex-Im Bank as the Best Project Finance ECA 1999; and has also specifically recognized individual transactions:  Asia Pacific Power Deal of the Year 2001; Latin Americna Merchant Deal of the Year 2001; and European Power Deal of the Year 2001.  </t>
  </si>
  <si>
    <t xml:space="preserve">Ex-Im Bank staff constantly interfaces with its stakeholders to receive feedback on management deficiencies.  As a result of this process, the L-T guarantee program will be reorganized. </t>
  </si>
  <si>
    <t xml:space="preserve">Ex-Im Bank has developed a reorganization plan that will result in three new divisions: i) a unified Export Finance group devoted to managing transaction relationships across all Ex-Im Bank financing products, ii) an independent Credit and Risk Management group to provide consistent credit standards and oversight, and iii) a Communications group encompassing existing public affairs and marketing functions. These changes will be effective October 1, 2002.  This reorganization is designed to allow Ex-Im Bank to become more market focused and customer driven while enhancing risk management. 
</t>
  </si>
  <si>
    <t>Increase the percentage of  L-T guarantees that involve high-risk markets or high-risk customers.</t>
  </si>
  <si>
    <t xml:space="preserve">As cited in the Competiveness Report, Ex-Im Bank  provides a competitive all-in rate on non-sovereign transactions among the G-7 ECAs.  In both FY 2000 and FY 2001, Ex-Im Bank’s L-T guarantee program fully met its objectives and no authorized L-T guarantee transactions were lost to foreign competition.  Over the past five fiscal years, Ex-Im Bank authorized @ $57.6 billion, $30.7 billion of which was L-T guarantees.  L-T guarantee authorizations have on average accounted for over 50% of Ex-Im Bank total authorizations during this same period.  Ex-Im Bank makes very good use of its Congressionally appropriated funds; for all its programs, Ex-Im Bank returns an average of $18 of export value for every $1 appropriated by the US Congress.  Although, Ex-Im Bank authorizations represent a small portion of total U.S. exports (1- 3 percent), they represent a significant portion of overall exports to selected emerging markets.  </t>
  </si>
  <si>
    <t>Provide a competitive all-in rate on non-sovereign transactions among the G-7 ECAs</t>
  </si>
  <si>
    <t>Finance loan and guarantee transactions that face competition.</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</si>
  <si>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</si>
  <si>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</si>
  <si>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</si>
  <si>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</si>
  <si>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</si>
  <si>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 xml:space="preserve">Internal policy reviews revealed that Ex-Im Bank's Local Cost, Foreign Content, and Co-Financing policies left Ex-Im Bank at a competitive disadvantage vis-a-vis its competitors.  As a result, Ex-Im Bank reworked these policies so as to make them more responsive to market conditions and approved these changes in January 2001.  Refer to:  FY 00, 01 Annual Performance Plans, FY01 Annual Report, FY01 Annual Performance Report, FY01 Competitiveness Report.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</si>
  <si>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</si>
  <si>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</si>
  <si>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</si>
  <si>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</si>
  <si>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</si>
  <si>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</si>
  <si>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</si>
  <si>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</si>
  <si>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Does the program demonstrate improved efficiencies and cost effectiveness in achieving program goals each year?</t>
  </si>
  <si>
    <t>Does the program consistently meet the requirements of the Federal Credit Reform Act of 1990, the Debt Collection Improvement Act and applicable guidance under OMB Circulars A-1, A-34, and A-129?</t>
  </si>
  <si>
    <t>Yes</t>
  </si>
  <si>
    <t>No</t>
  </si>
  <si>
    <r>
      <t xml:space="preserve">Section I:  Program Purpose &amp; Design  </t>
    </r>
    <r>
      <rPr>
        <b/>
        <sz val="11"/>
        <color indexed="10"/>
        <rFont val="Arial"/>
        <family val="2"/>
      </rPr>
      <t xml:space="preserve"> (Yes, No, N/A)</t>
    </r>
  </si>
  <si>
    <t xml:space="preserve">These functions are split between Ex-Im Bank's Asset Management Division and Credit Review and Operations Division.  CR&amp;O is responsible for credit quality assurance and timely disbursements.  AMD is responsible for managing and reporting on claim and recovery efforts.  </t>
  </si>
  <si>
    <t>The Export-Import Bank Act of 1945, as amended.</t>
  </si>
  <si>
    <t xml:space="preserve">Ex-Im Bank's Charter states that "the objects and purposes of the bank shall be to aid in financing and to facilitate the exports of goods and services...between the United States...and any foreign country or the agencies or nationals thereof" and that "The bank shall, in cooperation with the export financing instrumentalities of other governments, seek to minimize competition in government-supported export financing..."  The Long-Term (L-T) guarantee helps Ex-Im Bank achieve this mission by providing repayment protection for private sector loans to creditworthy buyers of U.S. exports. The guarantee allows Ex-Im Bank to match officially supported foreign competition or to act as a lender of last resort to maximize support for US exports and contribute to the promotion and maintenance of US jobs.  </t>
  </si>
  <si>
    <t xml:space="preserve">  OMB Program Assessment Rating Tool (PART) </t>
  </si>
  <si>
    <t>Ex-Im Bank' s L-T guarantee is used  to aggressively match financing offers from foreign, officially supported Export Credit Agencies (ECAs) or to fill private sector financing gaps/address market failures to support US exports and jobs.  The L-T guarantee product allows the Bank to accomplish this mission without crowding out private sector sources of financing. It is true that due to successful OECD arrangements, such as the completion of the Commercial Interest Reference Rates (CIRR) system and the floor set on exposure fees, demand for ECA financing has remained constant in recent years and represents a declining percentage of total exports.  However, the L-T guarantee has become more relevant to the market in recent years, as the various global financial crises that have arisen since 1997 have diminished the willingness of commercial banks to accept emerging market risk without guarantees from ECAs or multilateral financial institutions.</t>
  </si>
  <si>
    <t>Overall ECA financing has remained fairly stable over the past five years - between 1995 and 2000, ECA financing among the G7 countries decreased by -1.66 percent while at the same time overall merchandising exports from developed countries increased by 16.34 percent.  According to the International Institute of Finance, net commercial bank lending (disbursements minus repayments-excluding ECA guarantees) to emerging markets averaged $38 billion per year between 1979 and 1984.  This figure dropped to $-.3 billion during the Latin American debt crisis 1985-1990 and rebounded to $56 billion during the period 1991-7.  The Asian debt crisis marked the beginning of the current period in which repayments outstripped new disbursements by an average of $40 billion per year from 1998-01.  During the Asian debt crisis, Ex-Im Bank supported authorizations increased from $1.5 B in 1998 to $3.1 B in 1999, $3.0 B in 2000 and with the easing of the crisis, Ex-Im Bank authorizations began to decrease with $1.8 B in 2001and approximately $1.2 B in 2002.</t>
  </si>
  <si>
    <t xml:space="preserve">Ex-Im Bank' s L-T guarantee is used to aggressively match financing offers from foreign, officially supported Export Credit Agencies (ECAs) or to fill private sector financing gaps/address market failures to support US exports and jobs.  Although Ex-Im Bank authorizations only represent one to three percent of total U.S. exports that would not have occurred but for Ex-Im Bank financing (known as "additionality"), they represent a significant portion of overall exports to selected emerging markets.  In these markets (i.e., China, Indonesia, Russia, Turkey) Ex-Im Bank-financed exports represent from 19 to 37 percent of total U.S. exports.  </t>
  </si>
  <si>
    <t>At the time they apply for support, Ex-Im Bank's customers (i.e., banks, exporters, borrowers) must indicate that their request for financing fulfills one of Ex-Im Bank's long-term strategic goals.  The customers, however, are not required to provide any additional evidence of said competition or of their inability to obtain private financing. OMB will work with Ex-Im Bank to strengthen the Bank's process of determining the private market appetite for financing and the existence of competitive offers from other ECA's.</t>
  </si>
  <si>
    <t>Ex-Im Bank coordinates with related programs.  The Bank works through the Trade Promotion and Coordination Committee (TPCC) to coordinate effectively with other USG programs.  The TPCC was established under the Export Enhancement Act of 1992 to provide a unifying framework to coordinate the export promotion and export financing activities of the USG and to develop a government-wide strategic plan for carrying out such programs.  The Bank also collaborates with USAID on the SEED (Support for East European Democracy Act) program, cofinances with OPIC, meets regularly with TDA regional directors, Treasury on OECD ECA negotiations and State on Paris Club issues.</t>
  </si>
  <si>
    <t>On the management aspect, all Ex-Im Bank  managers are required to undergo annual performance reviews.  Regarding program partners, the L-T guarantee program lenders for project finance and aircraft are held accountable for cost, schedule and performance results.</t>
  </si>
  <si>
    <t>The FY02 Annual Performance Goals for the L-T guarantee are as follows: (1) In FY 2002, provide financing which meets confirmed competition on qualified loan and guarantee transactions;  (2) In FY 2001 and FY 2002, 60% of all long-term loan and guarantee transactions (by number) will involve high-risk markets or high-risk customers so as to ensure that the Ex-Im Bank L-T guarantee program focuses on the Bank's role as a lender of last resort.</t>
  </si>
  <si>
    <t xml:space="preserve">Long-Term Goal I:                                                  </t>
  </si>
  <si>
    <t>Target:</t>
  </si>
  <si>
    <t>Actual Progress achieved toward goal:</t>
  </si>
  <si>
    <t xml:space="preserve">TPCC National Export Strategy Report, 2002.  Ex-Im Bank collaborates with OPIC on approximately 28 percent of current project financing transactions.  These cofinanced transactions, with Ex-Im and OPIC sharing resources and costs (independent engineers and outside counsels), represent 9 of 32 projects.  During OECD negotiations, the Bank works with Treasury to level trade finance terms among the ECAs.  During the past ten years, multiple OECD Arrangements have established maximum tenor and minimum fees for L-T guarantee transactions.  </t>
  </si>
  <si>
    <t>Ex-Im Bank forecasts demand based on a careful and comprehensive analysis of its customers.  For L-T guarantees, the demand is forecasted from projects currently in the pipeline and expected exports requiring Bank financing.  Proj. finance and aircraft transactions represent 70-80% of total L-T transactions (FY2000/1Data). Given the time requirements for project finance transactions (8–14 months), the Bank uses transactions in the pipeline to accurately forecast demand.  For aircraft transactions, the Bank works with US aircraft manufacturers to develop demand forcasts. US aircraft manufacturers share their multi-year production/delivery schedule with the Bank so the Bank can then identify potential customers for Ex-Im financing support based on staff experience.  The Bank also factors in a projected increase in global economic demand, withdrawal of private capital from specific markets, and value of the U.S. dollar compared to the other major currencies.  With this estimated demand, the Bank calculates the required subsidy using the appropriate risk premia provided by OMB.</t>
  </si>
  <si>
    <t xml:space="preserve">Long-Term Goal II:                                                  </t>
  </si>
  <si>
    <t>Offer financing to foreign buyers of U.S. exports competitive with financing from foreign, officially supported, competitors</t>
  </si>
  <si>
    <t xml:space="preserve">In CY 2001, Ex-Im Bank provided competitive all-in cost rates on non-sovereign transactions among the G7 ECAs.  In terms of fees, Ex-Im Bank charges have a smaller average surcharge for non-sovereign transactions among a majority of the G7 ECAs.  Only one G7 ECA has an average surcharge below Ex-Im Bank.  Ex-Im Bank also has less coverage restrictions among the G7 ECAs.  With these two factors, Ex-Im Bank is virtually always lower in cost and open in more markets than the G7 ECAs. Under the L-T guarantee aircraft program from 1996 to 2001, Ex-Im Bank financed approximately 25 percent of all Boeing delivered aircraft for export.   </t>
  </si>
  <si>
    <t>Offer financing to foreign buyers of U.S. exports that can not obtain private financing.</t>
  </si>
  <si>
    <t>Support qualified and creditworthy transactions that would have been unable to purchase U.S. exports without Ex-Im Bank financing.</t>
  </si>
  <si>
    <t>Transactions in emerging markets have the greatest difficulty in obtaining private financing to purchase U.S exports.  The L-T guarantee program (non-aircraft transactions) finances transactions in these markets.  Ex-Im Bank finances a significant level of exports to these markets.  In five example emerging markets (Angola, China, Indonesia, Russia, Turkey) Ex-Im Bank financed exports represent from 19 to 37 percent of total U.S. exports.  Ex-Im Bank also steps in to support U.S. exports when the private sector withdraws from the market during times of crisis - see previous answer.</t>
  </si>
  <si>
    <t xml:space="preserve">Key Goal I:                                                                                                                          </t>
  </si>
  <si>
    <t xml:space="preserve">Performance Target:                                                                           </t>
  </si>
  <si>
    <t>Actual Performance:</t>
  </si>
  <si>
    <t xml:space="preserve">Key Goal II:                                                                                                                          </t>
  </si>
  <si>
    <t>The July 2002 Competitiveness Report highlights that Ex-Im Bank generally provides best all-in rate on non-sovereign transactions among the G7 ECAs.</t>
  </si>
  <si>
    <t>Ex-Im Bank met the FY 2001 target - 64 percent of all L-T loans and guarantees.  In FY 2002, Ex-Im Bank is also expected to exceed the target - estimated 66 percent of all L-T guarantees.</t>
  </si>
  <si>
    <t>FY 2001 Target - 60 percent of all L-T guarantees;  FY 2002 Target - 60 percent of all L-T guarantees.</t>
  </si>
  <si>
    <t xml:space="preserve">Between 1999 and 2002, Ex-Im staff was able to process double the number of transactions with the same number of staff; the number of cases increased from eight in 1999 to 17 in 2002.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</si>
</sst>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sz val="8.5"/>
      <name val="Arial"/>
      <family val="2"/>
    </font>
    <font>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0" fillId="0" borderId="0" xfId="0" applyFont="1" applyAlignment="1">
      <alignment wrapText="1"/>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0" fontId="13" fillId="3" borderId="0" xfId="0" applyFont="1" applyFill="1" applyAlignment="1">
      <alignment horizontal="center"/>
    </xf>
    <xf numFmtId="37" fontId="17" fillId="3" borderId="0" xfId="0" applyNumberFormat="1" applyFont="1" applyFill="1" applyBorder="1" applyAlignment="1" applyProtection="1">
      <alignment horizontal="center"/>
      <protection/>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0" fillId="0" borderId="0" xfId="0" applyFont="1" applyAlignment="1">
      <alignment horizontal="justify" vertical="center" wrapText="1"/>
    </xf>
    <xf numFmtId="0" fontId="6" fillId="3" borderId="0" xfId="0" applyFont="1" applyFill="1" applyAlignment="1">
      <alignment horizontal="justify" vertical="center" wrapText="1"/>
    </xf>
    <xf numFmtId="0" fontId="5" fillId="0" borderId="0" xfId="0" applyFont="1" applyAlignment="1">
      <alignment horizontal="justify" vertical="center" wrapText="1"/>
    </xf>
    <xf numFmtId="37" fontId="6" fillId="3" borderId="0" xfId="0" applyNumberFormat="1" applyFont="1" applyFill="1" applyBorder="1" applyAlignment="1" applyProtection="1">
      <alignment horizontal="justify" vertical="center" wrapText="1"/>
      <protection/>
    </xf>
    <xf numFmtId="37" fontId="17" fillId="3" borderId="0" xfId="0" applyNumberFormat="1" applyFont="1" applyFill="1" applyBorder="1" applyAlignment="1" applyProtection="1">
      <alignment horizontal="justify" vertical="center" wrapText="1"/>
      <protection/>
    </xf>
    <xf numFmtId="0" fontId="10" fillId="0" borderId="0" xfId="0" applyFont="1" applyAlignment="1">
      <alignment horizontal="center" vertical="center"/>
    </xf>
    <xf numFmtId="0" fontId="6" fillId="3" borderId="0" xfId="0" applyFont="1" applyFill="1" applyAlignment="1">
      <alignment horizontal="center" vertical="center"/>
    </xf>
    <xf numFmtId="0" fontId="5" fillId="0" borderId="0" xfId="0" applyFont="1" applyAlignment="1">
      <alignment horizontal="center" vertical="center"/>
    </xf>
    <xf numFmtId="37" fontId="6" fillId="3" borderId="0" xfId="0" applyNumberFormat="1" applyFont="1" applyFill="1" applyBorder="1" applyAlignment="1" applyProtection="1">
      <alignment horizontal="center" vertical="center"/>
      <protection/>
    </xf>
    <xf numFmtId="0" fontId="0" fillId="0" borderId="0" xfId="0" applyFont="1" applyAlignment="1">
      <alignment horizontal="center" vertical="center"/>
    </xf>
    <xf numFmtId="9" fontId="3" fillId="3" borderId="0" xfId="21" applyFont="1" applyFill="1" applyAlignment="1">
      <alignment horizontal="center" vertical="center"/>
    </xf>
    <xf numFmtId="0" fontId="13" fillId="3" borderId="0" xfId="0" applyFont="1" applyFill="1" applyAlignment="1">
      <alignment horizontal="center" vertical="center"/>
    </xf>
    <xf numFmtId="164" fontId="0" fillId="0" borderId="0" xfId="0" applyNumberFormat="1" applyFont="1" applyAlignment="1">
      <alignment horizontal="center" vertical="top" wrapText="1"/>
    </xf>
    <xf numFmtId="0" fontId="10" fillId="0" borderId="0" xfId="0" applyFont="1" applyAlignment="1">
      <alignment vertical="center" wrapText="1"/>
    </xf>
    <xf numFmtId="0" fontId="6" fillId="3" borderId="0" xfId="0" applyFont="1" applyFill="1" applyAlignment="1">
      <alignment vertical="center" wrapText="1"/>
    </xf>
    <xf numFmtId="0" fontId="5" fillId="0" borderId="0" xfId="0" applyFont="1" applyAlignment="1">
      <alignment vertical="center" wrapText="1"/>
    </xf>
    <xf numFmtId="0" fontId="28" fillId="0" borderId="1" xfId="0" applyFont="1" applyBorder="1" applyAlignment="1">
      <alignment horizontal="right" vertical="top" wrapText="1"/>
    </xf>
    <xf numFmtId="0" fontId="28" fillId="0" borderId="2" xfId="0" applyFont="1" applyBorder="1" applyAlignment="1">
      <alignment horizontal="right" vertical="top" wrapText="1"/>
    </xf>
    <xf numFmtId="0" fontId="28" fillId="0" borderId="3" xfId="0" applyFont="1" applyBorder="1" applyAlignment="1">
      <alignment horizontal="right" vertical="top" wrapText="1"/>
    </xf>
    <xf numFmtId="9" fontId="12" fillId="0" borderId="0" xfId="21" applyNumberFormat="1" applyFont="1" applyAlignment="1" applyProtection="1">
      <alignment horizontal="center" vertical="top"/>
      <protection locked="0"/>
    </xf>
    <xf numFmtId="0" fontId="12" fillId="0" borderId="0" xfId="0" applyFont="1" applyAlignment="1" applyProtection="1">
      <alignment horizontal="center" vertical="top" wrapText="1"/>
      <protection locked="0"/>
    </xf>
    <xf numFmtId="0" fontId="12" fillId="0" borderId="0" xfId="0" applyFont="1" applyAlignment="1">
      <alignment horizontal="left" vertical="top" wrapText="1"/>
    </xf>
    <xf numFmtId="9" fontId="12" fillId="0" borderId="0" xfId="21" applyNumberFormat="1" applyFont="1" applyAlignment="1" applyProtection="1">
      <alignment horizontal="center" vertical="top" wrapText="1"/>
      <protection locked="0"/>
    </xf>
    <xf numFmtId="0" fontId="12" fillId="0" borderId="0" xfId="0" applyFont="1" applyAlignment="1" applyProtection="1">
      <alignment horizontal="left" vertical="top" wrapText="1"/>
      <protection locked="0"/>
    </xf>
    <xf numFmtId="0" fontId="12" fillId="0" borderId="0" xfId="0" applyFont="1" applyAlignment="1" applyProtection="1">
      <alignment vertical="top" wrapText="1"/>
      <protection locked="0"/>
    </xf>
    <xf numFmtId="0" fontId="12" fillId="0" borderId="0" xfId="0" applyFont="1" applyAlignment="1" applyProtection="1">
      <alignment horizontal="center" vertical="top"/>
      <protection locked="0"/>
    </xf>
    <xf numFmtId="0" fontId="12" fillId="0" borderId="0" xfId="0" applyFont="1" applyAlignment="1">
      <alignment vertical="top" wrapText="1"/>
    </xf>
    <xf numFmtId="0" fontId="29" fillId="0" borderId="0" xfId="0" applyFont="1" applyAlignment="1" applyProtection="1">
      <alignment horizontal="center" vertical="top"/>
      <protection locked="0"/>
    </xf>
    <xf numFmtId="0" fontId="12" fillId="0" borderId="0" xfId="0" applyFont="1" applyBorder="1" applyAlignment="1">
      <alignment horizontal="left" vertical="top" wrapText="1"/>
    </xf>
    <xf numFmtId="0" fontId="12" fillId="0" borderId="0" xfId="0" applyFont="1" applyBorder="1" applyAlignment="1" applyProtection="1">
      <alignment horizontal="center" vertical="top"/>
      <protection locked="0"/>
    </xf>
    <xf numFmtId="0" fontId="12" fillId="0" borderId="0" xfId="0" applyFont="1" applyBorder="1" applyAlignment="1">
      <alignment vertical="top" wrapText="1"/>
    </xf>
    <xf numFmtId="0" fontId="12" fillId="0" borderId="0" xfId="0" applyNumberFormat="1" applyFont="1" applyAlignment="1" applyProtection="1">
      <alignment vertical="top" wrapText="1"/>
      <protection locked="0"/>
    </xf>
    <xf numFmtId="0" fontId="12" fillId="0" borderId="0" xfId="0" applyFont="1" applyBorder="1" applyAlignment="1" applyProtection="1">
      <alignment horizontal="left" vertical="top"/>
      <protection locked="0"/>
    </xf>
    <xf numFmtId="0" fontId="12" fillId="0" borderId="4" xfId="0" applyFont="1" applyBorder="1" applyAlignment="1" applyProtection="1">
      <alignment horizontal="left" vertical="top" wrapText="1"/>
      <protection locked="0"/>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0"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pplyProtection="1">
      <alignment horizontal="left" vertical="top" wrapText="1"/>
      <protection locked="0"/>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7" xfId="0" applyFont="1" applyBorder="1" applyAlignment="1" applyProtection="1">
      <alignment horizontal="left" vertical="top"/>
      <protection locked="0"/>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0" xfId="0" applyFont="1" applyBorder="1" applyAlignment="1" applyProtection="1">
      <alignment horizontal="left" vertical="top" wrapText="1"/>
      <protection locked="0"/>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12" fillId="0" borderId="0" xfId="0" applyFont="1" applyAlignment="1">
      <alignment horizontal="left" vertical="top" wrapText="1"/>
    </xf>
    <xf numFmtId="0" fontId="0" fillId="0" borderId="0" xfId="0" applyAlignment="1">
      <alignment wrapText="1"/>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4" fillId="0" borderId="0" xfId="0" applyFont="1" applyAlignment="1">
      <alignment horizontal="center" wrapText="1"/>
    </xf>
    <xf numFmtId="0" fontId="15"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1"/>
  <sheetViews>
    <sheetView tabSelected="1" zoomScale="75" zoomScaleNormal="75" workbookViewId="0" topLeftCell="A1">
      <selection activeCell="A1" sqref="A1:G1"/>
    </sheetView>
  </sheetViews>
  <sheetFormatPr defaultColWidth="9.140625" defaultRowHeight="12.75"/>
  <cols>
    <col min="1" max="1" width="7.140625" style="0" customWidth="1"/>
    <col min="2" max="2" width="24.57421875" style="0" customWidth="1"/>
    <col min="3" max="3" width="11.421875" style="0" customWidth="1"/>
    <col min="4" max="4" width="48.8515625" style="0" customWidth="1"/>
    <col min="5" max="5" width="45.28125" style="0" customWidth="1"/>
    <col min="6" max="6" width="12.140625" style="0" customWidth="1"/>
    <col min="7" max="7" width="13.00390625" style="0" customWidth="1"/>
  </cols>
  <sheetData>
    <row r="1" spans="1:7" ht="29.25" customHeight="1">
      <c r="A1" s="85" t="s">
        <v>96</v>
      </c>
      <c r="B1" s="85"/>
      <c r="C1" s="86"/>
      <c r="D1" s="86"/>
      <c r="E1" s="86"/>
      <c r="F1" s="86"/>
      <c r="G1" s="86"/>
    </row>
    <row r="2" spans="1:7" ht="25.5" customHeight="1">
      <c r="A2" s="87" t="s">
        <v>42</v>
      </c>
      <c r="B2" s="87"/>
      <c r="C2" s="88"/>
      <c r="D2" s="88"/>
      <c r="E2" s="88"/>
      <c r="F2" s="88"/>
      <c r="G2" s="88"/>
    </row>
    <row r="3" spans="1:7" ht="30" customHeight="1">
      <c r="A3" s="89" t="s">
        <v>14</v>
      </c>
      <c r="B3" s="90"/>
      <c r="C3" s="90"/>
      <c r="D3" s="90"/>
      <c r="E3" s="90"/>
      <c r="F3" s="90"/>
      <c r="G3" s="90"/>
    </row>
    <row r="4" spans="1:7" ht="24" customHeight="1">
      <c r="A4" s="19" t="s">
        <v>92</v>
      </c>
      <c r="B4" s="20"/>
      <c r="C4" s="21"/>
      <c r="D4" s="22"/>
      <c r="E4" s="22"/>
      <c r="F4" s="23"/>
      <c r="G4" s="23"/>
    </row>
    <row r="5" spans="1:7" ht="31.5" customHeight="1">
      <c r="A5" s="84" t="s">
        <v>35</v>
      </c>
      <c r="B5" s="84"/>
      <c r="C5" s="3" t="s">
        <v>36</v>
      </c>
      <c r="D5" s="3" t="s">
        <v>61</v>
      </c>
      <c r="E5" s="3" t="s">
        <v>62</v>
      </c>
      <c r="F5" s="2" t="s">
        <v>63</v>
      </c>
      <c r="G5" s="2" t="s">
        <v>34</v>
      </c>
    </row>
    <row r="6" spans="1:7" ht="262.5" customHeight="1">
      <c r="A6" s="4">
        <v>1</v>
      </c>
      <c r="B6" s="5" t="s">
        <v>37</v>
      </c>
      <c r="C6" s="55" t="s">
        <v>90</v>
      </c>
      <c r="D6" s="56" t="s">
        <v>95</v>
      </c>
      <c r="E6" s="56" t="s">
        <v>94</v>
      </c>
      <c r="F6" s="57">
        <v>0.2</v>
      </c>
      <c r="G6" s="47">
        <f>IF(C6="yes",(1*F6),IF(C6="no",(0*F6),""))</f>
        <v>0.2</v>
      </c>
    </row>
    <row r="7" spans="1:7" ht="326.25" customHeight="1">
      <c r="A7" s="4">
        <v>2</v>
      </c>
      <c r="B7" s="5" t="s">
        <v>74</v>
      </c>
      <c r="C7" s="55" t="s">
        <v>90</v>
      </c>
      <c r="D7" s="56" t="s">
        <v>97</v>
      </c>
      <c r="E7" s="56" t="s">
        <v>98</v>
      </c>
      <c r="F7" s="57">
        <v>0.2</v>
      </c>
      <c r="G7" s="47">
        <f>IF(C7="yes",(1*F7),IF(C7="no",(0*F7),""))</f>
        <v>0.2</v>
      </c>
    </row>
    <row r="8" spans="1:7" ht="193.5" customHeight="1">
      <c r="A8" s="4">
        <v>3</v>
      </c>
      <c r="B8" s="5" t="s">
        <v>75</v>
      </c>
      <c r="C8" s="55" t="s">
        <v>90</v>
      </c>
      <c r="D8" s="56" t="s">
        <v>99</v>
      </c>
      <c r="E8" s="56" t="s">
        <v>3</v>
      </c>
      <c r="F8" s="57">
        <v>0.2</v>
      </c>
      <c r="G8" s="47">
        <f>IF(C8="yes",(1*F8),IF(C8="no",(0*F8),""))</f>
        <v>0.2</v>
      </c>
    </row>
    <row r="9" spans="1:7" ht="277.5" customHeight="1">
      <c r="A9" s="4">
        <v>4</v>
      </c>
      <c r="B9" s="5" t="s">
        <v>76</v>
      </c>
      <c r="C9" s="55" t="s">
        <v>90</v>
      </c>
      <c r="D9" s="59" t="s">
        <v>58</v>
      </c>
      <c r="E9" s="59" t="s">
        <v>4</v>
      </c>
      <c r="F9" s="57">
        <v>0.2</v>
      </c>
      <c r="G9" s="47">
        <f>IF(C9="yes",(1*F9),IF(C9="no",(0*F9),""))</f>
        <v>0.2</v>
      </c>
    </row>
    <row r="10" spans="1:7" ht="179.25" customHeight="1">
      <c r="A10" s="4">
        <v>5</v>
      </c>
      <c r="B10" s="5" t="s">
        <v>77</v>
      </c>
      <c r="C10" s="55" t="s">
        <v>90</v>
      </c>
      <c r="D10" s="59" t="s">
        <v>21</v>
      </c>
      <c r="E10" s="58" t="s">
        <v>79</v>
      </c>
      <c r="F10" s="57">
        <v>0.2</v>
      </c>
      <c r="G10" s="47">
        <f>IF(C10="yes",(1*F10),IF(C10="no",(0*F10),""))</f>
        <v>0.2</v>
      </c>
    </row>
    <row r="11" spans="1:7" ht="12.75">
      <c r="A11" s="7"/>
      <c r="B11" s="8"/>
      <c r="C11" s="40"/>
      <c r="D11" s="35"/>
      <c r="E11" s="35"/>
      <c r="F11" s="11"/>
      <c r="G11" s="44"/>
    </row>
    <row r="12" spans="1:7" ht="15">
      <c r="A12" s="24" t="s">
        <v>38</v>
      </c>
      <c r="B12" s="25"/>
      <c r="C12" s="41"/>
      <c r="D12" s="36"/>
      <c r="E12" s="36"/>
      <c r="F12" s="27" t="str">
        <f>IF(SUM(F6:F10)&lt;&gt;100%,"ERROR","100%")</f>
        <v>100%</v>
      </c>
      <c r="G12" s="45">
        <f>SUM(G6:G10)</f>
        <v>1</v>
      </c>
    </row>
    <row r="13" spans="1:7" ht="14.25">
      <c r="A13" s="12"/>
      <c r="B13" s="13"/>
      <c r="C13" s="42"/>
      <c r="D13" s="37"/>
      <c r="E13" s="37"/>
      <c r="F13" s="12"/>
      <c r="G13" s="42"/>
    </row>
    <row r="14" spans="1:7" ht="24" customHeight="1">
      <c r="A14" s="19" t="s">
        <v>78</v>
      </c>
      <c r="B14" s="28"/>
      <c r="C14" s="43"/>
      <c r="D14" s="38"/>
      <c r="E14" s="38"/>
      <c r="F14" s="30"/>
      <c r="G14" s="46"/>
    </row>
    <row r="15" spans="1:7" ht="30.75" customHeight="1">
      <c r="A15" s="84" t="s">
        <v>35</v>
      </c>
      <c r="B15" s="84"/>
      <c r="C15" s="3" t="s">
        <v>36</v>
      </c>
      <c r="D15" s="3" t="s">
        <v>61</v>
      </c>
      <c r="E15" s="3" t="s">
        <v>62</v>
      </c>
      <c r="F15" s="2" t="s">
        <v>63</v>
      </c>
      <c r="G15" s="2" t="s">
        <v>34</v>
      </c>
    </row>
    <row r="16" spans="1:7" ht="127.5" customHeight="1">
      <c r="A16" s="4">
        <v>1</v>
      </c>
      <c r="B16" s="5" t="s">
        <v>54</v>
      </c>
      <c r="C16" s="60" t="s">
        <v>90</v>
      </c>
      <c r="D16" s="59" t="s">
        <v>5</v>
      </c>
      <c r="E16" s="59" t="s">
        <v>59</v>
      </c>
      <c r="F16" s="54">
        <v>0.1428</v>
      </c>
      <c r="G16" s="6">
        <f aca="true" t="shared" si="0" ref="G16:G22">IF(C16="yes",(1*F16),IF(C16="no",(0*F16),""))</f>
        <v>0.1428</v>
      </c>
    </row>
    <row r="17" spans="1:7" ht="177.75" customHeight="1">
      <c r="A17" s="4">
        <v>2</v>
      </c>
      <c r="B17" s="5" t="s">
        <v>55</v>
      </c>
      <c r="C17" s="60" t="s">
        <v>90</v>
      </c>
      <c r="D17" s="59" t="s">
        <v>27</v>
      </c>
      <c r="E17" s="59" t="s">
        <v>103</v>
      </c>
      <c r="F17" s="54">
        <v>0.1428</v>
      </c>
      <c r="G17" s="6">
        <f t="shared" si="0"/>
        <v>0.1428</v>
      </c>
    </row>
    <row r="18" spans="1:7" ht="201" customHeight="1">
      <c r="A18" s="4">
        <v>3</v>
      </c>
      <c r="B18" s="5" t="s">
        <v>80</v>
      </c>
      <c r="C18" s="60" t="s">
        <v>90</v>
      </c>
      <c r="D18" s="59" t="s">
        <v>100</v>
      </c>
      <c r="E18" s="59" t="s">
        <v>66</v>
      </c>
      <c r="F18" s="54">
        <v>0.1428</v>
      </c>
      <c r="G18" s="6">
        <f t="shared" si="0"/>
        <v>0.1428</v>
      </c>
    </row>
    <row r="19" spans="1:7" ht="210.75" customHeight="1">
      <c r="A19" s="4">
        <v>4</v>
      </c>
      <c r="B19" s="5" t="s">
        <v>81</v>
      </c>
      <c r="C19" s="60" t="s">
        <v>90</v>
      </c>
      <c r="D19" s="61" t="s">
        <v>101</v>
      </c>
      <c r="E19" s="59" t="s">
        <v>107</v>
      </c>
      <c r="F19" s="54">
        <v>0.143</v>
      </c>
      <c r="G19" s="6">
        <f t="shared" si="0"/>
        <v>0.143</v>
      </c>
    </row>
    <row r="20" spans="1:7" ht="255" customHeight="1">
      <c r="A20" s="4">
        <v>5</v>
      </c>
      <c r="B20" s="5" t="s">
        <v>82</v>
      </c>
      <c r="C20" s="60" t="s">
        <v>91</v>
      </c>
      <c r="D20" s="59" t="s">
        <v>6</v>
      </c>
      <c r="E20" s="59" t="s">
        <v>7</v>
      </c>
      <c r="F20" s="54">
        <v>0.1428</v>
      </c>
      <c r="G20" s="6">
        <f t="shared" si="0"/>
        <v>0</v>
      </c>
    </row>
    <row r="21" spans="1:7" ht="342.75" customHeight="1">
      <c r="A21" s="4">
        <v>6</v>
      </c>
      <c r="B21" s="5" t="s">
        <v>39</v>
      </c>
      <c r="C21" s="60" t="s">
        <v>90</v>
      </c>
      <c r="D21" s="59" t="s">
        <v>22</v>
      </c>
      <c r="E21" s="59" t="s">
        <v>108</v>
      </c>
      <c r="F21" s="54">
        <v>0.143</v>
      </c>
      <c r="G21" s="6">
        <f t="shared" si="0"/>
        <v>0.143</v>
      </c>
    </row>
    <row r="22" spans="1:7" ht="159.75" customHeight="1">
      <c r="A22" s="4">
        <v>7</v>
      </c>
      <c r="B22" s="5" t="s">
        <v>43</v>
      </c>
      <c r="C22" s="60" t="s">
        <v>90</v>
      </c>
      <c r="D22" s="61" t="s">
        <v>23</v>
      </c>
      <c r="E22" s="59" t="s">
        <v>33</v>
      </c>
      <c r="F22" s="54">
        <v>0.1428</v>
      </c>
      <c r="G22" s="6">
        <f t="shared" si="0"/>
        <v>0.1428</v>
      </c>
    </row>
    <row r="23" spans="1:7" ht="12.75">
      <c r="A23" s="11"/>
      <c r="B23" s="14"/>
      <c r="C23" s="9"/>
      <c r="D23" s="48"/>
      <c r="E23" s="48"/>
      <c r="F23" s="44"/>
      <c r="G23" s="11"/>
    </row>
    <row r="24" spans="1:7" ht="15">
      <c r="A24" s="24" t="s">
        <v>38</v>
      </c>
      <c r="B24" s="25"/>
      <c r="C24" s="26"/>
      <c r="D24" s="49"/>
      <c r="E24" s="49"/>
      <c r="F24" s="27" t="str">
        <f>IF(SUM(F16:F22)&lt;&gt;100%,"ERROR","100%")</f>
        <v>100%</v>
      </c>
      <c r="G24" s="27">
        <f>SUM(G16:G22)</f>
        <v>0.8572000000000001</v>
      </c>
    </row>
    <row r="25" spans="1:7" ht="14.25">
      <c r="A25" s="12"/>
      <c r="B25" s="13"/>
      <c r="C25" s="1"/>
      <c r="D25" s="50"/>
      <c r="E25" s="50"/>
      <c r="F25" s="12"/>
      <c r="G25" s="12"/>
    </row>
    <row r="26" spans="1:7" ht="24" customHeight="1">
      <c r="A26" s="19" t="s">
        <v>83</v>
      </c>
      <c r="B26" s="28"/>
      <c r="C26" s="29"/>
      <c r="D26" s="38"/>
      <c r="E26" s="38"/>
      <c r="F26" s="30"/>
      <c r="G26" s="30"/>
    </row>
    <row r="27" spans="1:7" ht="30.75" customHeight="1">
      <c r="A27" s="84" t="s">
        <v>35</v>
      </c>
      <c r="B27" s="84"/>
      <c r="C27" s="3" t="s">
        <v>36</v>
      </c>
      <c r="D27" s="3" t="s">
        <v>61</v>
      </c>
      <c r="E27" s="3" t="s">
        <v>62</v>
      </c>
      <c r="F27" s="2" t="s">
        <v>63</v>
      </c>
      <c r="G27" s="2" t="s">
        <v>34</v>
      </c>
    </row>
    <row r="28" spans="1:7" ht="206.25" customHeight="1">
      <c r="A28" s="4">
        <v>1</v>
      </c>
      <c r="B28" s="5" t="s">
        <v>84</v>
      </c>
      <c r="C28" s="62" t="s">
        <v>90</v>
      </c>
      <c r="D28" s="58" t="s">
        <v>15</v>
      </c>
      <c r="E28" s="59" t="s">
        <v>16</v>
      </c>
      <c r="F28" s="54">
        <v>0.1</v>
      </c>
      <c r="G28" s="6">
        <f aca="true" t="shared" si="1" ref="G28:G34">IF(C28="yes",(1*F28),IF(C28="no",(0*F28),""))</f>
        <v>0.1</v>
      </c>
    </row>
    <row r="29" spans="1:7" ht="250.5" customHeight="1">
      <c r="A29" s="4">
        <v>2</v>
      </c>
      <c r="B29" s="5" t="s">
        <v>85</v>
      </c>
      <c r="C29" s="62" t="s">
        <v>90</v>
      </c>
      <c r="D29" s="59" t="s">
        <v>102</v>
      </c>
      <c r="E29" s="59" t="s">
        <v>64</v>
      </c>
      <c r="F29" s="54">
        <v>0.1</v>
      </c>
      <c r="G29" s="6">
        <f t="shared" si="1"/>
        <v>0.1</v>
      </c>
    </row>
    <row r="30" spans="1:7" ht="181.5" customHeight="1">
      <c r="A30" s="4">
        <v>3</v>
      </c>
      <c r="B30" s="5" t="s">
        <v>45</v>
      </c>
      <c r="C30" s="62" t="s">
        <v>90</v>
      </c>
      <c r="D30" s="58" t="s">
        <v>25</v>
      </c>
      <c r="E30" s="59" t="s">
        <v>65</v>
      </c>
      <c r="F30" s="54">
        <v>0.1</v>
      </c>
      <c r="G30" s="6">
        <f t="shared" si="1"/>
        <v>0.1</v>
      </c>
    </row>
    <row r="31" spans="1:7" ht="241.5" customHeight="1">
      <c r="A31" s="4">
        <v>4</v>
      </c>
      <c r="B31" s="5" t="s">
        <v>86</v>
      </c>
      <c r="C31" s="60" t="s">
        <v>90</v>
      </c>
      <c r="D31" s="58" t="s">
        <v>9</v>
      </c>
      <c r="E31" s="66" t="s">
        <v>67</v>
      </c>
      <c r="F31" s="54">
        <v>0.1</v>
      </c>
      <c r="G31" s="6">
        <f t="shared" si="1"/>
        <v>0.1</v>
      </c>
    </row>
    <row r="32" spans="1:7" ht="193.5" customHeight="1">
      <c r="A32" s="4">
        <v>5</v>
      </c>
      <c r="B32" s="5" t="s">
        <v>56</v>
      </c>
      <c r="C32" s="60" t="s">
        <v>90</v>
      </c>
      <c r="D32" s="59" t="s">
        <v>26</v>
      </c>
      <c r="E32" s="59" t="s">
        <v>28</v>
      </c>
      <c r="F32" s="54">
        <v>0.1</v>
      </c>
      <c r="G32" s="6">
        <f t="shared" si="1"/>
        <v>0.1</v>
      </c>
    </row>
    <row r="33" spans="1:7" ht="104.25" customHeight="1">
      <c r="A33" s="4">
        <v>6</v>
      </c>
      <c r="B33" s="5" t="s">
        <v>40</v>
      </c>
      <c r="C33" s="60" t="s">
        <v>90</v>
      </c>
      <c r="D33" s="58" t="s">
        <v>29</v>
      </c>
      <c r="E33" s="59" t="s">
        <v>30</v>
      </c>
      <c r="F33" s="54">
        <v>0.1</v>
      </c>
      <c r="G33" s="6">
        <f t="shared" si="1"/>
        <v>0.1</v>
      </c>
    </row>
    <row r="34" spans="1:7" ht="206.25" customHeight="1">
      <c r="A34" s="4">
        <v>7</v>
      </c>
      <c r="B34" s="5" t="s">
        <v>46</v>
      </c>
      <c r="C34" s="60" t="s">
        <v>90</v>
      </c>
      <c r="D34" s="58" t="s">
        <v>68</v>
      </c>
      <c r="E34" s="58" t="s">
        <v>69</v>
      </c>
      <c r="F34" s="54">
        <v>0.1</v>
      </c>
      <c r="G34" s="6">
        <f t="shared" si="1"/>
        <v>0.1</v>
      </c>
    </row>
    <row r="35" spans="1:7" ht="110.25" customHeight="1">
      <c r="A35" s="4" t="s">
        <v>47</v>
      </c>
      <c r="B35" s="5" t="s">
        <v>44</v>
      </c>
      <c r="C35" s="60" t="s">
        <v>90</v>
      </c>
      <c r="D35" s="59" t="s">
        <v>93</v>
      </c>
      <c r="E35" s="59" t="s">
        <v>1</v>
      </c>
      <c r="F35" s="54">
        <v>0.1</v>
      </c>
      <c r="G35" s="6">
        <f>IF(C35="yes",(1*F35),IF(C35="no",(0*F35),""))</f>
        <v>0.1</v>
      </c>
    </row>
    <row r="36" spans="1:7" ht="119.25" customHeight="1">
      <c r="A36" s="4" t="s">
        <v>48</v>
      </c>
      <c r="B36" s="5" t="s">
        <v>89</v>
      </c>
      <c r="C36" s="60" t="s">
        <v>90</v>
      </c>
      <c r="D36" s="59" t="s">
        <v>0</v>
      </c>
      <c r="E36" s="59" t="s">
        <v>31</v>
      </c>
      <c r="F36" s="54">
        <v>0.1</v>
      </c>
      <c r="G36" s="6">
        <f>IF(C36="yes",(1*F36),IF(C36="no",(0*F36),""))</f>
        <v>0.1</v>
      </c>
    </row>
    <row r="37" spans="1:7" ht="69.75" customHeight="1">
      <c r="A37" s="4" t="s">
        <v>49</v>
      </c>
      <c r="B37" s="5" t="s">
        <v>41</v>
      </c>
      <c r="C37" s="60" t="s">
        <v>90</v>
      </c>
      <c r="D37" s="59" t="s">
        <v>60</v>
      </c>
      <c r="E37" s="59" t="s">
        <v>24</v>
      </c>
      <c r="F37" s="54">
        <v>0.1</v>
      </c>
      <c r="G37" s="6">
        <f>IF(C37="yes",(1*F37),IF(C37="no",(0*F37),""))</f>
        <v>0.1</v>
      </c>
    </row>
    <row r="38" spans="1:7" ht="12.75">
      <c r="A38" s="11"/>
      <c r="B38" s="14"/>
      <c r="C38" s="9"/>
      <c r="D38" s="35"/>
      <c r="E38" s="35"/>
      <c r="F38" s="11"/>
      <c r="G38" s="11"/>
    </row>
    <row r="39" spans="1:7" ht="15">
      <c r="A39" s="24" t="s">
        <v>38</v>
      </c>
      <c r="B39" s="25"/>
      <c r="C39" s="26"/>
      <c r="D39" s="36"/>
      <c r="E39" s="36"/>
      <c r="F39" s="27" t="str">
        <f>IF(SUM(F28:F37)&lt;&gt;100%,"ERROR","100%")</f>
        <v>100%</v>
      </c>
      <c r="G39" s="27">
        <f>SUM(G28:G37)</f>
        <v>0.9999999999999999</v>
      </c>
    </row>
    <row r="40" spans="1:7" ht="14.25">
      <c r="A40" s="12"/>
      <c r="B40" s="13"/>
      <c r="C40" s="1"/>
      <c r="D40" s="37"/>
      <c r="E40" s="37"/>
      <c r="F40" s="12"/>
      <c r="G40" s="12"/>
    </row>
    <row r="41" spans="1:7" ht="24" customHeight="1">
      <c r="A41" s="19" t="s">
        <v>87</v>
      </c>
      <c r="B41" s="28"/>
      <c r="C41" s="31"/>
      <c r="D41" s="39"/>
      <c r="E41" s="38"/>
      <c r="F41" s="30"/>
      <c r="G41" s="30"/>
    </row>
    <row r="42" spans="1:7" ht="30.75" customHeight="1">
      <c r="A42" s="84" t="s">
        <v>35</v>
      </c>
      <c r="B42" s="84"/>
      <c r="C42" s="3" t="s">
        <v>36</v>
      </c>
      <c r="D42" s="3" t="s">
        <v>61</v>
      </c>
      <c r="E42" s="3" t="s">
        <v>62</v>
      </c>
      <c r="F42" s="2" t="s">
        <v>63</v>
      </c>
      <c r="G42" s="2" t="s">
        <v>34</v>
      </c>
    </row>
    <row r="43" spans="1:7" ht="280.5" customHeight="1">
      <c r="A43" s="4">
        <v>1</v>
      </c>
      <c r="B43" s="15" t="s">
        <v>50</v>
      </c>
      <c r="C43" s="60" t="s">
        <v>57</v>
      </c>
      <c r="D43" s="59" t="s">
        <v>10</v>
      </c>
      <c r="E43" s="61" t="s">
        <v>71</v>
      </c>
      <c r="F43" s="54">
        <v>0.25</v>
      </c>
      <c r="G43" s="6">
        <f>IF(C43="yes",(1*F43),IF(C43="no",(0*F43),IF(C43="small extent",(0.33*F43),IF(C43="large extent",(0.67*F43),""))))</f>
        <v>0.1675</v>
      </c>
    </row>
    <row r="44" spans="1:7" ht="16.5" customHeight="1">
      <c r="A44" s="4"/>
      <c r="B44" s="51" t="s">
        <v>104</v>
      </c>
      <c r="C44" s="76" t="s">
        <v>110</v>
      </c>
      <c r="D44" s="77"/>
      <c r="E44" s="77"/>
      <c r="F44" s="77"/>
      <c r="G44" s="78"/>
    </row>
    <row r="45" spans="1:7" ht="20.25" customHeight="1">
      <c r="A45" s="4"/>
      <c r="B45" s="52" t="s">
        <v>105</v>
      </c>
      <c r="C45" s="67" t="s">
        <v>72</v>
      </c>
      <c r="D45" s="71"/>
      <c r="E45" s="71"/>
      <c r="F45" s="71"/>
      <c r="G45" s="72"/>
    </row>
    <row r="46" spans="1:7" ht="84.75" customHeight="1">
      <c r="A46" s="4"/>
      <c r="B46" s="52" t="s">
        <v>106</v>
      </c>
      <c r="C46" s="79" t="s">
        <v>111</v>
      </c>
      <c r="D46" s="80"/>
      <c r="E46" s="80"/>
      <c r="F46" s="80"/>
      <c r="G46" s="81"/>
    </row>
    <row r="47" spans="1:7" ht="18" customHeight="1">
      <c r="A47" s="4"/>
      <c r="B47" s="51" t="s">
        <v>109</v>
      </c>
      <c r="C47" s="73" t="s">
        <v>112</v>
      </c>
      <c r="D47" s="74"/>
      <c r="E47" s="74"/>
      <c r="F47" s="74"/>
      <c r="G47" s="75"/>
    </row>
    <row r="48" spans="1:7" ht="15.75" customHeight="1">
      <c r="A48" s="4"/>
      <c r="B48" s="52" t="s">
        <v>105</v>
      </c>
      <c r="C48" s="79" t="s">
        <v>113</v>
      </c>
      <c r="D48" s="80"/>
      <c r="E48" s="80"/>
      <c r="F48" s="82"/>
      <c r="G48" s="81"/>
    </row>
    <row r="49" spans="1:7" ht="78" customHeight="1">
      <c r="A49" s="4"/>
      <c r="B49" s="53" t="s">
        <v>106</v>
      </c>
      <c r="C49" s="68" t="s">
        <v>114</v>
      </c>
      <c r="D49" s="69"/>
      <c r="E49" s="69"/>
      <c r="F49" s="69"/>
      <c r="G49" s="70"/>
    </row>
    <row r="50" spans="1:7" ht="163.5" customHeight="1">
      <c r="A50" s="17">
        <v>2</v>
      </c>
      <c r="B50" s="16" t="s">
        <v>51</v>
      </c>
      <c r="C50" s="64" t="s">
        <v>57</v>
      </c>
      <c r="D50" s="59" t="s">
        <v>11</v>
      </c>
      <c r="E50" s="65" t="s">
        <v>17</v>
      </c>
      <c r="F50" s="54">
        <v>0.25</v>
      </c>
      <c r="G50" s="6">
        <f>IF(C50="yes",(1*F50),IF(C50="no",(0*F50),IF(C50="small extent",(0.33*F50),IF(C50="large extent",(0.67*F50),""))))</f>
        <v>0.1675</v>
      </c>
    </row>
    <row r="51" spans="1:7" ht="21.75" customHeight="1">
      <c r="A51" s="17"/>
      <c r="B51" s="51" t="s">
        <v>115</v>
      </c>
      <c r="C51" s="76" t="s">
        <v>73</v>
      </c>
      <c r="D51" s="77"/>
      <c r="E51" s="77"/>
      <c r="F51" s="77"/>
      <c r="G51" s="78"/>
    </row>
    <row r="52" spans="1:7" ht="21.75" customHeight="1">
      <c r="A52" s="17"/>
      <c r="B52" s="52" t="s">
        <v>116</v>
      </c>
      <c r="C52" s="67" t="s">
        <v>12</v>
      </c>
      <c r="D52" s="71"/>
      <c r="E52" s="71"/>
      <c r="F52" s="71"/>
      <c r="G52" s="72"/>
    </row>
    <row r="53" spans="1:7" ht="23.25" customHeight="1">
      <c r="A53" s="17"/>
      <c r="B53" s="53" t="s">
        <v>117</v>
      </c>
      <c r="C53" s="68" t="s">
        <v>119</v>
      </c>
      <c r="D53" s="69"/>
      <c r="E53" s="69"/>
      <c r="F53" s="69"/>
      <c r="G53" s="70"/>
    </row>
    <row r="54" spans="1:7" ht="20.25" customHeight="1">
      <c r="A54" s="17"/>
      <c r="B54" s="52" t="s">
        <v>118</v>
      </c>
      <c r="C54" s="73" t="s">
        <v>70</v>
      </c>
      <c r="D54" s="74"/>
      <c r="E54" s="74"/>
      <c r="F54" s="74"/>
      <c r="G54" s="75"/>
    </row>
    <row r="55" spans="1:7" ht="20.25" customHeight="1">
      <c r="A55" s="17"/>
      <c r="B55" s="52" t="s">
        <v>116</v>
      </c>
      <c r="C55" s="67" t="s">
        <v>121</v>
      </c>
      <c r="D55" s="71"/>
      <c r="E55" s="71"/>
      <c r="F55" s="71"/>
      <c r="G55" s="72"/>
    </row>
    <row r="56" spans="1:7" ht="29.25" customHeight="1">
      <c r="A56" s="17"/>
      <c r="B56" s="53" t="s">
        <v>117</v>
      </c>
      <c r="C56" s="68" t="s">
        <v>120</v>
      </c>
      <c r="D56" s="69"/>
      <c r="E56" s="69"/>
      <c r="F56" s="69"/>
      <c r="G56" s="70"/>
    </row>
    <row r="57" spans="1:7" ht="132.75" customHeight="1">
      <c r="A57" s="4">
        <v>3</v>
      </c>
      <c r="B57" s="5" t="s">
        <v>88</v>
      </c>
      <c r="C57" s="64" t="s">
        <v>90</v>
      </c>
      <c r="D57" s="63" t="s">
        <v>20</v>
      </c>
      <c r="E57" s="63" t="s">
        <v>122</v>
      </c>
      <c r="F57" s="54">
        <v>0.25</v>
      </c>
      <c r="G57" s="6">
        <f>IF(C57="yes",(1*F57),IF(C57="no",(0*F57),IF(C57="small extent",(0.33*F57),IF(C57="large extent",(0.67*F57),""))))</f>
        <v>0.25</v>
      </c>
    </row>
    <row r="58" spans="1:7" ht="181.5" customHeight="1">
      <c r="A58" s="4">
        <v>4</v>
      </c>
      <c r="B58" s="5" t="s">
        <v>52</v>
      </c>
      <c r="C58" s="62" t="s">
        <v>32</v>
      </c>
      <c r="D58" s="58" t="s">
        <v>19</v>
      </c>
      <c r="E58" s="58" t="s">
        <v>18</v>
      </c>
      <c r="F58" s="54">
        <v>0</v>
      </c>
      <c r="G58" s="6">
        <f>IF(C58="yes",(1*F58),IF(C58="no",(0*F58),IF(C58="small extent",(0.33*F58),IF(C58="large extent",(0.67*F58),""))))</f>
      </c>
    </row>
    <row r="59" spans="1:7" ht="321" customHeight="1">
      <c r="A59" s="18">
        <v>5</v>
      </c>
      <c r="B59" s="5" t="s">
        <v>53</v>
      </c>
      <c r="C59" s="62" t="s">
        <v>2</v>
      </c>
      <c r="D59" s="58" t="s">
        <v>8</v>
      </c>
      <c r="E59" s="58" t="s">
        <v>13</v>
      </c>
      <c r="F59" s="54">
        <v>0.25</v>
      </c>
      <c r="G59" s="6">
        <f>IF(C59="yes",(1*F59),IF(C59="no",(0*F59),IF(C59="small extent",(0.33*F59),IF(C59="large extent",(0.67*F59),""))))</f>
        <v>0.0825</v>
      </c>
    </row>
    <row r="60" spans="1:7" ht="12.75">
      <c r="A60" s="11"/>
      <c r="B60" s="5"/>
      <c r="C60" s="9"/>
      <c r="D60" s="10"/>
      <c r="E60" s="10"/>
      <c r="F60" s="11"/>
      <c r="G60" s="11"/>
    </row>
    <row r="61" spans="1:7" ht="15">
      <c r="A61" s="24" t="s">
        <v>38</v>
      </c>
      <c r="B61" s="32"/>
      <c r="C61" s="33"/>
      <c r="D61" s="34"/>
      <c r="E61" s="34"/>
      <c r="F61" s="27" t="str">
        <f>IF(SUM(F43:F59)&lt;&gt;100%,"ERROR","100%")</f>
        <v>100%</v>
      </c>
      <c r="G61" s="27">
        <f>SUM(G43:G59)</f>
        <v>0.6675</v>
      </c>
    </row>
    <row r="81" spans="3:7" ht="12.75">
      <c r="C81" s="83"/>
      <c r="D81" s="83"/>
      <c r="E81" s="83"/>
      <c r="F81" s="83"/>
      <c r="G81" s="83"/>
    </row>
  </sheetData>
  <mergeCells count="20">
    <mergeCell ref="C81:G81"/>
    <mergeCell ref="A42:B42"/>
    <mergeCell ref="A1:G1"/>
    <mergeCell ref="A5:B5"/>
    <mergeCell ref="A15:B15"/>
    <mergeCell ref="A27:B27"/>
    <mergeCell ref="A2:G2"/>
    <mergeCell ref="A3:G3"/>
    <mergeCell ref="C44:G44"/>
    <mergeCell ref="C45:G45"/>
    <mergeCell ref="C51:G51"/>
    <mergeCell ref="C46:G46"/>
    <mergeCell ref="C47:G47"/>
    <mergeCell ref="C48:G48"/>
    <mergeCell ref="C49:G49"/>
    <mergeCell ref="C56:G56"/>
    <mergeCell ref="C52:G52"/>
    <mergeCell ref="C53:G53"/>
    <mergeCell ref="C54:G54"/>
    <mergeCell ref="C55:G55"/>
  </mergeCells>
  <printOptions/>
  <pageMargins left="0.5" right="0.5" top="1" bottom="1" header="0.5" footer="0.5"/>
  <pageSetup horizontalDpi="600" verticalDpi="600" orientation="landscape" scale="80" r:id="rId3"/>
  <headerFooter alignWithMargins="0">
    <oddFooter>&amp;C&amp;P&amp;"Arial,Bold" &amp;R&amp;"Arial,Bold"&amp;12FY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2002-12-06T15:56:26Z</cp:lastPrinted>
  <dcterms:created xsi:type="dcterms:W3CDTF">2002-04-18T17:14:40Z</dcterms:created>
  <dcterms:modified xsi:type="dcterms:W3CDTF">2003-01-23T22:46:32Z</dcterms:modified>
  <cp:category/>
  <cp:version/>
  <cp:contentType/>
  <cp:contentStatus/>
</cp:coreProperties>
</file>