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2510" windowHeight="8235" tabRatio="953" activeTab="4"/>
  </bookViews>
  <sheets>
    <sheet name="instructions" sheetId="1" r:id="rId1"/>
    <sheet name="rate_calc (1st &amp; 2nd Yr)" sheetId="2" r:id="rId2"/>
    <sheet name="rate_calc (FCF 3rd Yr)" sheetId="3" r:id="rId3"/>
    <sheet name="rate_calc (Pro-Fin 3rd Yr)" sheetId="4" r:id="rId4"/>
    <sheet name="2006_carryforward" sheetId="5" r:id="rId5"/>
    <sheet name="2006_direct_cost_base" sheetId="6" r:id="rId6"/>
    <sheet name="2008_direct_cost_base" sheetId="7" r:id="rId7"/>
    <sheet name="2006_indirect_cost_pool" sheetId="8" r:id="rId8"/>
    <sheet name="2008_indirect_cost_pool" sheetId="9" r:id="rId9"/>
    <sheet name="reconciliation" sheetId="10" r:id="rId10"/>
    <sheet name="depreciation" sheetId="11" r:id="rId11"/>
  </sheets>
  <definedNames>
    <definedName name="_xlnm.Print_Titles" localSheetId="5">'2006_direct_cost_base'!$1:$12</definedName>
    <definedName name="_xlnm.Print_Titles" localSheetId="7">'2006_indirect_cost_pool'!$1:$10</definedName>
    <definedName name="_xlnm.Print_Titles" localSheetId="6">'2008_direct_cost_base'!$1:$10</definedName>
    <definedName name="_xlnm.Print_Titles" localSheetId="8">'2008_indirect_cost_pool'!$1:$10</definedName>
    <definedName name="Z_55322F06_EF2B_4EBF_91FC_6C830D0D22C9_.wvu.PrintTitles" localSheetId="5" hidden="1">'2006_direct_cost_base'!$1:$12</definedName>
    <definedName name="Z_55322F06_EF2B_4EBF_91FC_6C830D0D22C9_.wvu.PrintTitles" localSheetId="7" hidden="1">'2006_indirect_cost_pool'!$1:$10</definedName>
    <definedName name="Z_55322F06_EF2B_4EBF_91FC_6C830D0D22C9_.wvu.PrintTitles" localSheetId="6" hidden="1">'2008_direct_cost_base'!$1:$10</definedName>
    <definedName name="Z_55322F06_EF2B_4EBF_91FC_6C830D0D22C9_.wvu.PrintTitles" localSheetId="8" hidden="1">'2008_indirect_cost_pool'!$1:$10</definedName>
    <definedName name="Z_96FAF5F8_BD57_4EDE_AC8B_7E6854529246_.wvu.PrintTitles" localSheetId="5" hidden="1">'2006_direct_cost_base'!$1:$12</definedName>
    <definedName name="Z_96FAF5F8_BD57_4EDE_AC8B_7E6854529246_.wvu.PrintTitles" localSheetId="7" hidden="1">'2006_indirect_cost_pool'!$1:$10</definedName>
    <definedName name="Z_96FAF5F8_BD57_4EDE_AC8B_7E6854529246_.wvu.PrintTitles" localSheetId="6" hidden="1">'2008_direct_cost_base'!$1:$10</definedName>
    <definedName name="Z_96FAF5F8_BD57_4EDE_AC8B_7E6854529246_.wvu.PrintTitles" localSheetId="8" hidden="1">'2008_indirect_cost_pool'!$1:$10</definedName>
    <definedName name="Z_EC77BDF0_E4AB_4C37_A286_B132C795CB0B_.wvu.PrintTitles" localSheetId="5" hidden="1">'2006_direct_cost_base'!$1:$12</definedName>
    <definedName name="Z_EC77BDF0_E4AB_4C37_A286_B132C795CB0B_.wvu.PrintTitles" localSheetId="7" hidden="1">'2006_indirect_cost_pool'!$1:$10</definedName>
    <definedName name="Z_EC77BDF0_E4AB_4C37_A286_B132C795CB0B_.wvu.PrintTitles" localSheetId="6" hidden="1">'2008_direct_cost_base'!$1:$10</definedName>
    <definedName name="Z_EC77BDF0_E4AB_4C37_A286_B132C795CB0B_.wvu.PrintTitles" localSheetId="8" hidden="1">'2008_indirect_cost_pool'!$1:$10</definedName>
  </definedNames>
  <calcPr fullCalcOnLoad="1"/>
</workbook>
</file>

<file path=xl/sharedStrings.xml><?xml version="1.0" encoding="utf-8"?>
<sst xmlns="http://schemas.openxmlformats.org/spreadsheetml/2006/main" count="644" uniqueCount="359">
  <si>
    <t>Indirect Cost Rate Proposal</t>
  </si>
  <si>
    <t>Based on</t>
  </si>
  <si>
    <t>Budgeted or</t>
  </si>
  <si>
    <t>Prior Year Costs</t>
  </si>
  <si>
    <t>Indirect</t>
  </si>
  <si>
    <t>Actual</t>
  </si>
  <si>
    <t>% of</t>
  </si>
  <si>
    <t>Rate at</t>
  </si>
  <si>
    <t>Costs</t>
  </si>
  <si>
    <t>Program</t>
  </si>
  <si>
    <t>Direct Costs</t>
  </si>
  <si>
    <t>Total</t>
  </si>
  <si>
    <t>Cost Pool</t>
  </si>
  <si>
    <t>Shortfall</t>
  </si>
  <si>
    <t>Carryforward</t>
  </si>
  <si>
    <t>BIA (638)</t>
  </si>
  <si>
    <t>IHS (638)</t>
  </si>
  <si>
    <t>BIA (100-297)</t>
  </si>
  <si>
    <t>1/</t>
  </si>
  <si>
    <t>HHS (Non-638)</t>
  </si>
  <si>
    <t>Interior (Non-638)</t>
  </si>
  <si>
    <t>Agriculture</t>
  </si>
  <si>
    <t>HUD</t>
  </si>
  <si>
    <t>Education</t>
  </si>
  <si>
    <t>Energy</t>
  </si>
  <si>
    <t>EPA</t>
  </si>
  <si>
    <t>Justice</t>
  </si>
  <si>
    <t>EEOC</t>
  </si>
  <si>
    <t xml:space="preserve">Tribal </t>
  </si>
  <si>
    <t>2/</t>
  </si>
  <si>
    <t>Totals</t>
  </si>
  <si>
    <t>3/</t>
  </si>
  <si>
    <t>4/</t>
  </si>
  <si>
    <t>Exclusions</t>
  </si>
  <si>
    <t>Cost</t>
  </si>
  <si>
    <t>Expenditures</t>
  </si>
  <si>
    <t>Contractual</t>
  </si>
  <si>
    <t>Directly</t>
  </si>
  <si>
    <t>Per Financial</t>
  </si>
  <si>
    <t>Capital</t>
  </si>
  <si>
    <t>Services</t>
  </si>
  <si>
    <t>Passthrough</t>
  </si>
  <si>
    <t>Unallowable</t>
  </si>
  <si>
    <t>Funded</t>
  </si>
  <si>
    <t>Direct Cost</t>
  </si>
  <si>
    <t>Statements</t>
  </si>
  <si>
    <t>Equipment</t>
  </si>
  <si>
    <t>(Subcontracts)</t>
  </si>
  <si>
    <t>Funds 1/</t>
  </si>
  <si>
    <t>Costs 2/</t>
  </si>
  <si>
    <t>Indirects 3/</t>
  </si>
  <si>
    <t>Depreciation</t>
  </si>
  <si>
    <t>Base</t>
  </si>
  <si>
    <t>FEDERAL PROGRAMS</t>
  </si>
  <si>
    <t>P.L. 93-638 Programs</t>
  </si>
  <si>
    <t>Consolidated Tribal Government</t>
  </si>
  <si>
    <t>Aid to Tribal Government</t>
  </si>
  <si>
    <t>Family Counseling Program</t>
  </si>
  <si>
    <t>Department of Health and Human Services:</t>
  </si>
  <si>
    <t>Consolidated Health Program</t>
  </si>
  <si>
    <t>Administration on Aging</t>
  </si>
  <si>
    <t>Title III-Aging</t>
  </si>
  <si>
    <t>Indian Child Welfare Services</t>
  </si>
  <si>
    <t>Building Stronger Families</t>
  </si>
  <si>
    <t>Pilot Prevention</t>
  </si>
  <si>
    <t>Water Management</t>
  </si>
  <si>
    <t>Monitor Ground Water Wells</t>
  </si>
  <si>
    <t>Cultural Resource Monitoring</t>
  </si>
  <si>
    <t xml:space="preserve">     Subtotal</t>
  </si>
  <si>
    <t>Department of Agriculture:</t>
  </si>
  <si>
    <t>Food Distribution</t>
  </si>
  <si>
    <t>Elderly Feeding</t>
  </si>
  <si>
    <t>Sewer Replacement Project</t>
  </si>
  <si>
    <t xml:space="preserve">Nutrition </t>
  </si>
  <si>
    <t>Summer Food</t>
  </si>
  <si>
    <t>Department of Housing and Urban Development:</t>
  </si>
  <si>
    <t>Irrigation</t>
  </si>
  <si>
    <t>Department of Education:</t>
  </si>
  <si>
    <t>Vocational Rehabilitation</t>
  </si>
  <si>
    <t>IMLS Assistance</t>
  </si>
  <si>
    <t>Department of Energy:</t>
  </si>
  <si>
    <t>Reservation Habitat Enhancement Project</t>
  </si>
  <si>
    <t>Enhanced Fish and Wildlife Comm. Cultural</t>
  </si>
  <si>
    <t>Wildlife Coordinator</t>
  </si>
  <si>
    <t>Environmental Protection Agency:</t>
  </si>
  <si>
    <t>PWSS</t>
  </si>
  <si>
    <t>General Assistance</t>
  </si>
  <si>
    <t>Clean Air Act</t>
  </si>
  <si>
    <t>Department of Justice:</t>
  </si>
  <si>
    <t>Tribal Resources (COPS)</t>
  </si>
  <si>
    <t>Equal Employment Opportunity Commission:</t>
  </si>
  <si>
    <t>Tribal Employment Rights Office</t>
  </si>
  <si>
    <t>Subtotal Federal Programs</t>
  </si>
  <si>
    <t>Juvenile Justice &amp; Delinquency Prevention</t>
  </si>
  <si>
    <t>State Fire Protection</t>
  </si>
  <si>
    <t>ARCO Bull Trout Recovery</t>
  </si>
  <si>
    <t>TRIBAL PROGRAMS</t>
  </si>
  <si>
    <t>General Fund</t>
  </si>
  <si>
    <t>Housing Fund</t>
  </si>
  <si>
    <t>Scholarship Fund</t>
  </si>
  <si>
    <t>Charitable Organization Grants</t>
  </si>
  <si>
    <t xml:space="preserve">Enterprise Funds </t>
  </si>
  <si>
    <t>Subtotal Tribal Programs</t>
  </si>
  <si>
    <t>Total Direct Costs</t>
  </si>
  <si>
    <t>5/</t>
  </si>
  <si>
    <t>Footnotes:</t>
  </si>
  <si>
    <t>Proposed</t>
  </si>
  <si>
    <t>Title / Description</t>
  </si>
  <si>
    <t>Comments</t>
  </si>
  <si>
    <t>Chief Financial Officer</t>
  </si>
  <si>
    <t>Office Manager</t>
  </si>
  <si>
    <t>Property &amp; Procurement Specialist</t>
  </si>
  <si>
    <t>Accountants (6)</t>
  </si>
  <si>
    <t>Human Resources Director</t>
  </si>
  <si>
    <t>Receptionist/Secretary (2)</t>
  </si>
  <si>
    <t>Supplies</t>
  </si>
  <si>
    <t>Travel and Training</t>
  </si>
  <si>
    <t>Property and Liability Insurance</t>
  </si>
  <si>
    <t>Telephone and Other Utilities</t>
  </si>
  <si>
    <t>Automobile Expenses</t>
  </si>
  <si>
    <t>Repairs and Maintenance</t>
  </si>
  <si>
    <t>Security Expense</t>
  </si>
  <si>
    <t>Reconciliation of Audited Financial Statement Costs to Indirect Cost Proposal</t>
  </si>
  <si>
    <t>Page</t>
  </si>
  <si>
    <t>Costs per Audited Financial Statements:</t>
  </si>
  <si>
    <t>Special Revenue Funds</t>
  </si>
  <si>
    <t>Total Costs to be Accounted For</t>
  </si>
  <si>
    <t>Direct Cost Base</t>
  </si>
  <si>
    <t>Subtotal</t>
  </si>
  <si>
    <t>Add Costs Excluded From the Proposal</t>
  </si>
  <si>
    <t>Contractual Services (Subcontracts)</t>
  </si>
  <si>
    <t>Unallowable (COGS, In Kind, Interest, etc.)</t>
  </si>
  <si>
    <t>Passthrough (Scholarship, Stipends, etc.)</t>
  </si>
  <si>
    <t>Directly Funded Indirects</t>
  </si>
  <si>
    <t>Total Exclusions</t>
  </si>
  <si>
    <t>Total Costs Accounted For</t>
  </si>
  <si>
    <t>Legal</t>
  </si>
  <si>
    <t>Employment Advertising</t>
  </si>
  <si>
    <t>Equipment Rentals</t>
  </si>
  <si>
    <t>Licenses &amp; Permits</t>
  </si>
  <si>
    <t>Dues &amp; Subscriptions</t>
  </si>
  <si>
    <t>Computer Software</t>
  </si>
  <si>
    <t>Asset</t>
  </si>
  <si>
    <t>Balances</t>
  </si>
  <si>
    <t>Life/Years</t>
  </si>
  <si>
    <t>FY 2008</t>
  </si>
  <si>
    <t>FY 2006</t>
  </si>
  <si>
    <t>Pool</t>
  </si>
  <si>
    <t>Actual Costs</t>
  </si>
  <si>
    <t>A</t>
  </si>
  <si>
    <t>6/</t>
  </si>
  <si>
    <t>ck figure</t>
  </si>
  <si>
    <t>Maintenance Staff (6)</t>
  </si>
  <si>
    <t>Security Guards (4)</t>
  </si>
  <si>
    <t>%</t>
  </si>
  <si>
    <t>Included</t>
  </si>
  <si>
    <t>as Indirect</t>
  </si>
  <si>
    <t>IT Maintenance Contracts</t>
  </si>
  <si>
    <t>IT Consultant</t>
  </si>
  <si>
    <t>Audit &amp; Accounting Fees</t>
  </si>
  <si>
    <t>Postage &amp; Mailings</t>
  </si>
  <si>
    <t>Minor Office Equipment</t>
  </si>
  <si>
    <t>Storage Rental</t>
  </si>
  <si>
    <t>IS Technician (2)</t>
  </si>
  <si>
    <t xml:space="preserve"> @ 100%</t>
  </si>
  <si>
    <t>Capital Equipment</t>
  </si>
  <si>
    <t>For The Year Ended September 30, 2006</t>
  </si>
  <si>
    <t>Direct</t>
  </si>
  <si>
    <t xml:space="preserve">  Maintenance</t>
  </si>
  <si>
    <t xml:space="preserve">  IT</t>
  </si>
  <si>
    <t xml:space="preserve">  Administration</t>
  </si>
  <si>
    <t xml:space="preserve">  Program</t>
  </si>
  <si>
    <t xml:space="preserve">  Admin Building</t>
  </si>
  <si>
    <t xml:space="preserve">  Building B</t>
  </si>
  <si>
    <t xml:space="preserve">  Building C</t>
  </si>
  <si>
    <t xml:space="preserve">  Capital Improvement, Admin Building</t>
  </si>
  <si>
    <t>n/a</t>
  </si>
  <si>
    <t>Land</t>
  </si>
  <si>
    <t>Buildings &amp; Improvements:</t>
  </si>
  <si>
    <t>Equipment:</t>
  </si>
  <si>
    <t xml:space="preserve">  Enterprise</t>
  </si>
  <si>
    <t>Please include explanation</t>
  </si>
  <si>
    <t>The established capital threshold for capitalizing equipment is:</t>
  </si>
  <si>
    <t>9/30/06</t>
  </si>
  <si>
    <t>**</t>
  </si>
  <si>
    <t>Alcohol &amp; Drug Abuse</t>
  </si>
  <si>
    <t>Tribal Health Management Grant</t>
  </si>
  <si>
    <t>more than 10% compared to</t>
  </si>
  <si>
    <t>Reference</t>
  </si>
  <si>
    <t>FY 06 negotiation agreement</t>
  </si>
  <si>
    <t>Proposed Costs</t>
  </si>
  <si>
    <t>Contract &amp; Grants Administrator</t>
  </si>
  <si>
    <t>in Pool</t>
  </si>
  <si>
    <t>1/ Actual expenditures reconcilable to the audited financial statements.</t>
  </si>
  <si>
    <t>Bad Debt</t>
  </si>
  <si>
    <t>Health Fund</t>
  </si>
  <si>
    <t>FY 2004 Carryforward to FY 2006</t>
  </si>
  <si>
    <t>FY 2006 Carryforward to FY 2008</t>
  </si>
  <si>
    <t>FY 06 audit p.5</t>
  </si>
  <si>
    <t>FY 06 audit p.8</t>
  </si>
  <si>
    <t>Reconciliation is NOT required for 1st &amp; 2nd year rates unless audited costs are used.</t>
  </si>
  <si>
    <t>Depreciation (see schedule)</t>
  </si>
  <si>
    <t>1/ Land is NOT a depreciable asset (2 CFR 225 (Circular A-87), Appendix B, Section 11.c.(1))</t>
  </si>
  <si>
    <t xml:space="preserve">Indirect Costs </t>
  </si>
  <si>
    <t>Incurred*</t>
  </si>
  <si>
    <t>A: Indirect Cost Pool</t>
  </si>
  <si>
    <t>B: Direct Cost Base</t>
  </si>
  <si>
    <t>Collections</t>
  </si>
  <si>
    <t>7/</t>
  </si>
  <si>
    <t>1/ Source: FY 2006 negotiated indirect cost rate per FY 2006 negotiation agreement.</t>
  </si>
  <si>
    <t>2/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</si>
  <si>
    <t>3/ Over or underrecovery from Tribal accounts is internal and therefore not included in the carryforward computation.</t>
  </si>
  <si>
    <t>Note: The amounts shown as Indirect Cost Collections are based on the Organization's audited financial statements.</t>
  </si>
  <si>
    <t>Indirect Cost</t>
  </si>
  <si>
    <t xml:space="preserve">1/ Passthrough funds normally require minimal administrative effort and include scholarships, stipends, direct assistance payments, payments to participants, etc. </t>
  </si>
  <si>
    <t>2/ Unallowable costs include donations, interest and debt service expense, penalty, lobbying costs, etc.</t>
  </si>
  <si>
    <t>Indirect 2/</t>
  </si>
  <si>
    <t>Functions 3/</t>
  </si>
  <si>
    <t>Difference</t>
  </si>
  <si>
    <t>*</t>
  </si>
  <si>
    <t>Expense 2/</t>
  </si>
  <si>
    <r>
      <t xml:space="preserve">2/ Assets financed or donated partially or in whole by the Federal Government or related to donor organizations or matching requirements are </t>
    </r>
    <r>
      <rPr>
        <u val="single"/>
        <sz val="11"/>
        <rFont val="Times New Roman"/>
        <family val="1"/>
      </rPr>
      <t xml:space="preserve">not considered </t>
    </r>
    <r>
      <rPr>
        <sz val="11"/>
        <rFont val="Times New Roman"/>
        <family val="1"/>
      </rPr>
      <t>depreciable assets (2 CFR 225 (Circular A-87), Appendix B, 11.c.(2) &amp; (3)).</t>
    </r>
  </si>
  <si>
    <t>Exhibit A-1</t>
  </si>
  <si>
    <t>Exhibit A-2</t>
  </si>
  <si>
    <t>Exhibit A-3</t>
  </si>
  <si>
    <t>Economic Development</t>
  </si>
  <si>
    <t>Programs by Funding Agency</t>
  </si>
  <si>
    <t>Tobacco Prevention</t>
  </si>
  <si>
    <t>Printing</t>
  </si>
  <si>
    <t>HR Assistants (2)</t>
  </si>
  <si>
    <t>Exhibit E-1</t>
  </si>
  <si>
    <t>Exhibit E-2</t>
  </si>
  <si>
    <t>Exhibit D</t>
  </si>
  <si>
    <t>Exhibit B</t>
  </si>
  <si>
    <t>Exhibit C</t>
  </si>
  <si>
    <t>Exhibit F</t>
  </si>
  <si>
    <t>if proposed FY 08 costs</t>
  </si>
  <si>
    <t>increased more than 10%</t>
  </si>
  <si>
    <t>compared to the FY 06</t>
  </si>
  <si>
    <t>actual costs.</t>
  </si>
  <si>
    <t>if actual FY 06 costs increased</t>
  </si>
  <si>
    <t>previously negotiated</t>
  </si>
  <si>
    <t>FY 06 costs.</t>
  </si>
  <si>
    <r>
      <t xml:space="preserve">Capital threshold is the dollar value above which asset acquisition is added to the capital asset accounts and depreciated over its useful life.  Detailed depreciation schedule should be </t>
    </r>
    <r>
      <rPr>
        <u val="single"/>
        <sz val="11"/>
        <rFont val="Times New Roman"/>
        <family val="1"/>
      </rPr>
      <t>on file</t>
    </r>
    <r>
      <rPr>
        <sz val="11"/>
        <rFont val="Times New Roman"/>
        <family val="1"/>
      </rPr>
      <t xml:space="preserve"> with NBC.  This schedule should contain an asset description, date of purchase or completion, method of purchase, full life expectancy, total costs, and yearly depreciation amount.</t>
    </r>
  </si>
  <si>
    <t>8/</t>
  </si>
  <si>
    <t>6/ Indirect cost collections must be reconcilable to the audited financial statements.  If indirect cost collections cannot be traced to the audit, the Organization must provide one of the following to support these numbers: (a) a copy of the audited general ledger showing the grand total for the indirect cost collections, (2) documents from the funding agency, or (c) a letter from the CPA who performed the audit.</t>
  </si>
  <si>
    <t>7/ Program shortfalls should be reported to the respective granting agencies.</t>
  </si>
  <si>
    <t>8/ The carryforward was computed based on actual recoveries of indirect costs.  Although the Orders for Equitable Relief from the U.S. District Court for the District of New Mexico, filed September 21, 1999, October 5, 2000, June 1, 2001, and August 5, 2002, permitted the Office of Inspector General to correct internal inconsistencies as discussed in the General Accounting Office Report of June 1999, the Court Orders did not approve the carryforward methodology reflected in this schedule.  By entering into an indirect cost rate agreement calculated by using this schedule, neither a tribal contractor nor the government waives its respective claims or defenses regarding the contractor’s indirect costs or contract support.</t>
  </si>
  <si>
    <t>4/ Total percentage must add to 100.00%.</t>
  </si>
  <si>
    <t>Department of Interior:</t>
  </si>
  <si>
    <t>Non P.L. 93-638</t>
  </si>
  <si>
    <t>6/ Total expenditures must reconcile directly to the audited financial statements and tie to the reconciliation schedule (Exhibit F)</t>
  </si>
  <si>
    <t>7/ Column totals must tie to the reconciliation schedule (Exhibit F).</t>
  </si>
  <si>
    <t>3/ Directly funded indirect costs are indirect costs that are directly funded by the programs in the base.  These costs must be excluded from both base and pool.</t>
  </si>
  <si>
    <t xml:space="preserve"> @ 100% 1/</t>
  </si>
  <si>
    <t>Salaries 4/:</t>
  </si>
  <si>
    <t>3/ These costs benefit specific programs in the base; therefore, are direct charged to the benefitting programs.</t>
  </si>
  <si>
    <t>Total Indirect Costs</t>
  </si>
  <si>
    <t>Benefit</t>
  </si>
  <si>
    <t>Fringe Benefits on the Above Salaries</t>
  </si>
  <si>
    <t>4/ Salaries and wages for employees working on multiple activities or cost objectives must be supported with adequate documentation [in accordance with 2 CFR 225 (OMB Circular A 87), Appendix B, Section 8.h(4) and (5)] to be eligible for inclusion in the indirect cost pool.  The use of estimated percentages of time is allowable for budgeted expenses; however, a distribution of actual salaries and wages is required to be supported by personnel activity reports or equivalent documentation when employees work on both an indirect cost activity and a direct cost activity.</t>
  </si>
  <si>
    <t>Indirect 1/</t>
  </si>
  <si>
    <t>Functions 2/</t>
  </si>
  <si>
    <t>Salaries 3/:</t>
  </si>
  <si>
    <t>2/ These costs benefit specific programs in the base; therefore, are direct charged to the benefitting programs.</t>
  </si>
  <si>
    <t>3/ Salaries and wages for employees working on multiple activities or cost objectives must be supported with adequate documentation [in accordance with 2 CFR 225 (OMB Circular A 87), Appendix B, Section 8.h(4) and (5)] to be eligible for inclusion in the indirect cost pool.  The use of estimated percentages of time is allowable for budgeted expenses; however, a distribution of actual salaries and wages is required to be supported by personnel activity reports or equivalent documentation when employees work on both an indirect cost activity and a direct cost activity.</t>
  </si>
  <si>
    <t>Expenditure 4/</t>
  </si>
  <si>
    <t>(Revenue</t>
  </si>
  <si>
    <t>Received) 5/</t>
  </si>
  <si>
    <t>4/ Indirect cost expenditure is the amount of indirect costs spent for the programs.</t>
  </si>
  <si>
    <t>Community Health Representative</t>
  </si>
  <si>
    <t>Substance Abuse and Prevention</t>
  </si>
  <si>
    <t>Indirect Cost Expenditure</t>
  </si>
  <si>
    <t>Other Tribal Funds</t>
  </si>
  <si>
    <t>FY 06 audit p.10</t>
  </si>
  <si>
    <t>Indirect Costs</t>
  </si>
  <si>
    <t>* FY 2006 Actual Costs Reconciled to FY 2006 Audited Financial Statements</t>
  </si>
  <si>
    <t>2/ Directly funded indirect costs are indirect costs in nature but directly paid for by programs in the base.</t>
  </si>
  <si>
    <t>Rate Computation (Fixed Carryforward Rate, 3rd Year or later)</t>
  </si>
  <si>
    <t>Rate Computation (Provisional/Final Rates, 3rd Year or later)</t>
  </si>
  <si>
    <t>Rate Computation (1st &amp; 2nd year) for Fixed Carryforward or Provisional Rate</t>
  </si>
  <si>
    <t>1/ Directly funded indirect costs are indirect costs in nature but directly paid for by programs in the base.</t>
  </si>
  <si>
    <r>
      <t xml:space="preserve">(Carryforward Computation is </t>
    </r>
    <r>
      <rPr>
        <b/>
        <u val="single"/>
        <sz val="11"/>
        <color indexed="10"/>
        <rFont val="Times New Roman"/>
        <family val="1"/>
      </rPr>
      <t>NOT</t>
    </r>
    <r>
      <rPr>
        <b/>
        <sz val="11"/>
        <color indexed="10"/>
        <rFont val="Times New Roman"/>
        <family val="1"/>
      </rPr>
      <t xml:space="preserve"> REQUIRED)</t>
    </r>
  </si>
  <si>
    <t>Indirect Cost Rate (A / B)</t>
  </si>
  <si>
    <t>Indirect Cost Rate  (A / B)</t>
  </si>
  <si>
    <t>Indirect Cost Rate (A/B)</t>
  </si>
  <si>
    <r>
      <t xml:space="preserve">(Carryforward Computation is </t>
    </r>
    <r>
      <rPr>
        <b/>
        <u val="single"/>
        <sz val="11"/>
        <color indexed="10"/>
        <rFont val="Times New Roman"/>
        <family val="1"/>
      </rPr>
      <t>REQUIRED</t>
    </r>
    <r>
      <rPr>
        <b/>
        <sz val="11"/>
        <color indexed="10"/>
        <rFont val="Times New Roman"/>
        <family val="1"/>
      </rPr>
      <t>)</t>
    </r>
  </si>
  <si>
    <r>
      <t xml:space="preserve">(Carryforward Computation is </t>
    </r>
    <r>
      <rPr>
        <b/>
        <u val="single"/>
        <sz val="11"/>
        <color indexed="10"/>
        <rFont val="Times New Roman"/>
        <family val="1"/>
      </rPr>
      <t>NOT</t>
    </r>
    <r>
      <rPr>
        <b/>
        <sz val="11"/>
        <color indexed="10"/>
        <rFont val="Times New Roman"/>
        <family val="1"/>
      </rPr>
      <t xml:space="preserve"> required)</t>
    </r>
  </si>
  <si>
    <t>Indian Tribal Governments</t>
  </si>
  <si>
    <r>
      <t xml:space="preserve">Incurred </t>
    </r>
    <r>
      <rPr>
        <b/>
        <sz val="10"/>
        <rFont val="Times New Roman"/>
        <family val="1"/>
      </rPr>
      <t>*</t>
    </r>
  </si>
  <si>
    <r>
      <t>*</t>
    </r>
    <r>
      <rPr>
        <sz val="10"/>
        <rFont val="Times New Roman"/>
        <family val="1"/>
      </rPr>
      <t xml:space="preserve"> FY 2006 Actual Costs Reconciled to FY 2006 Audited Financial Statements</t>
    </r>
  </si>
  <si>
    <t>Required for Fixed Carryforward Rate 3rd year</t>
  </si>
  <si>
    <t>Subtotal Salaries</t>
  </si>
  <si>
    <t xml:space="preserve">Subtotal Salaries </t>
  </si>
  <si>
    <t>Costs Per Indirect Cost Proposal (Actual):</t>
  </si>
  <si>
    <r>
      <t>**</t>
    </r>
    <r>
      <rPr>
        <sz val="9"/>
        <rFont val="Times New Roman"/>
        <family val="1"/>
      </rPr>
      <t xml:space="preserve"> Provide an explanation for any material difference.</t>
    </r>
  </si>
  <si>
    <r>
      <t>*</t>
    </r>
    <r>
      <rPr>
        <sz val="10"/>
        <rFont val="Times New Roman"/>
        <family val="1"/>
      </rPr>
      <t xml:space="preserve"> Total must tie to FY 2006 actual direct cost base schedule (Exhibit C).</t>
    </r>
  </si>
  <si>
    <t>Helpful hints to get the most out of these worksheets:</t>
  </si>
  <si>
    <t>Please start with the following sheets before using the "rate_calculation," "carryforward," and "reconciliation" sheets.</t>
  </si>
  <si>
    <t>"actual_2006_direct_cost_base"</t>
  </si>
  <si>
    <t>"proposed_2008_direct_cost_base"</t>
  </si>
  <si>
    <t>"indirect_cost_pool" and supporting schedules</t>
  </si>
  <si>
    <t>"reconciliation"</t>
  </si>
  <si>
    <t>To ease use of sheets, cells were color-coded as follows:</t>
  </si>
  <si>
    <t>Data entry from accounting/financial  records</t>
  </si>
  <si>
    <t>Formula</t>
  </si>
  <si>
    <t>Data came from another sheet</t>
  </si>
  <si>
    <t xml:space="preserve">Please check cell E41  in your reconciliation schedule and explain any difference that may have computed.  </t>
  </si>
  <si>
    <t>Formula that require special attention.</t>
  </si>
  <si>
    <t>Carryforward Computation</t>
  </si>
  <si>
    <t>Actual Direct Cost Base And Indirect Cost Collections</t>
  </si>
  <si>
    <t>Proposed Direct Cost Base</t>
  </si>
  <si>
    <t>Indirect Cost Pool</t>
  </si>
  <si>
    <t xml:space="preserve">Summary of Depreciation Expense  - </t>
  </si>
  <si>
    <t>By modifying the Fiscal Year, all corresponding Fiscal Year in this template will be adjusted</t>
  </si>
  <si>
    <r>
      <t xml:space="preserve">You can obtain this information from your audited financial statements or the trial balances.  You probably need to delete and add programs and agencies you do business with that are not listed.  Please modify the sheet as necessary and make sure that you are including the new programs and agencies in your total columns.  </t>
    </r>
    <r>
      <rPr>
        <b/>
        <sz val="11"/>
        <color indexed="10"/>
        <rFont val="Times New Roman"/>
        <family val="1"/>
      </rPr>
      <t xml:space="preserve">The column and row highlighted in yellow require your special attention to ensure all additional programs and agencies are included in the totals. </t>
    </r>
  </si>
  <si>
    <r>
      <t xml:space="preserve">You can either use the actual direct cost base (see 1 above) or use the budgeted 2006 direct costs or a combination of the two.  Please modify the sheet as necessary and make sure that you add the new programs and agencies in your total columns. </t>
    </r>
    <r>
      <rPr>
        <b/>
        <sz val="11"/>
        <color indexed="10"/>
        <rFont val="Times New Roman"/>
        <family val="1"/>
      </rPr>
      <t xml:space="preserve"> Again, the column and row highlighted in yellow require your special attention to ensure all additional programs and agencies are included in the totals.</t>
    </r>
  </si>
  <si>
    <t xml:space="preserve">You may create your own supporting schedules or use or expand on the ones we included.  In any case, make sure that you pick up the totals from the supporting schedules and place them in the appropriate cell within the "indirect_cost_pool" sheet.  </t>
  </si>
  <si>
    <t>Department of Commerce:</t>
  </si>
  <si>
    <t>Commerce</t>
  </si>
  <si>
    <t xml:space="preserve">  BIA (P.L.  100-297)</t>
  </si>
  <si>
    <t xml:space="preserve">  Bureau of Indian Affairs-</t>
  </si>
  <si>
    <t xml:space="preserve">  Indian Health Service-</t>
  </si>
  <si>
    <t xml:space="preserve">  Bureau of Reclamation-</t>
  </si>
  <si>
    <t xml:space="preserve">  Bureau of Land Management-</t>
  </si>
  <si>
    <t xml:space="preserve">  Food and Nutrition Service-</t>
  </si>
  <si>
    <t xml:space="preserve">  Bonneville Power Administration-</t>
  </si>
  <si>
    <t>Homeland Security:</t>
  </si>
  <si>
    <t>Homeland Security</t>
  </si>
  <si>
    <t>Labor</t>
  </si>
  <si>
    <t>Transportation</t>
  </si>
  <si>
    <t>USPS</t>
  </si>
  <si>
    <t>State</t>
  </si>
  <si>
    <t>City/County</t>
  </si>
  <si>
    <t>Private</t>
  </si>
  <si>
    <t>Department of Labor:</t>
  </si>
  <si>
    <t>Transportation:</t>
  </si>
  <si>
    <t>USPS:</t>
  </si>
  <si>
    <t>STATE PROGRAMS</t>
  </si>
  <si>
    <t xml:space="preserve">     Subtotal State Programs</t>
  </si>
  <si>
    <t>CITY AND COUNTY PROGRAMS</t>
  </si>
  <si>
    <t xml:space="preserve">     Subtotal City and County Programs</t>
  </si>
  <si>
    <t>PRIVATE PROGRAMS</t>
  </si>
  <si>
    <t xml:space="preserve">     Subtotal Private Programs</t>
  </si>
  <si>
    <t>D</t>
  </si>
  <si>
    <t>F</t>
  </si>
  <si>
    <t>H</t>
  </si>
  <si>
    <t>J</t>
  </si>
  <si>
    <t>L</t>
  </si>
  <si>
    <t>N</t>
  </si>
  <si>
    <t>P</t>
  </si>
  <si>
    <t xml:space="preserve">     Subtotal BIA (638)</t>
  </si>
  <si>
    <t xml:space="preserve">     Subtotal IHS (638)</t>
  </si>
  <si>
    <t xml:space="preserve">     Subtotal HHS (Non-638)</t>
  </si>
  <si>
    <t xml:space="preserve">     Subtotal Interior (Non-638)</t>
  </si>
  <si>
    <t>5/ Indirect cost collections is the amount of indirect cost revenue recovered/collected/received from the programs in the base.  The indirect cost collections must be reconcilable to the audited financial statements.  If indirect cost collections/recovered cannot be traced to the audit, the Organization must provide one of the following to support these numbers: (1) a copy of the audited general ledger showing the grand total for the indirect cost collections, (2) documents from the funding agency, or (3) a letter from the CPA who performed the audit.</t>
  </si>
  <si>
    <t>To be used for Indirect Cost Proposals for FY 2009 and prior years</t>
  </si>
  <si>
    <t xml:space="preserve">               Modify the following schedules to fit your needs (updated 12/30/2008)</t>
  </si>
  <si>
    <t>5/ The FY 2006 indirect cost pool of $              includes the previously negotiated FY 2004 overrecovery carryforward to FY 2006 of $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</si>
</sst>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numFmt numFmtId="165" formatCode="0.0%"/>
    <numFmt numFmtId="166" formatCode="&quot;$&quot;#,##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0000"/>
    <numFmt numFmtId="173" formatCode="&quot;$&quot;#,##0.00"/>
  </numFmts>
  <fonts count="28">
    <font>
      <sz val="11"/>
      <name val="Times New Roman"/>
      <family val="0"/>
    </font>
    <font>
      <b/>
      <sz val="14"/>
      <name val="Times New Roman"/>
      <family val="1"/>
    </font>
    <font>
      <sz val="10"/>
      <name val="Times New Roman"/>
      <family val="1"/>
    </font>
    <font>
      <b/>
      <sz val="12"/>
      <name val="Times New Roman"/>
      <family val="1"/>
    </font>
    <font>
      <b/>
      <sz val="10"/>
      <name val="Times New Roman"/>
      <family val="1"/>
    </font>
    <font>
      <sz val="10"/>
      <color indexed="8"/>
      <name val="Times New Roman"/>
      <family val="1"/>
    </font>
    <font>
      <sz val="12"/>
      <name val="Times New Roman"/>
      <family val="1"/>
    </font>
    <font>
      <sz val="8"/>
      <name val="Times New Roman"/>
      <family val="1"/>
    </font>
    <font>
      <b/>
      <sz val="8"/>
      <name val="Times New Roman"/>
      <family val="1"/>
    </font>
    <font>
      <sz val="9"/>
      <name val="Times New Roman"/>
      <family val="1"/>
    </font>
    <font>
      <u val="single"/>
      <sz val="11"/>
      <color indexed="36"/>
      <name val="Times New Roman"/>
      <family val="0"/>
    </font>
    <font>
      <u val="single"/>
      <sz val="11"/>
      <color indexed="12"/>
      <name val="Times New Roman"/>
      <family val="0"/>
    </font>
    <font>
      <b/>
      <sz val="11"/>
      <name val="Times New Roman"/>
      <family val="1"/>
    </font>
    <font>
      <u val="single"/>
      <sz val="11"/>
      <name val="Times New Roman"/>
      <family val="1"/>
    </font>
    <font>
      <b/>
      <u val="single"/>
      <sz val="12"/>
      <color indexed="10"/>
      <name val="Times New Roman"/>
      <family val="1"/>
    </font>
    <font>
      <b/>
      <sz val="11"/>
      <color indexed="10"/>
      <name val="Times New Roman"/>
      <family val="1"/>
    </font>
    <font>
      <b/>
      <sz val="14"/>
      <color indexed="9"/>
      <name val="Times New Roman"/>
      <family val="1"/>
    </font>
    <font>
      <b/>
      <sz val="14"/>
      <color indexed="8"/>
      <name val="Times New Roman"/>
      <family val="1"/>
    </font>
    <font>
      <b/>
      <sz val="9"/>
      <name val="Times New Roman"/>
      <family val="1"/>
    </font>
    <font>
      <sz val="14"/>
      <name val="Times New Roman"/>
      <family val="1"/>
    </font>
    <font>
      <b/>
      <sz val="12"/>
      <color indexed="60"/>
      <name val="Times New Roman"/>
      <family val="1"/>
    </font>
    <font>
      <b/>
      <sz val="12"/>
      <color indexed="12"/>
      <name val="Times New Roman"/>
      <family val="1"/>
    </font>
    <font>
      <b/>
      <u val="single"/>
      <sz val="11"/>
      <color indexed="10"/>
      <name val="Times New Roman"/>
      <family val="1"/>
    </font>
    <font>
      <b/>
      <sz val="14"/>
      <color indexed="12"/>
      <name val="Times New Roman"/>
      <family val="1"/>
    </font>
    <font>
      <b/>
      <sz val="16"/>
      <name val="Century Schoolbook"/>
      <family val="0"/>
    </font>
    <font>
      <b/>
      <sz val="12"/>
      <color indexed="10"/>
      <name val="Times New Roman"/>
      <family val="1"/>
    </font>
    <font>
      <b/>
      <sz val="10"/>
      <name val="Century Schoolbook"/>
      <family val="0"/>
    </font>
    <font>
      <b/>
      <u val="single"/>
      <sz val="8"/>
      <name val="Times New Roman"/>
      <family val="1"/>
    </font>
  </fonts>
  <fills count="11">
    <fill>
      <patternFill/>
    </fill>
    <fill>
      <patternFill patternType="gray125"/>
    </fill>
    <fill>
      <patternFill patternType="solid">
        <fgColor indexed="22"/>
        <bgColor indexed="64"/>
      </patternFill>
    </fill>
    <fill>
      <patternFill patternType="solid">
        <fgColor indexed="52"/>
        <bgColor indexed="64"/>
      </patternFill>
    </fill>
    <fill>
      <patternFill patternType="solid">
        <fgColor indexed="48"/>
        <bgColor indexed="64"/>
      </patternFill>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s>
  <borders count="9">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medium">
        <color indexed="60"/>
      </bottom>
    </border>
    <border>
      <left>
        <color indexed="63"/>
      </left>
      <right>
        <color indexed="63"/>
      </right>
      <top>
        <color indexed="63"/>
      </top>
      <bottom style="medium">
        <color indexed="12"/>
      </botto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2" fillId="0" borderId="0" xfId="0" applyFont="1" applyAlignment="1">
      <alignment horizontal="center"/>
    </xf>
    <xf numFmtId="10" fontId="2" fillId="0" borderId="1"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166" fontId="2" fillId="0" borderId="0" xfId="0" applyNumberFormat="1" applyFont="1" applyAlignment="1">
      <alignment/>
    </xf>
    <xf numFmtId="166" fontId="2" fillId="0" borderId="0" xfId="0" applyNumberFormat="1" applyFont="1" applyAlignment="1">
      <alignment horizontal="right"/>
    </xf>
    <xf numFmtId="3" fontId="2" fillId="0" borderId="0" xfId="0" applyNumberFormat="1" applyFont="1" applyAlignment="1">
      <alignment/>
    </xf>
    <xf numFmtId="165" fontId="2" fillId="0" borderId="2" xfId="0" applyNumberFormat="1" applyFont="1" applyBorder="1" applyAlignment="1">
      <alignment/>
    </xf>
    <xf numFmtId="166" fontId="2" fillId="0" borderId="0" xfId="0" applyNumberFormat="1" applyFont="1" applyBorder="1" applyAlignment="1">
      <alignment/>
    </xf>
    <xf numFmtId="0" fontId="5" fillId="0" borderId="0" xfId="0" applyFont="1" applyAlignment="1">
      <alignment wrapText="1"/>
    </xf>
    <xf numFmtId="0" fontId="6" fillId="0" borderId="0" xfId="0" applyFont="1" applyAlignment="1">
      <alignment/>
    </xf>
    <xf numFmtId="9" fontId="2" fillId="0" borderId="0" xfId="0" applyNumberFormat="1" applyFont="1" applyAlignment="1">
      <alignment horizontal="right"/>
    </xf>
    <xf numFmtId="9" fontId="2" fillId="0" borderId="0" xfId="0" applyNumberFormat="1" applyFont="1" applyAlignment="1">
      <alignment/>
    </xf>
    <xf numFmtId="3" fontId="2" fillId="0" borderId="2" xfId="0" applyNumberFormat="1" applyFont="1" applyBorder="1" applyAlignment="1">
      <alignment horizontal="right"/>
    </xf>
    <xf numFmtId="3" fontId="2" fillId="0" borderId="2"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horizontal="right"/>
    </xf>
    <xf numFmtId="3" fontId="7" fillId="0" borderId="0" xfId="0" applyNumberFormat="1" applyFont="1" applyBorder="1" applyAlignment="1">
      <alignment/>
    </xf>
    <xf numFmtId="3" fontId="7" fillId="0" borderId="0" xfId="0" applyNumberFormat="1" applyFont="1" applyAlignment="1">
      <alignment horizontal="center"/>
    </xf>
    <xf numFmtId="3" fontId="7" fillId="0" borderId="0" xfId="0" applyNumberFormat="1" applyFont="1" applyBorder="1" applyAlignment="1">
      <alignment/>
    </xf>
    <xf numFmtId="3" fontId="7" fillId="0" borderId="0" xfId="0" applyNumberFormat="1" applyFont="1" applyBorder="1" applyAlignment="1">
      <alignment horizontal="centerContinuous"/>
    </xf>
    <xf numFmtId="3" fontId="7" fillId="0" borderId="0" xfId="0" applyNumberFormat="1" applyFont="1" applyBorder="1" applyAlignment="1">
      <alignment horizontal="center"/>
    </xf>
    <xf numFmtId="3" fontId="7" fillId="0" borderId="0" xfId="0" applyNumberFormat="1" applyFont="1" applyAlignment="1">
      <alignment/>
    </xf>
    <xf numFmtId="3" fontId="8" fillId="0" borderId="0" xfId="0" applyNumberFormat="1" applyFont="1" applyAlignment="1">
      <alignment horizontal="center"/>
    </xf>
    <xf numFmtId="3" fontId="8" fillId="0" borderId="0" xfId="0" applyNumberFormat="1" applyFont="1" applyAlignment="1">
      <alignment/>
    </xf>
    <xf numFmtId="3" fontId="4" fillId="0" borderId="0" xfId="0" applyNumberFormat="1" applyFont="1" applyAlignment="1">
      <alignment/>
    </xf>
    <xf numFmtId="3" fontId="8" fillId="0" borderId="0" xfId="0" applyNumberFormat="1" applyFont="1" applyBorder="1" applyAlignment="1">
      <alignment horizontal="center"/>
    </xf>
    <xf numFmtId="3" fontId="8" fillId="0" borderId="0" xfId="0" applyNumberFormat="1" applyFont="1" applyBorder="1" applyAlignment="1">
      <alignment horizontal="centerContinuous"/>
    </xf>
    <xf numFmtId="3" fontId="7" fillId="0" borderId="0" xfId="0" applyNumberFormat="1" applyFont="1" applyAlignment="1">
      <alignment horizontal="left"/>
    </xf>
    <xf numFmtId="3" fontId="7" fillId="0" borderId="0" xfId="0" applyNumberFormat="1" applyFont="1" applyBorder="1" applyAlignment="1">
      <alignment horizontal="left"/>
    </xf>
    <xf numFmtId="3" fontId="2" fillId="0" borderId="0" xfId="0" applyNumberFormat="1" applyFont="1" applyBorder="1" applyAlignment="1">
      <alignment/>
    </xf>
    <xf numFmtId="3" fontId="2" fillId="0" borderId="3" xfId="0" applyNumberFormat="1" applyFont="1" applyBorder="1" applyAlignment="1">
      <alignment/>
    </xf>
    <xf numFmtId="3" fontId="1" fillId="0" borderId="0" xfId="0" applyNumberFormat="1" applyFont="1" applyAlignment="1">
      <alignment/>
    </xf>
    <xf numFmtId="3" fontId="2" fillId="0" borderId="0" xfId="0" applyNumberFormat="1" applyFont="1" applyAlignment="1">
      <alignment horizontal="right"/>
    </xf>
    <xf numFmtId="3" fontId="4" fillId="0" borderId="0" xfId="0" applyNumberFormat="1" applyFont="1" applyAlignment="1">
      <alignment horizontal="center"/>
    </xf>
    <xf numFmtId="3" fontId="2" fillId="0" borderId="0" xfId="0" applyNumberFormat="1" applyFont="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horizontal="right"/>
    </xf>
    <xf numFmtId="3" fontId="2" fillId="0" borderId="3" xfId="0" applyNumberFormat="1" applyFont="1" applyBorder="1" applyAlignment="1">
      <alignment horizontal="right"/>
    </xf>
    <xf numFmtId="3" fontId="2" fillId="0" borderId="0" xfId="0" applyNumberFormat="1" applyFont="1" applyAlignment="1">
      <alignment horizontal="left"/>
    </xf>
    <xf numFmtId="3" fontId="9" fillId="0" borderId="0" xfId="0" applyNumberFormat="1" applyFont="1" applyAlignment="1">
      <alignment/>
    </xf>
    <xf numFmtId="0" fontId="2" fillId="0" borderId="4" xfId="0" applyFont="1" applyBorder="1" applyAlignment="1">
      <alignment horizontal="centerContinuous"/>
    </xf>
    <xf numFmtId="0" fontId="2" fillId="0" borderId="4" xfId="0" applyFont="1" applyBorder="1" applyAlignment="1">
      <alignment horizontal="center"/>
    </xf>
    <xf numFmtId="0" fontId="2" fillId="0" borderId="4" xfId="0" applyFont="1" applyBorder="1" applyAlignment="1">
      <alignment horizontal="right"/>
    </xf>
    <xf numFmtId="3" fontId="8" fillId="0" borderId="4" xfId="0" applyNumberFormat="1" applyFont="1" applyBorder="1" applyAlignment="1">
      <alignment horizontal="centerContinuous"/>
    </xf>
    <xf numFmtId="3" fontId="8" fillId="0" borderId="4" xfId="0" applyNumberFormat="1" applyFont="1" applyBorder="1" applyAlignment="1">
      <alignment horizontal="center"/>
    </xf>
    <xf numFmtId="3" fontId="7" fillId="0" borderId="0" xfId="0" applyNumberFormat="1" applyFont="1" applyAlignment="1">
      <alignment horizontal="right" vertical="top"/>
    </xf>
    <xf numFmtId="3" fontId="4" fillId="0" borderId="0" xfId="0" applyNumberFormat="1" applyFont="1" applyBorder="1" applyAlignment="1">
      <alignment horizontal="center"/>
    </xf>
    <xf numFmtId="10" fontId="2" fillId="0" borderId="0" xfId="0" applyNumberFormat="1" applyFont="1" applyBorder="1" applyAlignment="1">
      <alignment/>
    </xf>
    <xf numFmtId="3" fontId="8" fillId="0" borderId="4" xfId="0" applyNumberFormat="1" applyFont="1" applyBorder="1" applyAlignment="1">
      <alignment horizontal="left"/>
    </xf>
    <xf numFmtId="3" fontId="2" fillId="2" borderId="0" xfId="0" applyNumberFormat="1" applyFont="1" applyFill="1" applyAlignment="1">
      <alignment/>
    </xf>
    <xf numFmtId="9" fontId="2" fillId="0" borderId="0" xfId="0" applyNumberFormat="1" applyFont="1" applyBorder="1" applyAlignment="1">
      <alignment/>
    </xf>
    <xf numFmtId="3" fontId="12"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center"/>
    </xf>
    <xf numFmtId="3" fontId="0" fillId="0" borderId="0" xfId="0" applyNumberFormat="1" applyFont="1" applyFill="1" applyAlignment="1">
      <alignment/>
    </xf>
    <xf numFmtId="166" fontId="12" fillId="0" borderId="0" xfId="0" applyNumberFormat="1" applyFont="1" applyBorder="1" applyAlignment="1">
      <alignment/>
    </xf>
    <xf numFmtId="166" fontId="12" fillId="0" borderId="1" xfId="0" applyNumberFormat="1" applyFont="1" applyBorder="1" applyAlignment="1">
      <alignment/>
    </xf>
    <xf numFmtId="0" fontId="14" fillId="0" borderId="0" xfId="0" applyFont="1" applyAlignment="1">
      <alignment/>
    </xf>
    <xf numFmtId="166" fontId="2" fillId="0" borderId="0" xfId="0" applyNumberFormat="1" applyFont="1" applyBorder="1" applyAlignment="1">
      <alignment horizontal="center"/>
    </xf>
    <xf numFmtId="3" fontId="15" fillId="0" borderId="0" xfId="0" applyNumberFormat="1" applyFont="1" applyAlignment="1">
      <alignment/>
    </xf>
    <xf numFmtId="3" fontId="2" fillId="2" borderId="0" xfId="0" applyNumberFormat="1" applyFont="1" applyFill="1" applyAlignment="1">
      <alignment horizontal="right"/>
    </xf>
    <xf numFmtId="3" fontId="2" fillId="2" borderId="0" xfId="0" applyNumberFormat="1" applyFont="1" applyFill="1" applyBorder="1" applyAlignment="1">
      <alignment/>
    </xf>
    <xf numFmtId="3" fontId="2" fillId="2" borderId="0" xfId="0" applyNumberFormat="1" applyFont="1" applyFill="1" applyBorder="1" applyAlignment="1">
      <alignment horizontal="right"/>
    </xf>
    <xf numFmtId="10" fontId="2" fillId="2" borderId="0" xfId="0" applyNumberFormat="1" applyFont="1" applyFill="1" applyAlignment="1">
      <alignment horizontal="left"/>
    </xf>
    <xf numFmtId="0" fontId="0" fillId="0" borderId="0" xfId="0" applyBorder="1" applyAlignment="1">
      <alignment horizontal="center"/>
    </xf>
    <xf numFmtId="3" fontId="14" fillId="0" borderId="0" xfId="0" applyNumberFormat="1" applyFont="1" applyAlignment="1">
      <alignment/>
    </xf>
    <xf numFmtId="3" fontId="2" fillId="0" borderId="0" xfId="0" applyNumberFormat="1" applyFont="1" applyFill="1" applyBorder="1" applyAlignment="1">
      <alignment horizontal="right"/>
    </xf>
    <xf numFmtId="0" fontId="0" fillId="0" borderId="0" xfId="0" applyAlignment="1">
      <alignment/>
    </xf>
    <xf numFmtId="3" fontId="17" fillId="3" borderId="0" xfId="0" applyNumberFormat="1" applyFont="1" applyFill="1" applyAlignment="1">
      <alignment horizontal="center"/>
    </xf>
    <xf numFmtId="3" fontId="16" fillId="4" borderId="0" xfId="0" applyNumberFormat="1" applyFont="1" applyFill="1" applyAlignment="1">
      <alignment horizontal="center"/>
    </xf>
    <xf numFmtId="3" fontId="17" fillId="5" borderId="0" xfId="0" applyNumberFormat="1" applyFont="1" applyFill="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0" xfId="0" applyNumberFormat="1" applyFont="1" applyFill="1" applyBorder="1" applyAlignment="1">
      <alignment/>
    </xf>
    <xf numFmtId="10" fontId="2" fillId="0" borderId="0" xfId="0" applyNumberFormat="1" applyFont="1" applyFill="1" applyBorder="1" applyAlignment="1">
      <alignment/>
    </xf>
    <xf numFmtId="3" fontId="2" fillId="0" borderId="0" xfId="0" applyNumberFormat="1" applyFont="1" applyAlignment="1">
      <alignment wrapText="1"/>
    </xf>
    <xf numFmtId="3" fontId="9" fillId="0" borderId="0" xfId="0" applyNumberFormat="1" applyFont="1" applyAlignment="1">
      <alignment horizontal="center"/>
    </xf>
    <xf numFmtId="3" fontId="9" fillId="0" borderId="0" xfId="0" applyNumberFormat="1" applyFont="1" applyAlignment="1">
      <alignment horizontal="right"/>
    </xf>
    <xf numFmtId="3" fontId="9" fillId="0" borderId="4" xfId="0" applyNumberFormat="1" applyFont="1" applyBorder="1" applyAlignment="1">
      <alignment horizontal="center"/>
    </xf>
    <xf numFmtId="3" fontId="9" fillId="0" borderId="0" xfId="0" applyNumberFormat="1" applyFont="1" applyFill="1" applyAlignment="1">
      <alignment/>
    </xf>
    <xf numFmtId="3" fontId="9" fillId="0" borderId="0" xfId="0" applyNumberFormat="1" applyFont="1" applyAlignment="1">
      <alignment horizontal="left"/>
    </xf>
    <xf numFmtId="3" fontId="9" fillId="0" borderId="0" xfId="0" applyNumberFormat="1" applyFont="1" applyBorder="1" applyAlignment="1">
      <alignment/>
    </xf>
    <xf numFmtId="9" fontId="3" fillId="0" borderId="0" xfId="0" applyNumberFormat="1" applyFont="1" applyAlignment="1">
      <alignment/>
    </xf>
    <xf numFmtId="3" fontId="2" fillId="0" borderId="0" xfId="0" applyNumberFormat="1" applyFont="1" applyAlignment="1">
      <alignment horizontal="center" wrapText="1"/>
    </xf>
    <xf numFmtId="3" fontId="4" fillId="0" borderId="0" xfId="0" applyNumberFormat="1" applyFont="1" applyAlignment="1">
      <alignment horizontal="right"/>
    </xf>
    <xf numFmtId="9" fontId="4" fillId="0" borderId="0" xfId="0" applyNumberFormat="1" applyFont="1" applyAlignment="1">
      <alignment horizontal="center"/>
    </xf>
    <xf numFmtId="3" fontId="4" fillId="0" borderId="4" xfId="0" applyNumberFormat="1" applyFont="1" applyBorder="1" applyAlignment="1">
      <alignment horizontal="centerContinuous"/>
    </xf>
    <xf numFmtId="3" fontId="4" fillId="0" borderId="4" xfId="0" applyNumberFormat="1" applyFont="1" applyBorder="1" applyAlignment="1">
      <alignment horizontal="center"/>
    </xf>
    <xf numFmtId="9" fontId="4" fillId="0" borderId="4" xfId="0" applyNumberFormat="1" applyFont="1" applyBorder="1" applyAlignment="1">
      <alignment horizontal="center"/>
    </xf>
    <xf numFmtId="3" fontId="18" fillId="0" borderId="0" xfId="0" applyNumberFormat="1" applyFont="1" applyAlignment="1">
      <alignment/>
    </xf>
    <xf numFmtId="3" fontId="9" fillId="0" borderId="4" xfId="0" applyNumberFormat="1" applyFont="1" applyBorder="1" applyAlignment="1" quotePrefix="1">
      <alignment horizontal="center"/>
    </xf>
    <xf numFmtId="3" fontId="2" fillId="0" borderId="4" xfId="0" applyNumberFormat="1" applyFont="1" applyBorder="1" applyAlignment="1">
      <alignment horizontal="center"/>
    </xf>
    <xf numFmtId="3" fontId="19" fillId="0" borderId="0" xfId="0" applyNumberFormat="1" applyFont="1" applyAlignment="1">
      <alignment/>
    </xf>
    <xf numFmtId="0" fontId="8" fillId="0" borderId="0" xfId="0" applyFont="1" applyAlignment="1">
      <alignment/>
    </xf>
    <xf numFmtId="10" fontId="7" fillId="0" borderId="0" xfId="0" applyNumberFormat="1" applyFont="1" applyAlignment="1">
      <alignment/>
    </xf>
    <xf numFmtId="3" fontId="8" fillId="0" borderId="0" xfId="0" applyNumberFormat="1" applyFont="1" applyAlignment="1">
      <alignment/>
    </xf>
    <xf numFmtId="3" fontId="2" fillId="0" borderId="0" xfId="0" applyNumberFormat="1" applyFont="1" applyAlignment="1">
      <alignment/>
    </xf>
    <xf numFmtId="0" fontId="3" fillId="0" borderId="0" xfId="0" applyFont="1" applyAlignment="1">
      <alignment horizontal="center"/>
    </xf>
    <xf numFmtId="3" fontId="20" fillId="0" borderId="5" xfId="0" applyNumberFormat="1" applyFont="1" applyBorder="1" applyAlignment="1">
      <alignment/>
    </xf>
    <xf numFmtId="3" fontId="2" fillId="0" borderId="5" xfId="0" applyNumberFormat="1" applyFont="1" applyBorder="1" applyAlignment="1">
      <alignment/>
    </xf>
    <xf numFmtId="3" fontId="21" fillId="0" borderId="6" xfId="0" applyNumberFormat="1" applyFont="1" applyBorder="1" applyAlignment="1">
      <alignment/>
    </xf>
    <xf numFmtId="3" fontId="2" fillId="0" borderId="6" xfId="0" applyNumberFormat="1" applyFont="1" applyBorder="1" applyAlignment="1">
      <alignment/>
    </xf>
    <xf numFmtId="0" fontId="0" fillId="0" borderId="0" xfId="0" applyAlignment="1">
      <alignment wrapText="1"/>
    </xf>
    <xf numFmtId="0" fontId="0" fillId="6" borderId="0" xfId="0" applyFill="1" applyAlignment="1">
      <alignment/>
    </xf>
    <xf numFmtId="0" fontId="2" fillId="0" borderId="0" xfId="0" applyFont="1" applyAlignment="1">
      <alignment/>
    </xf>
    <xf numFmtId="3" fontId="4" fillId="0" borderId="0" xfId="0" applyNumberFormat="1" applyFont="1" applyBorder="1" applyAlignment="1">
      <alignment/>
    </xf>
    <xf numFmtId="0" fontId="23" fillId="0" borderId="0" xfId="0" applyFont="1" applyAlignment="1">
      <alignment/>
    </xf>
    <xf numFmtId="0" fontId="24" fillId="0" borderId="0" xfId="0" applyFont="1" applyAlignment="1">
      <alignment/>
    </xf>
    <xf numFmtId="0" fontId="0" fillId="0" borderId="0" xfId="0" applyAlignment="1" quotePrefix="1">
      <alignment/>
    </xf>
    <xf numFmtId="0" fontId="25" fillId="0" borderId="0" xfId="0" applyFont="1" applyAlignment="1">
      <alignment/>
    </xf>
    <xf numFmtId="0" fontId="25" fillId="0" borderId="0" xfId="0" applyFont="1" applyAlignment="1">
      <alignment/>
    </xf>
    <xf numFmtId="0" fontId="26" fillId="0" borderId="0" xfId="0" applyFont="1" applyAlignment="1">
      <alignment/>
    </xf>
    <xf numFmtId="0" fontId="26" fillId="0" borderId="0" xfId="0" applyFont="1" applyAlignment="1">
      <alignment wrapText="1"/>
    </xf>
    <xf numFmtId="0" fontId="0" fillId="7" borderId="0" xfId="0" applyFill="1" applyAlignment="1">
      <alignment/>
    </xf>
    <xf numFmtId="0" fontId="0" fillId="8" borderId="0" xfId="0" applyFill="1" applyAlignment="1">
      <alignment/>
    </xf>
    <xf numFmtId="0" fontId="0" fillId="9" borderId="0" xfId="0" applyFill="1" applyAlignment="1">
      <alignment/>
    </xf>
    <xf numFmtId="166" fontId="2" fillId="9" borderId="0" xfId="0" applyNumberFormat="1" applyFont="1" applyFill="1" applyAlignment="1">
      <alignment/>
    </xf>
    <xf numFmtId="3" fontId="2" fillId="9" borderId="0" xfId="0" applyNumberFormat="1" applyFont="1" applyFill="1" applyAlignment="1">
      <alignment/>
    </xf>
    <xf numFmtId="166" fontId="2" fillId="9" borderId="3" xfId="0" applyNumberFormat="1" applyFont="1" applyFill="1" applyBorder="1" applyAlignment="1">
      <alignment/>
    </xf>
    <xf numFmtId="10" fontId="2" fillId="8" borderId="0" xfId="0" applyNumberFormat="1" applyFont="1" applyFill="1" applyAlignment="1">
      <alignment/>
    </xf>
    <xf numFmtId="10" fontId="2" fillId="8" borderId="1" xfId="0" applyNumberFormat="1" applyFont="1" applyFill="1" applyBorder="1" applyAlignment="1">
      <alignment/>
    </xf>
    <xf numFmtId="166" fontId="2" fillId="8" borderId="0" xfId="0" applyNumberFormat="1" applyFont="1" applyFill="1" applyAlignment="1">
      <alignment/>
    </xf>
    <xf numFmtId="3" fontId="2" fillId="8" borderId="0" xfId="0" applyNumberFormat="1" applyFont="1" applyFill="1" applyAlignment="1">
      <alignment/>
    </xf>
    <xf numFmtId="3" fontId="2" fillId="8" borderId="0" xfId="0" applyNumberFormat="1" applyFont="1" applyFill="1" applyAlignment="1">
      <alignment horizontal="center"/>
    </xf>
    <xf numFmtId="166" fontId="2" fillId="8" borderId="3" xfId="0" applyNumberFormat="1" applyFont="1" applyFill="1" applyBorder="1" applyAlignment="1">
      <alignment/>
    </xf>
    <xf numFmtId="3" fontId="7" fillId="0" borderId="0" xfId="0" applyNumberFormat="1" applyFont="1" applyFill="1" applyAlignment="1">
      <alignment/>
    </xf>
    <xf numFmtId="3" fontId="7" fillId="0" borderId="0" xfId="0" applyNumberFormat="1" applyFont="1" applyFill="1" applyBorder="1" applyAlignment="1">
      <alignment horizontal="center"/>
    </xf>
    <xf numFmtId="3" fontId="7" fillId="0" borderId="0" xfId="0" applyNumberFormat="1" applyFont="1" applyFill="1" applyAlignment="1">
      <alignment horizontal="center"/>
    </xf>
    <xf numFmtId="3" fontId="7" fillId="0" borderId="0" xfId="0" applyNumberFormat="1" applyFont="1" applyFill="1" applyBorder="1" applyAlignment="1">
      <alignment/>
    </xf>
    <xf numFmtId="3" fontId="7" fillId="6" borderId="0" xfId="0" applyNumberFormat="1" applyFont="1" applyFill="1" applyAlignment="1">
      <alignment/>
    </xf>
    <xf numFmtId="3" fontId="7" fillId="6" borderId="7" xfId="0" applyNumberFormat="1" applyFont="1" applyFill="1" applyBorder="1" applyAlignment="1">
      <alignment/>
    </xf>
    <xf numFmtId="3" fontId="7" fillId="6" borderId="2" xfId="0" applyNumberFormat="1" applyFont="1" applyFill="1" applyBorder="1" applyAlignment="1">
      <alignment/>
    </xf>
    <xf numFmtId="3" fontId="7" fillId="8" borderId="3" xfId="0" applyNumberFormat="1" applyFont="1" applyFill="1" applyBorder="1" applyAlignment="1">
      <alignment/>
    </xf>
    <xf numFmtId="3" fontId="7" fillId="8" borderId="8" xfId="0" applyNumberFormat="1" applyFont="1" applyFill="1" applyBorder="1" applyAlignment="1">
      <alignment/>
    </xf>
    <xf numFmtId="3" fontId="7" fillId="8" borderId="7" xfId="0" applyNumberFormat="1" applyFont="1" applyFill="1" applyBorder="1" applyAlignment="1">
      <alignment/>
    </xf>
    <xf numFmtId="3" fontId="2" fillId="9" borderId="0" xfId="0" applyNumberFormat="1" applyFont="1" applyFill="1" applyAlignment="1">
      <alignment horizontal="right"/>
    </xf>
    <xf numFmtId="9" fontId="2" fillId="8" borderId="0" xfId="0" applyNumberFormat="1" applyFont="1" applyFill="1" applyAlignment="1">
      <alignment horizontal="right"/>
    </xf>
    <xf numFmtId="3" fontId="2" fillId="8" borderId="3" xfId="0" applyNumberFormat="1" applyFont="1" applyFill="1" applyBorder="1" applyAlignment="1">
      <alignment/>
    </xf>
    <xf numFmtId="3" fontId="2" fillId="8" borderId="0" xfId="0" applyNumberFormat="1" applyFont="1" applyFill="1" applyBorder="1" applyAlignment="1">
      <alignment/>
    </xf>
    <xf numFmtId="3" fontId="2" fillId="8" borderId="1" xfId="0" applyNumberFormat="1" applyFont="1" applyFill="1" applyBorder="1" applyAlignment="1">
      <alignment/>
    </xf>
    <xf numFmtId="3" fontId="2" fillId="8" borderId="2" xfId="0" applyNumberFormat="1" applyFont="1" applyFill="1" applyBorder="1" applyAlignment="1">
      <alignment/>
    </xf>
    <xf numFmtId="3" fontId="9" fillId="8" borderId="0" xfId="0" applyNumberFormat="1" applyFont="1" applyFill="1" applyAlignment="1">
      <alignment/>
    </xf>
    <xf numFmtId="3" fontId="9" fillId="8" borderId="3" xfId="0" applyNumberFormat="1" applyFont="1" applyFill="1" applyBorder="1" applyAlignment="1">
      <alignment/>
    </xf>
    <xf numFmtId="3" fontId="2" fillId="10" borderId="0" xfId="0" applyNumberFormat="1" applyFont="1" applyFill="1" applyAlignment="1">
      <alignment/>
    </xf>
    <xf numFmtId="3" fontId="2" fillId="9" borderId="1" xfId="0" applyNumberFormat="1" applyFont="1" applyFill="1" applyBorder="1" applyAlignment="1">
      <alignment/>
    </xf>
    <xf numFmtId="3" fontId="2" fillId="0" borderId="0" xfId="0" applyNumberFormat="1" applyFont="1" applyFill="1" applyAlignment="1">
      <alignment/>
    </xf>
    <xf numFmtId="3" fontId="4" fillId="0" borderId="0" xfId="0" applyNumberFormat="1" applyFont="1" applyFill="1" applyAlignment="1">
      <alignment horizontal="center"/>
    </xf>
    <xf numFmtId="3" fontId="4" fillId="0" borderId="4" xfId="0" applyNumberFormat="1" applyFont="1" applyFill="1" applyBorder="1" applyAlignment="1">
      <alignment horizontal="center"/>
    </xf>
    <xf numFmtId="3" fontId="2" fillId="0" borderId="2" xfId="0" applyNumberFormat="1" applyFont="1" applyFill="1" applyBorder="1" applyAlignment="1">
      <alignment/>
    </xf>
    <xf numFmtId="3" fontId="2" fillId="0" borderId="3" xfId="0" applyNumberFormat="1" applyFont="1" applyFill="1" applyBorder="1" applyAlignment="1">
      <alignment/>
    </xf>
    <xf numFmtId="3" fontId="2" fillId="0" borderId="0" xfId="0" applyNumberFormat="1" applyFont="1" applyFill="1" applyAlignment="1">
      <alignment/>
    </xf>
    <xf numFmtId="3" fontId="2" fillId="0" borderId="0" xfId="0" applyNumberFormat="1" applyFont="1" applyFill="1" applyAlignment="1">
      <alignment horizontal="right"/>
    </xf>
    <xf numFmtId="0" fontId="2" fillId="0" borderId="0" xfId="0" applyFont="1" applyFill="1" applyAlignment="1">
      <alignment/>
    </xf>
    <xf numFmtId="3" fontId="9" fillId="0" borderId="0" xfId="0" applyNumberFormat="1" applyFont="1" applyFill="1" applyAlignment="1">
      <alignment horizontal="center"/>
    </xf>
    <xf numFmtId="3" fontId="9" fillId="0" borderId="4" xfId="0" applyNumberFormat="1" applyFont="1" applyFill="1" applyBorder="1" applyAlignment="1">
      <alignment horizontal="center"/>
    </xf>
    <xf numFmtId="3" fontId="8" fillId="0" borderId="0" xfId="0" applyNumberFormat="1" applyFont="1" applyFill="1" applyAlignment="1">
      <alignment/>
    </xf>
    <xf numFmtId="3" fontId="8" fillId="0" borderId="0" xfId="0" applyNumberFormat="1" applyFont="1" applyFill="1" applyAlignment="1">
      <alignment horizontal="center"/>
    </xf>
    <xf numFmtId="3" fontId="8" fillId="0" borderId="4" xfId="0" applyNumberFormat="1" applyFont="1" applyFill="1" applyBorder="1" applyAlignment="1">
      <alignment horizontal="center"/>
    </xf>
    <xf numFmtId="3" fontId="8" fillId="0" borderId="0" xfId="0" applyNumberFormat="1" applyFont="1" applyFill="1" applyBorder="1" applyAlignment="1">
      <alignment horizontal="center"/>
    </xf>
    <xf numFmtId="3" fontId="7" fillId="0" borderId="0" xfId="0" applyNumberFormat="1" applyFont="1" applyFill="1" applyBorder="1" applyAlignment="1">
      <alignment horizontal="right"/>
    </xf>
    <xf numFmtId="3" fontId="7" fillId="0" borderId="0" xfId="0" applyNumberFormat="1" applyFont="1" applyFill="1" applyBorder="1" applyAlignment="1">
      <alignment/>
    </xf>
    <xf numFmtId="0" fontId="12" fillId="0" borderId="0" xfId="0" applyFont="1" applyAlignment="1">
      <alignment horizontal="center"/>
    </xf>
    <xf numFmtId="0" fontId="12" fillId="0" borderId="0" xfId="0" applyFont="1" applyAlignment="1">
      <alignment/>
    </xf>
    <xf numFmtId="3" fontId="3" fillId="0" borderId="0" xfId="0" applyNumberFormat="1" applyFont="1" applyAlignment="1">
      <alignment/>
    </xf>
    <xf numFmtId="3" fontId="18" fillId="0" borderId="0" xfId="0" applyNumberFormat="1" applyFont="1" applyAlignment="1">
      <alignment horizontal="left"/>
    </xf>
    <xf numFmtId="3" fontId="2" fillId="7" borderId="0" xfId="0" applyNumberFormat="1" applyFont="1" applyFill="1" applyBorder="1" applyAlignment="1">
      <alignment horizontal="right"/>
    </xf>
    <xf numFmtId="10" fontId="2" fillId="7" borderId="4" xfId="0" applyNumberFormat="1" applyFont="1" applyFill="1" applyBorder="1" applyAlignment="1">
      <alignment horizontal="center"/>
    </xf>
    <xf numFmtId="3" fontId="7" fillId="0" borderId="0" xfId="0" applyNumberFormat="1" applyFont="1" applyFill="1" applyAlignment="1">
      <alignment/>
    </xf>
    <xf numFmtId="3" fontId="7" fillId="6" borderId="0" xfId="0" applyNumberFormat="1" applyFont="1" applyFill="1" applyBorder="1" applyAlignment="1">
      <alignment/>
    </xf>
    <xf numFmtId="3" fontId="7" fillId="8" borderId="2" xfId="0" applyNumberFormat="1" applyFont="1" applyFill="1" applyBorder="1" applyAlignment="1">
      <alignment/>
    </xf>
    <xf numFmtId="3" fontId="7" fillId="0" borderId="0" xfId="0" applyNumberFormat="1" applyFont="1" applyFill="1" applyBorder="1" applyAlignment="1">
      <alignment horizontal="left"/>
    </xf>
    <xf numFmtId="3" fontId="7" fillId="7" borderId="0" xfId="0" applyNumberFormat="1" applyFont="1" applyFill="1" applyAlignment="1">
      <alignment/>
    </xf>
    <xf numFmtId="3" fontId="7" fillId="7" borderId="0" xfId="0" applyNumberFormat="1" applyFont="1" applyFill="1" applyBorder="1" applyAlignment="1">
      <alignment/>
    </xf>
    <xf numFmtId="3" fontId="7" fillId="7" borderId="0" xfId="0" applyNumberFormat="1" applyFont="1" applyFill="1" applyAlignment="1">
      <alignment/>
    </xf>
    <xf numFmtId="3" fontId="7" fillId="7" borderId="0" xfId="0" applyNumberFormat="1" applyFont="1" applyFill="1" applyAlignment="1">
      <alignment horizontal="right"/>
    </xf>
    <xf numFmtId="3" fontId="7" fillId="7" borderId="0" xfId="0" applyNumberFormat="1" applyFont="1" applyFill="1" applyBorder="1" applyAlignment="1">
      <alignment/>
    </xf>
    <xf numFmtId="3" fontId="2" fillId="7" borderId="0" xfId="0" applyNumberFormat="1" applyFont="1" applyFill="1" applyAlignment="1">
      <alignment/>
    </xf>
    <xf numFmtId="3" fontId="27" fillId="0" borderId="0" xfId="0" applyNumberFormat="1" applyFont="1" applyFill="1" applyAlignment="1">
      <alignment/>
    </xf>
    <xf numFmtId="3" fontId="2" fillId="7" borderId="0" xfId="0" applyNumberFormat="1" applyFont="1" applyFill="1" applyAlignment="1">
      <alignment horizontal="right"/>
    </xf>
    <xf numFmtId="0" fontId="0" fillId="0" borderId="0" xfId="0" applyFill="1" applyBorder="1" applyAlignment="1">
      <alignment horizontal="center"/>
    </xf>
    <xf numFmtId="3" fontId="4" fillId="0" borderId="0" xfId="0" applyNumberFormat="1" applyFont="1" applyFill="1" applyAlignment="1">
      <alignment horizontal="right"/>
    </xf>
    <xf numFmtId="3" fontId="2" fillId="0" borderId="0" xfId="0" applyNumberFormat="1" applyFont="1" applyFill="1" applyAlignment="1">
      <alignment horizontal="center"/>
    </xf>
    <xf numFmtId="3" fontId="9" fillId="7" borderId="0" xfId="0" applyNumberFormat="1" applyFont="1" applyFill="1" applyAlignment="1">
      <alignment/>
    </xf>
    <xf numFmtId="3" fontId="9" fillId="0" borderId="0" xfId="0" applyNumberFormat="1" applyFont="1" applyFill="1" applyBorder="1" applyAlignment="1">
      <alignment/>
    </xf>
    <xf numFmtId="3" fontId="7" fillId="0" borderId="7" xfId="0" applyNumberFormat="1" applyFont="1" applyFill="1" applyBorder="1" applyAlignment="1">
      <alignment/>
    </xf>
    <xf numFmtId="3" fontId="19" fillId="0" borderId="0" xfId="0" applyNumberFormat="1" applyFont="1" applyFill="1" applyAlignment="1">
      <alignment/>
    </xf>
    <xf numFmtId="3" fontId="7" fillId="0" borderId="0" xfId="0" applyNumberFormat="1" applyFont="1" applyFill="1" applyAlignment="1">
      <alignment horizontal="right"/>
    </xf>
    <xf numFmtId="3" fontId="7" fillId="0" borderId="0" xfId="0" applyNumberFormat="1" applyFont="1" applyFill="1" applyAlignment="1">
      <alignment horizontal="left"/>
    </xf>
    <xf numFmtId="0" fontId="0" fillId="0" borderId="0" xfId="0" applyAlignment="1">
      <alignment wrapText="1"/>
    </xf>
    <xf numFmtId="0" fontId="0" fillId="0" borderId="0" xfId="0" applyAlignment="1">
      <alignment horizontal="left" wrapText="1"/>
    </xf>
    <xf numFmtId="0" fontId="2" fillId="0" borderId="0" xfId="0" applyFont="1" applyAlignment="1">
      <alignment vertical="top" wrapText="1"/>
    </xf>
    <xf numFmtId="0" fontId="2" fillId="0" borderId="0" xfId="0" applyFont="1" applyAlignment="1">
      <alignment wrapText="1"/>
    </xf>
    <xf numFmtId="3" fontId="2" fillId="0" borderId="0" xfId="0" applyNumberFormat="1" applyFont="1" applyBorder="1" applyAlignment="1" applyProtection="1">
      <alignment wrapText="1"/>
      <protection locked="0"/>
    </xf>
    <xf numFmtId="3" fontId="8" fillId="0" borderId="2" xfId="0" applyNumberFormat="1" applyFont="1" applyBorder="1" applyAlignment="1">
      <alignment horizontal="center"/>
    </xf>
    <xf numFmtId="0" fontId="7" fillId="0" borderId="0" xfId="0" applyFont="1" applyAlignment="1">
      <alignment wrapText="1"/>
    </xf>
    <xf numFmtId="3" fontId="7" fillId="0" borderId="0" xfId="0" applyNumberFormat="1" applyFont="1" applyAlignment="1">
      <alignment wrapText="1"/>
    </xf>
    <xf numFmtId="0" fontId="7" fillId="0" borderId="0" xfId="0" applyNumberFormat="1" applyFont="1" applyAlignment="1">
      <alignment/>
    </xf>
    <xf numFmtId="0" fontId="0" fillId="0" borderId="0" xfId="0" applyAlignment="1">
      <alignment/>
    </xf>
    <xf numFmtId="3" fontId="2" fillId="0" borderId="0" xfId="0" applyNumberFormat="1" applyFont="1" applyAlignment="1">
      <alignment wrapText="1"/>
    </xf>
    <xf numFmtId="3" fontId="2" fillId="0" borderId="0" xfId="0" applyNumberFormat="1" applyFont="1" applyAlignment="1">
      <alignment horizontal="center" wrapText="1"/>
    </xf>
    <xf numFmtId="3" fontId="0" fillId="0" borderId="0" xfId="0" applyNumberFormat="1"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3</xdr:row>
      <xdr:rowOff>47625</xdr:rowOff>
    </xdr:from>
    <xdr:to>
      <xdr:col>5</xdr:col>
      <xdr:colOff>381000</xdr:colOff>
      <xdr:row>8</xdr:row>
      <xdr:rowOff>123825</xdr:rowOff>
    </xdr:to>
    <xdr:sp>
      <xdr:nvSpPr>
        <xdr:cNvPr id="1" name="AutoShape 3"/>
        <xdr:cNvSpPr>
          <a:spLocks/>
        </xdr:cNvSpPr>
      </xdr:nvSpPr>
      <xdr:spPr>
        <a:xfrm>
          <a:off x="2924175" y="685800"/>
          <a:ext cx="552450" cy="933450"/>
        </a:xfrm>
        <a:prstGeom prst="leftUpArrow">
          <a:avLst>
            <a:gd name="adj1" fmla="val -1560"/>
            <a:gd name="adj2" fmla="val 26564"/>
            <a:gd name="adj3" fmla="val -33333"/>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4</xdr:row>
      <xdr:rowOff>57150</xdr:rowOff>
    </xdr:from>
    <xdr:to>
      <xdr:col>5</xdr:col>
      <xdr:colOff>200025</xdr:colOff>
      <xdr:row>10</xdr:row>
      <xdr:rowOff>0</xdr:rowOff>
    </xdr:to>
    <xdr:sp>
      <xdr:nvSpPr>
        <xdr:cNvPr id="1" name="AutoShape 5"/>
        <xdr:cNvSpPr>
          <a:spLocks/>
        </xdr:cNvSpPr>
      </xdr:nvSpPr>
      <xdr:spPr>
        <a:xfrm>
          <a:off x="2924175" y="866775"/>
          <a:ext cx="371475" cy="971550"/>
        </a:xfrm>
        <a:prstGeom prst="leftUpArrow">
          <a:avLst>
            <a:gd name="adj1" fmla="val -1560"/>
            <a:gd name="adj2" fmla="val 26564"/>
            <a:gd name="adj3" fmla="val -33333"/>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2"/>
  <sheetViews>
    <sheetView workbookViewId="0" topLeftCell="A2">
      <selection activeCell="K10" sqref="K10"/>
    </sheetView>
  </sheetViews>
  <sheetFormatPr defaultColWidth="9.140625" defaultRowHeight="15"/>
  <cols>
    <col min="1" max="2" width="4.28125" style="0" customWidth="1"/>
    <col min="3" max="3" width="33.140625" style="0" customWidth="1"/>
    <col min="5" max="5" width="3.421875" style="0" customWidth="1"/>
  </cols>
  <sheetData>
    <row r="2" ht="18.75">
      <c r="C2" s="112" t="s">
        <v>357</v>
      </c>
    </row>
    <row r="3" spans="3:7" ht="15">
      <c r="C3" s="168" t="s">
        <v>356</v>
      </c>
      <c r="G3" s="73"/>
    </row>
    <row r="4" spans="1:9" ht="20.25">
      <c r="A4" s="113" t="s">
        <v>297</v>
      </c>
      <c r="G4" s="73"/>
      <c r="H4" s="73"/>
      <c r="I4" s="73"/>
    </row>
    <row r="5" spans="6:9" ht="15">
      <c r="F5" s="73"/>
      <c r="H5" s="73"/>
      <c r="I5" s="73"/>
    </row>
    <row r="6" spans="1:10" ht="15.75">
      <c r="A6" s="114"/>
      <c r="B6" s="115" t="s">
        <v>298</v>
      </c>
      <c r="C6" s="115"/>
      <c r="D6" s="115"/>
      <c r="E6" s="115"/>
      <c r="F6" s="116"/>
      <c r="G6" s="115"/>
      <c r="H6" s="116"/>
      <c r="I6" s="116"/>
      <c r="J6" s="115"/>
    </row>
    <row r="8" spans="2:3" ht="15">
      <c r="B8" s="167">
        <v>1</v>
      </c>
      <c r="C8" s="117" t="s">
        <v>299</v>
      </c>
    </row>
    <row r="9" ht="15">
      <c r="B9" s="168"/>
    </row>
    <row r="10" spans="2:9" ht="93" customHeight="1">
      <c r="B10" s="168"/>
      <c r="C10" s="194" t="s">
        <v>315</v>
      </c>
      <c r="D10" s="194"/>
      <c r="E10" s="194"/>
      <c r="F10" s="194"/>
      <c r="G10" s="194"/>
      <c r="H10" s="194"/>
      <c r="I10" s="194"/>
    </row>
    <row r="11" ht="15">
      <c r="B11" s="168"/>
    </row>
    <row r="12" spans="2:3" ht="15">
      <c r="B12" s="167">
        <v>2</v>
      </c>
      <c r="C12" s="117" t="s">
        <v>300</v>
      </c>
    </row>
    <row r="13" ht="15">
      <c r="B13" s="168"/>
    </row>
    <row r="14" spans="2:9" ht="80.25" customHeight="1">
      <c r="B14" s="168"/>
      <c r="C14" s="194" t="s">
        <v>316</v>
      </c>
      <c r="D14" s="194"/>
      <c r="E14" s="194"/>
      <c r="F14" s="194"/>
      <c r="G14" s="194"/>
      <c r="H14" s="194"/>
      <c r="I14" s="194"/>
    </row>
    <row r="15" ht="15">
      <c r="B15" s="168"/>
    </row>
    <row r="16" spans="2:3" ht="15">
      <c r="B16" s="167">
        <v>3</v>
      </c>
      <c r="C16" s="117" t="s">
        <v>301</v>
      </c>
    </row>
    <row r="17" ht="15">
      <c r="B17" s="168"/>
    </row>
    <row r="18" spans="2:9" ht="47.25" customHeight="1">
      <c r="B18" s="168"/>
      <c r="C18" s="194" t="s">
        <v>317</v>
      </c>
      <c r="D18" s="194"/>
      <c r="E18" s="194"/>
      <c r="F18" s="194"/>
      <c r="G18" s="194"/>
      <c r="H18" s="194"/>
      <c r="I18" s="194"/>
    </row>
    <row r="19" spans="2:9" ht="14.25" customHeight="1">
      <c r="B19" s="168"/>
      <c r="C19" s="108"/>
      <c r="D19" s="108"/>
      <c r="E19" s="108"/>
      <c r="F19" s="108"/>
      <c r="G19" s="108"/>
      <c r="H19" s="108"/>
      <c r="I19" s="108"/>
    </row>
    <row r="20" spans="2:9" ht="14.25" customHeight="1">
      <c r="B20" s="167">
        <v>4</v>
      </c>
      <c r="C20" s="118" t="s">
        <v>302</v>
      </c>
      <c r="D20" s="108"/>
      <c r="E20" s="108"/>
      <c r="F20" s="108"/>
      <c r="G20" s="108"/>
      <c r="H20" s="108"/>
      <c r="I20" s="108"/>
    </row>
    <row r="21" spans="2:9" ht="12.75" customHeight="1">
      <c r="B21" s="168"/>
      <c r="D21" s="108"/>
      <c r="E21" s="108"/>
      <c r="F21" s="108"/>
      <c r="G21" s="108"/>
      <c r="H21" s="108"/>
      <c r="I21" s="108"/>
    </row>
    <row r="22" spans="2:9" ht="27.75" customHeight="1">
      <c r="B22" s="168"/>
      <c r="C22" s="195" t="s">
        <v>307</v>
      </c>
      <c r="D22" s="195"/>
      <c r="E22" s="195"/>
      <c r="F22" s="195"/>
      <c r="G22" s="195"/>
      <c r="H22" s="195"/>
      <c r="I22" s="195"/>
    </row>
    <row r="23" ht="15">
      <c r="B23" s="168"/>
    </row>
    <row r="24" spans="2:3" ht="15">
      <c r="B24" s="167">
        <v>5</v>
      </c>
      <c r="C24" t="s">
        <v>303</v>
      </c>
    </row>
    <row r="26" spans="4:6" ht="15">
      <c r="D26" s="119"/>
      <c r="F26" t="s">
        <v>304</v>
      </c>
    </row>
    <row r="28" spans="4:6" ht="15">
      <c r="D28" s="120"/>
      <c r="F28" t="s">
        <v>305</v>
      </c>
    </row>
    <row r="30" spans="4:6" ht="15">
      <c r="D30" s="121"/>
      <c r="F30" t="s">
        <v>306</v>
      </c>
    </row>
    <row r="32" spans="4:6" ht="15">
      <c r="D32" s="109"/>
      <c r="F32" t="s">
        <v>308</v>
      </c>
    </row>
  </sheetData>
  <sheetProtection/>
  <mergeCells count="4">
    <mergeCell ref="C10:I10"/>
    <mergeCell ref="C14:I14"/>
    <mergeCell ref="C18:I18"/>
    <mergeCell ref="C22:I22"/>
  </mergeCells>
  <printOptions/>
  <pageMargins left="0.75" right="0.75" top="1" bottom="1" header="0.5" footer="0.5"/>
  <pageSetup fitToHeight="4" fitToWidth="1" horizontalDpi="600" verticalDpi="600" orientation="portrait" scale="76" r:id="rId1"/>
  <headerFooter alignWithMargins="0">
    <oddFooter>&amp;RUpdated: 7/15/2008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workbookViewId="0" topLeftCell="A1">
      <selection activeCell="K25" sqref="K25"/>
    </sheetView>
  </sheetViews>
  <sheetFormatPr defaultColWidth="9.140625" defaultRowHeight="15"/>
  <cols>
    <col min="1" max="1" width="5.00390625" style="45" customWidth="1"/>
    <col min="2" max="2" width="38.28125" style="45" customWidth="1"/>
    <col min="3" max="3" width="12.7109375" style="45" customWidth="1"/>
    <col min="4" max="4" width="7.140625" style="45" customWidth="1"/>
    <col min="5" max="5" width="11.57421875" style="45" customWidth="1"/>
    <col min="6" max="6" width="14.140625" style="45" customWidth="1"/>
    <col min="7" max="16384" width="9.140625" style="45" customWidth="1"/>
  </cols>
  <sheetData>
    <row r="1" ht="18.75">
      <c r="A1" s="37" t="s">
        <v>288</v>
      </c>
    </row>
    <row r="2" ht="18.75">
      <c r="A2" s="37" t="s">
        <v>0</v>
      </c>
    </row>
    <row r="3" ht="12.75">
      <c r="A3" s="4"/>
    </row>
    <row r="4" ht="15.75">
      <c r="E4" s="3" t="s">
        <v>235</v>
      </c>
    </row>
    <row r="5" spans="1:6" ht="12.75">
      <c r="A5" s="30" t="s">
        <v>122</v>
      </c>
      <c r="B5" s="11"/>
      <c r="C5" s="11"/>
      <c r="D5" s="11"/>
      <c r="E5" s="11"/>
      <c r="F5" s="11"/>
    </row>
    <row r="6" spans="1:6" ht="12.75">
      <c r="A6" s="30" t="s">
        <v>166</v>
      </c>
      <c r="B6" s="11"/>
      <c r="C6" s="11"/>
      <c r="D6" s="11"/>
      <c r="E6" s="11"/>
      <c r="F6" s="11"/>
    </row>
    <row r="7" spans="1:6" ht="12.75">
      <c r="A7" s="30"/>
      <c r="B7" s="11"/>
      <c r="C7" s="11"/>
      <c r="D7" s="11"/>
      <c r="E7" s="11"/>
      <c r="F7" s="11"/>
    </row>
    <row r="8" spans="1:6" ht="15.75">
      <c r="A8" s="71" t="s">
        <v>200</v>
      </c>
      <c r="B8" s="11"/>
      <c r="C8" s="11"/>
      <c r="D8" s="11"/>
      <c r="E8" s="11"/>
      <c r="F8" s="11"/>
    </row>
    <row r="9" spans="1:6" ht="12.75">
      <c r="A9" s="11"/>
      <c r="B9" s="11"/>
      <c r="C9" s="11"/>
      <c r="D9" s="11"/>
      <c r="E9" s="11"/>
      <c r="F9" s="11"/>
    </row>
    <row r="10" spans="1:6" ht="12.75">
      <c r="A10" s="11"/>
      <c r="B10" s="11"/>
      <c r="C10" s="11"/>
      <c r="D10" s="11"/>
      <c r="E10" s="11"/>
      <c r="F10" s="11" t="s">
        <v>123</v>
      </c>
    </row>
    <row r="11" spans="1:6" ht="12.75">
      <c r="A11" s="11" t="s">
        <v>124</v>
      </c>
      <c r="B11" s="11"/>
      <c r="C11" s="11"/>
      <c r="D11" s="11"/>
      <c r="E11" s="11"/>
      <c r="F11" s="19" t="s">
        <v>188</v>
      </c>
    </row>
    <row r="12" spans="1:6" ht="12.75">
      <c r="A12" s="11"/>
      <c r="B12" s="11"/>
      <c r="C12" s="11"/>
      <c r="D12" s="11"/>
      <c r="E12" s="11"/>
      <c r="F12" s="11"/>
    </row>
    <row r="13" spans="1:6" ht="12.75">
      <c r="A13" s="11"/>
      <c r="B13" s="11" t="s">
        <v>97</v>
      </c>
      <c r="C13" s="11"/>
      <c r="D13" s="11"/>
      <c r="E13" s="149">
        <v>0</v>
      </c>
      <c r="F13" s="11" t="s">
        <v>198</v>
      </c>
    </row>
    <row r="14" spans="1:6" ht="12.75">
      <c r="A14" s="11"/>
      <c r="B14" s="11" t="s">
        <v>125</v>
      </c>
      <c r="C14" s="11"/>
      <c r="D14" s="11"/>
      <c r="E14" s="149">
        <v>0</v>
      </c>
      <c r="F14" s="11" t="s">
        <v>198</v>
      </c>
    </row>
    <row r="15" spans="1:6" ht="12.75">
      <c r="A15" s="11"/>
      <c r="B15" s="11" t="s">
        <v>101</v>
      </c>
      <c r="C15" s="11"/>
      <c r="D15" s="11"/>
      <c r="E15" s="149">
        <v>0</v>
      </c>
      <c r="F15" s="11" t="s">
        <v>199</v>
      </c>
    </row>
    <row r="16" spans="1:6" ht="12.75">
      <c r="A16" s="11"/>
      <c r="B16" s="11" t="s">
        <v>273</v>
      </c>
      <c r="C16" s="11"/>
      <c r="D16" s="11"/>
      <c r="E16" s="149">
        <v>0</v>
      </c>
      <c r="F16" s="11" t="s">
        <v>274</v>
      </c>
    </row>
    <row r="17" spans="1:6" ht="12.75">
      <c r="A17" s="11"/>
      <c r="B17" s="11"/>
      <c r="C17" s="11"/>
      <c r="D17" s="11"/>
      <c r="E17" s="19"/>
      <c r="F17" s="35"/>
    </row>
    <row r="18" spans="1:6" ht="13.5" thickBot="1">
      <c r="A18" s="11"/>
      <c r="B18" s="11" t="s">
        <v>126</v>
      </c>
      <c r="C18" s="11"/>
      <c r="D18" s="11"/>
      <c r="E18" s="145">
        <f>SUM(E13:E17)</f>
        <v>0</v>
      </c>
      <c r="F18" s="111" t="s">
        <v>219</v>
      </c>
    </row>
    <row r="19" spans="1:6" ht="13.5" thickTop="1">
      <c r="A19" s="11"/>
      <c r="B19" s="11"/>
      <c r="C19" s="11"/>
      <c r="D19" s="11"/>
      <c r="E19" s="11"/>
      <c r="F19" s="11"/>
    </row>
    <row r="20" spans="1:6" ht="12.75">
      <c r="A20" s="11"/>
      <c r="B20" s="11"/>
      <c r="C20" s="11"/>
      <c r="D20" s="11"/>
      <c r="E20" s="11"/>
      <c r="F20" s="11"/>
    </row>
    <row r="21" spans="1:6" ht="12.75">
      <c r="A21" s="11" t="s">
        <v>294</v>
      </c>
      <c r="B21" s="11"/>
      <c r="C21" s="11"/>
      <c r="D21" s="11"/>
      <c r="E21" s="11"/>
      <c r="F21" s="11"/>
    </row>
    <row r="22" spans="1:6" ht="12.75">
      <c r="A22" s="11"/>
      <c r="B22" s="11"/>
      <c r="C22" s="11"/>
      <c r="D22" s="11"/>
      <c r="E22" s="11"/>
      <c r="F22" s="11"/>
    </row>
    <row r="23" spans="1:6" ht="12.75">
      <c r="A23" s="11"/>
      <c r="B23" s="11" t="s">
        <v>127</v>
      </c>
      <c r="C23" s="11"/>
      <c r="D23" s="11"/>
      <c r="E23" s="123">
        <f>'2006_direct_cost_base'!T180</f>
        <v>0</v>
      </c>
      <c r="F23" s="11" t="s">
        <v>234</v>
      </c>
    </row>
    <row r="24" spans="1:6" ht="12.75">
      <c r="A24" s="11"/>
      <c r="B24" s="11" t="s">
        <v>275</v>
      </c>
      <c r="C24" s="11"/>
      <c r="D24" s="11"/>
      <c r="E24" s="123">
        <f>'2006_indirect_cost_pool'!L50</f>
        <v>0</v>
      </c>
      <c r="F24" s="11" t="s">
        <v>230</v>
      </c>
    </row>
    <row r="25" spans="1:6" ht="12.75">
      <c r="A25" s="11"/>
      <c r="B25" s="11"/>
      <c r="C25" s="11"/>
      <c r="D25" s="11"/>
      <c r="E25" s="19"/>
      <c r="F25" s="35"/>
    </row>
    <row r="26" spans="1:6" ht="12.75">
      <c r="A26" s="11"/>
      <c r="B26" s="11" t="s">
        <v>128</v>
      </c>
      <c r="C26" s="11"/>
      <c r="D26" s="11"/>
      <c r="E26" s="144">
        <f>SUM(E23:E25)</f>
        <v>0</v>
      </c>
      <c r="F26" s="35"/>
    </row>
    <row r="27" spans="1:6" ht="12.75">
      <c r="A27" s="11"/>
      <c r="B27" s="11"/>
      <c r="C27" s="11"/>
      <c r="D27" s="11"/>
      <c r="E27" s="11"/>
      <c r="F27" s="11"/>
    </row>
    <row r="28" spans="1:6" ht="12.75">
      <c r="A28" s="11" t="s">
        <v>129</v>
      </c>
      <c r="B28" s="11"/>
      <c r="C28" s="11"/>
      <c r="D28" s="11"/>
      <c r="E28" s="11"/>
      <c r="F28" s="11"/>
    </row>
    <row r="29" spans="1:6" ht="12.75">
      <c r="A29" s="11"/>
      <c r="B29" s="11"/>
      <c r="C29" s="11"/>
      <c r="D29" s="11"/>
      <c r="E29" s="11"/>
      <c r="F29" s="11"/>
    </row>
    <row r="30" spans="1:6" ht="12.75">
      <c r="A30" s="11"/>
      <c r="B30" s="11" t="s">
        <v>165</v>
      </c>
      <c r="C30" s="123">
        <f>'2006_direct_cost_base'!F180</f>
        <v>0</v>
      </c>
      <c r="D30" s="11"/>
      <c r="E30" s="11"/>
      <c r="F30" s="11" t="s">
        <v>234</v>
      </c>
    </row>
    <row r="31" spans="1:6" ht="12.75">
      <c r="A31" s="11"/>
      <c r="B31" s="11" t="s">
        <v>130</v>
      </c>
      <c r="C31" s="123">
        <f>'2006_direct_cost_base'!H180</f>
        <v>0</v>
      </c>
      <c r="D31" s="11"/>
      <c r="E31" s="11"/>
      <c r="F31" s="11" t="s">
        <v>234</v>
      </c>
    </row>
    <row r="32" spans="1:6" ht="12.75">
      <c r="A32" s="11"/>
      <c r="B32" s="11" t="s">
        <v>131</v>
      </c>
      <c r="C32" s="123">
        <f>'2006_direct_cost_base'!N180</f>
        <v>0</v>
      </c>
      <c r="D32" s="11"/>
      <c r="E32" s="11"/>
      <c r="F32" s="11" t="s">
        <v>234</v>
      </c>
    </row>
    <row r="33" spans="1:6" ht="12.75">
      <c r="A33" s="11"/>
      <c r="B33" s="11" t="s">
        <v>132</v>
      </c>
      <c r="C33" s="123">
        <f>'2006_direct_cost_base'!L180</f>
        <v>0</v>
      </c>
      <c r="D33" s="11"/>
      <c r="E33" s="11"/>
      <c r="F33" s="11" t="s">
        <v>234</v>
      </c>
    </row>
    <row r="34" spans="1:6" ht="12.75">
      <c r="A34" s="11"/>
      <c r="B34" s="11" t="s">
        <v>133</v>
      </c>
      <c r="C34" s="123">
        <f>'2006_direct_cost_base'!P180</f>
        <v>0</v>
      </c>
      <c r="D34" s="11"/>
      <c r="E34" s="11"/>
      <c r="F34" s="11" t="s">
        <v>234</v>
      </c>
    </row>
    <row r="35" spans="1:6" ht="12.75">
      <c r="A35" s="11"/>
      <c r="B35" s="11" t="s">
        <v>272</v>
      </c>
      <c r="C35" s="123">
        <f>'2006_direct_cost_base'!R180</f>
        <v>0</v>
      </c>
      <c r="D35" s="11"/>
      <c r="E35" s="11"/>
      <c r="F35" s="11" t="s">
        <v>234</v>
      </c>
    </row>
    <row r="36" spans="1:6" ht="12.75">
      <c r="A36" s="11"/>
      <c r="B36" s="11"/>
      <c r="C36" s="35"/>
      <c r="D36" s="11"/>
      <c r="E36" s="11"/>
      <c r="F36" s="11"/>
    </row>
    <row r="37" spans="1:6" ht="12.75">
      <c r="A37" s="11"/>
      <c r="B37" s="11" t="s">
        <v>134</v>
      </c>
      <c r="C37" s="35"/>
      <c r="D37" s="11"/>
      <c r="E37" s="146">
        <f>SUM(C30:C37)</f>
        <v>0</v>
      </c>
      <c r="F37" s="35"/>
    </row>
    <row r="38" spans="1:6" ht="12.75">
      <c r="A38" s="11"/>
      <c r="B38" s="11"/>
      <c r="C38" s="11"/>
      <c r="D38" s="11"/>
      <c r="E38" s="11"/>
      <c r="F38" s="11"/>
    </row>
    <row r="39" spans="1:6" ht="12.75">
      <c r="A39" s="11"/>
      <c r="B39" s="11" t="s">
        <v>135</v>
      </c>
      <c r="C39" s="11"/>
      <c r="D39" s="11"/>
      <c r="E39" s="144">
        <f>E26+E37</f>
        <v>0</v>
      </c>
      <c r="F39" s="35"/>
    </row>
    <row r="40" spans="1:6" ht="12.75">
      <c r="A40" s="11"/>
      <c r="B40" s="11"/>
      <c r="C40" s="11"/>
      <c r="D40" s="11"/>
      <c r="E40" s="11"/>
      <c r="F40" s="11"/>
    </row>
    <row r="41" spans="1:6" ht="13.5" thickBot="1">
      <c r="A41" s="11"/>
      <c r="B41" s="11" t="s">
        <v>218</v>
      </c>
      <c r="C41" s="11"/>
      <c r="D41" s="38"/>
      <c r="E41" s="143">
        <f>E18-E39</f>
        <v>0</v>
      </c>
      <c r="F41" s="111" t="s">
        <v>184</v>
      </c>
    </row>
    <row r="42" spans="1:6" ht="13.5" thickTop="1">
      <c r="A42" s="11"/>
      <c r="B42" s="11"/>
      <c r="C42" s="11"/>
      <c r="D42" s="11"/>
      <c r="E42" s="11"/>
      <c r="F42" s="11"/>
    </row>
    <row r="43" spans="1:6" ht="12.75">
      <c r="A43" s="11"/>
      <c r="B43" s="11"/>
      <c r="C43" s="11"/>
      <c r="D43" s="11"/>
      <c r="E43" s="11"/>
      <c r="F43" s="11"/>
    </row>
    <row r="44" spans="1:6" ht="12.75">
      <c r="A44" s="30" t="s">
        <v>296</v>
      </c>
      <c r="B44" s="11"/>
      <c r="C44" s="11"/>
      <c r="D44" s="11"/>
      <c r="E44" s="11"/>
      <c r="F44" s="11"/>
    </row>
    <row r="46" ht="12">
      <c r="A46" s="95" t="s">
        <v>295</v>
      </c>
    </row>
  </sheetData>
  <sheetProtection sheet="1" objects="1" scenarios="1" formatCells="0" insertRows="0" deleteRows="0"/>
  <protectedRanges>
    <protectedRange sqref="C30:C35" name="Range10"/>
    <protectedRange sqref="A44" name="Range9"/>
    <protectedRange sqref="A6:B6" name="Range8"/>
    <protectedRange sqref="E13:F16" name="Range1"/>
    <protectedRange sqref="F30:F35" name="Range4"/>
    <protectedRange sqref="F23:F24" name="Range5"/>
    <protectedRange sqref="B13:B16" name="Range7"/>
  </protectedRanges>
  <printOptions/>
  <pageMargins left="0.75" right="0.75" top="1" bottom="1" header="0.5" footer="0.5"/>
  <pageSetup fitToHeight="1" fitToWidth="1" horizontalDpi="600" verticalDpi="600" orientation="portrait" r:id="rId1"/>
  <headerFooter alignWithMargins="0">
    <oddFooter>&amp;LExhibit F&amp;C&amp;A&amp;RUpdated: &amp;D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6"/>
  <sheetViews>
    <sheetView workbookViewId="0" topLeftCell="A1">
      <selection activeCell="N9" sqref="N9"/>
    </sheetView>
  </sheetViews>
  <sheetFormatPr defaultColWidth="9.140625" defaultRowHeight="15"/>
  <cols>
    <col min="1" max="1" width="28.421875" style="58" customWidth="1"/>
    <col min="2" max="2" width="3.7109375" style="58" customWidth="1"/>
    <col min="3" max="3" width="12.00390625" style="58" customWidth="1"/>
    <col min="4" max="4" width="2.421875" style="60" customWidth="1"/>
    <col min="5" max="5" width="11.140625" style="58" customWidth="1"/>
    <col min="6" max="6" width="2.57421875" style="58" customWidth="1"/>
    <col min="7" max="7" width="12.28125" style="58" customWidth="1"/>
    <col min="8" max="8" width="3.28125" style="60" customWidth="1"/>
    <col min="9" max="9" width="10.8515625" style="58" customWidth="1"/>
    <col min="10" max="10" width="3.28125" style="60" customWidth="1"/>
    <col min="11" max="11" width="10.421875" style="58" customWidth="1"/>
    <col min="12" max="12" width="10.7109375" style="58" customWidth="1"/>
    <col min="13" max="16384" width="9.140625" style="58" customWidth="1"/>
  </cols>
  <sheetData>
    <row r="1" spans="1:2" ht="18.75">
      <c r="A1" s="37" t="s">
        <v>288</v>
      </c>
      <c r="B1" s="57"/>
    </row>
    <row r="2" spans="1:2" ht="18.75">
      <c r="A2" s="37" t="s">
        <v>0</v>
      </c>
      <c r="B2" s="57"/>
    </row>
    <row r="3" spans="1:2" ht="15">
      <c r="A3" s="4"/>
      <c r="B3" s="57"/>
    </row>
    <row r="4" spans="1:2" ht="15">
      <c r="A4" s="57"/>
      <c r="B4" s="57"/>
    </row>
    <row r="5" spans="1:12" ht="15">
      <c r="A5" s="170" t="s">
        <v>313</v>
      </c>
      <c r="B5" s="170" t="str">
        <f>+'2006_direct_cost_base'!D8</f>
        <v>FY 2006</v>
      </c>
      <c r="C5" s="45"/>
      <c r="D5" s="85"/>
      <c r="E5" s="45"/>
      <c r="F5" s="45"/>
      <c r="G5" s="45"/>
      <c r="H5" s="85"/>
      <c r="I5" s="45"/>
      <c r="J5" s="85"/>
      <c r="K5" s="45"/>
      <c r="L5" s="45"/>
    </row>
    <row r="6" spans="1:12" ht="15">
      <c r="A6" s="45"/>
      <c r="B6" s="45"/>
      <c r="C6" s="45"/>
      <c r="D6" s="85"/>
      <c r="E6" s="45"/>
      <c r="F6" s="45"/>
      <c r="G6" s="45"/>
      <c r="H6" s="85"/>
      <c r="I6" s="45"/>
      <c r="J6" s="85"/>
      <c r="K6" s="45"/>
      <c r="L6" s="45"/>
    </row>
    <row r="7" spans="1:12" s="59" customFormat="1" ht="15">
      <c r="A7" s="82"/>
      <c r="B7" s="82"/>
      <c r="C7" s="82" t="s">
        <v>142</v>
      </c>
      <c r="D7" s="159"/>
      <c r="E7" s="82"/>
      <c r="F7" s="82"/>
      <c r="G7" s="82"/>
      <c r="H7" s="159"/>
      <c r="I7" s="82"/>
      <c r="J7" s="159"/>
      <c r="K7" s="82"/>
      <c r="L7" s="82"/>
    </row>
    <row r="8" spans="1:12" s="59" customFormat="1" ht="15">
      <c r="A8" s="82"/>
      <c r="B8" s="82"/>
      <c r="C8" s="82" t="s">
        <v>143</v>
      </c>
      <c r="D8" s="159"/>
      <c r="E8" s="82"/>
      <c r="F8" s="82"/>
      <c r="G8" s="82" t="s">
        <v>51</v>
      </c>
      <c r="H8" s="159"/>
      <c r="I8" s="82"/>
      <c r="J8" s="159"/>
      <c r="K8" s="82"/>
      <c r="L8" s="82"/>
    </row>
    <row r="9" spans="1:12" s="59" customFormat="1" ht="15.75" thickBot="1">
      <c r="A9" s="82"/>
      <c r="B9" s="82"/>
      <c r="C9" s="96" t="s">
        <v>183</v>
      </c>
      <c r="D9" s="160"/>
      <c r="E9" s="84" t="s">
        <v>144</v>
      </c>
      <c r="F9" s="84"/>
      <c r="G9" s="84" t="s">
        <v>220</v>
      </c>
      <c r="H9" s="160"/>
      <c r="I9" s="84" t="s">
        <v>167</v>
      </c>
      <c r="J9" s="160"/>
      <c r="K9" s="84" t="s">
        <v>4</v>
      </c>
      <c r="L9" s="82"/>
    </row>
    <row r="10" spans="1:12" ht="15">
      <c r="A10" s="45"/>
      <c r="B10" s="45"/>
      <c r="C10" s="45"/>
      <c r="D10" s="85"/>
      <c r="E10" s="45"/>
      <c r="F10" s="45"/>
      <c r="G10" s="45"/>
      <c r="H10" s="85"/>
      <c r="I10" s="45"/>
      <c r="J10" s="85"/>
      <c r="K10" s="45"/>
      <c r="L10" s="45"/>
    </row>
    <row r="11" spans="1:12" ht="15">
      <c r="A11" s="95" t="s">
        <v>177</v>
      </c>
      <c r="B11" s="86" t="s">
        <v>18</v>
      </c>
      <c r="C11" s="188">
        <v>0</v>
      </c>
      <c r="D11" s="85"/>
      <c r="E11" s="188">
        <v>0</v>
      </c>
      <c r="F11" s="83"/>
      <c r="G11" s="147" t="e">
        <f>ROUND(C11/E11,0)</f>
        <v>#DIV/0!</v>
      </c>
      <c r="H11" s="85"/>
      <c r="I11" s="188"/>
      <c r="J11" s="85"/>
      <c r="K11" s="188"/>
      <c r="L11" s="45"/>
    </row>
    <row r="12" spans="1:12" ht="15">
      <c r="A12" s="45"/>
      <c r="B12" s="45"/>
      <c r="C12" s="45"/>
      <c r="D12" s="85"/>
      <c r="E12" s="45"/>
      <c r="F12" s="45"/>
      <c r="G12" s="45"/>
      <c r="H12" s="85"/>
      <c r="I12" s="45"/>
      <c r="J12" s="85"/>
      <c r="K12" s="45"/>
      <c r="L12" s="45"/>
    </row>
    <row r="13" spans="1:12" ht="15">
      <c r="A13" s="95" t="s">
        <v>178</v>
      </c>
      <c r="B13" s="45"/>
      <c r="C13" s="45"/>
      <c r="D13" s="85"/>
      <c r="E13" s="45"/>
      <c r="F13" s="45"/>
      <c r="G13" s="45"/>
      <c r="H13" s="85"/>
      <c r="I13" s="45"/>
      <c r="J13" s="85"/>
      <c r="K13" s="45"/>
      <c r="L13" s="45"/>
    </row>
    <row r="14" spans="1:12" ht="15">
      <c r="A14" s="45" t="s">
        <v>172</v>
      </c>
      <c r="B14" s="45"/>
      <c r="C14" s="188">
        <v>0</v>
      </c>
      <c r="D14" s="85"/>
      <c r="E14" s="188">
        <v>0</v>
      </c>
      <c r="F14" s="45"/>
      <c r="G14" s="147" t="e">
        <f>ROUND(C14/E14,0)</f>
        <v>#DIV/0!</v>
      </c>
      <c r="H14" s="85"/>
      <c r="I14" s="188"/>
      <c r="J14" s="85"/>
      <c r="K14" s="188"/>
      <c r="L14" s="45"/>
    </row>
    <row r="15" spans="1:12" ht="15">
      <c r="A15" s="45" t="s">
        <v>175</v>
      </c>
      <c r="B15" s="45"/>
      <c r="C15" s="188">
        <v>0</v>
      </c>
      <c r="D15" s="85"/>
      <c r="E15" s="188">
        <v>0</v>
      </c>
      <c r="F15" s="45"/>
      <c r="G15" s="147" t="e">
        <f>ROUND(C15/E15,0)</f>
        <v>#DIV/0!</v>
      </c>
      <c r="H15" s="85"/>
      <c r="I15" s="188"/>
      <c r="J15" s="85"/>
      <c r="K15" s="188"/>
      <c r="L15" s="45"/>
    </row>
    <row r="16" spans="1:12" ht="15">
      <c r="A16" s="45" t="s">
        <v>173</v>
      </c>
      <c r="B16" s="45"/>
      <c r="C16" s="188">
        <v>0</v>
      </c>
      <c r="D16" s="85"/>
      <c r="E16" s="188">
        <v>0</v>
      </c>
      <c r="F16" s="45"/>
      <c r="G16" s="147" t="e">
        <f>ROUND(C16/E16,0)</f>
        <v>#DIV/0!</v>
      </c>
      <c r="H16" s="85"/>
      <c r="I16" s="188"/>
      <c r="J16" s="85"/>
      <c r="K16" s="188"/>
      <c r="L16" s="45"/>
    </row>
    <row r="17" spans="1:12" ht="15">
      <c r="A17" s="45" t="s">
        <v>174</v>
      </c>
      <c r="B17" s="45"/>
      <c r="C17" s="188">
        <v>0</v>
      </c>
      <c r="D17" s="85"/>
      <c r="E17" s="188">
        <v>0</v>
      </c>
      <c r="F17" s="45"/>
      <c r="G17" s="147" t="e">
        <f>ROUND(C17/E17,0)</f>
        <v>#DIV/0!</v>
      </c>
      <c r="H17" s="85"/>
      <c r="I17" s="188"/>
      <c r="J17" s="85"/>
      <c r="K17" s="188"/>
      <c r="L17" s="45"/>
    </row>
    <row r="18" spans="1:12" ht="15">
      <c r="A18" s="45"/>
      <c r="B18" s="45"/>
      <c r="C18" s="45"/>
      <c r="D18" s="85"/>
      <c r="E18" s="45"/>
      <c r="F18" s="45"/>
      <c r="G18" s="45"/>
      <c r="H18" s="85"/>
      <c r="I18" s="45"/>
      <c r="J18" s="85"/>
      <c r="K18" s="45"/>
      <c r="L18" s="45"/>
    </row>
    <row r="19" spans="1:12" ht="15">
      <c r="A19" s="95" t="s">
        <v>179</v>
      </c>
      <c r="B19" s="45"/>
      <c r="C19" s="45"/>
      <c r="D19" s="85"/>
      <c r="E19" s="45"/>
      <c r="F19" s="45"/>
      <c r="G19" s="45"/>
      <c r="H19" s="85"/>
      <c r="I19" s="45"/>
      <c r="J19" s="85"/>
      <c r="K19" s="45"/>
      <c r="L19" s="45"/>
    </row>
    <row r="20" spans="1:12" ht="15">
      <c r="A20" s="45" t="s">
        <v>168</v>
      </c>
      <c r="B20" s="45"/>
      <c r="C20" s="188">
        <v>0</v>
      </c>
      <c r="D20" s="85"/>
      <c r="E20" s="188">
        <v>0</v>
      </c>
      <c r="F20" s="45"/>
      <c r="G20" s="147" t="e">
        <f>ROUND(C20/E20,0)</f>
        <v>#DIV/0!</v>
      </c>
      <c r="H20" s="85"/>
      <c r="I20" s="188"/>
      <c r="J20" s="85"/>
      <c r="K20" s="188"/>
      <c r="L20" s="45"/>
    </row>
    <row r="21" spans="1:12" ht="15">
      <c r="A21" s="45" t="s">
        <v>169</v>
      </c>
      <c r="B21" s="45"/>
      <c r="C21" s="188">
        <v>0</v>
      </c>
      <c r="D21" s="85"/>
      <c r="E21" s="188">
        <v>0</v>
      </c>
      <c r="F21" s="45"/>
      <c r="G21" s="147" t="e">
        <f>ROUND(C21/E21,0)</f>
        <v>#DIV/0!</v>
      </c>
      <c r="H21" s="85"/>
      <c r="I21" s="188"/>
      <c r="J21" s="85"/>
      <c r="K21" s="188"/>
      <c r="L21" s="45"/>
    </row>
    <row r="22" spans="1:12" ht="15">
      <c r="A22" s="45" t="s">
        <v>170</v>
      </c>
      <c r="B22" s="45"/>
      <c r="C22" s="188">
        <v>0</v>
      </c>
      <c r="D22" s="85"/>
      <c r="E22" s="188">
        <v>0</v>
      </c>
      <c r="F22" s="45"/>
      <c r="G22" s="147" t="e">
        <f>ROUND(C22/E22,0)</f>
        <v>#DIV/0!</v>
      </c>
      <c r="H22" s="85"/>
      <c r="I22" s="188"/>
      <c r="J22" s="85"/>
      <c r="K22" s="188"/>
      <c r="L22" s="45"/>
    </row>
    <row r="23" spans="1:12" ht="15">
      <c r="A23" s="45" t="s">
        <v>171</v>
      </c>
      <c r="B23" s="45"/>
      <c r="C23" s="188">
        <v>0</v>
      </c>
      <c r="D23" s="189"/>
      <c r="E23" s="188">
        <v>0</v>
      </c>
      <c r="F23" s="87"/>
      <c r="G23" s="147" t="e">
        <f>ROUND(C23/E23,0)</f>
        <v>#DIV/0!</v>
      </c>
      <c r="H23" s="85"/>
      <c r="I23" s="188"/>
      <c r="J23" s="85"/>
      <c r="K23" s="188"/>
      <c r="L23" s="45"/>
    </row>
    <row r="24" spans="1:12" ht="15">
      <c r="A24" s="45" t="s">
        <v>180</v>
      </c>
      <c r="B24" s="45"/>
      <c r="C24" s="188">
        <v>0</v>
      </c>
      <c r="D24" s="189"/>
      <c r="E24" s="188">
        <v>0</v>
      </c>
      <c r="F24" s="87"/>
      <c r="G24" s="147" t="e">
        <f>ROUND(C24/E24,0)</f>
        <v>#DIV/0!</v>
      </c>
      <c r="H24" s="85"/>
      <c r="I24" s="188"/>
      <c r="J24" s="85"/>
      <c r="K24" s="188"/>
      <c r="L24" s="45"/>
    </row>
    <row r="25" spans="1:12" ht="15">
      <c r="A25" s="45"/>
      <c r="B25" s="45"/>
      <c r="C25" s="87"/>
      <c r="D25" s="85"/>
      <c r="E25" s="45"/>
      <c r="F25" s="45"/>
      <c r="G25" s="87"/>
      <c r="H25" s="85"/>
      <c r="I25" s="45"/>
      <c r="J25" s="85"/>
      <c r="K25" s="45"/>
      <c r="L25" s="45"/>
    </row>
    <row r="26" spans="1:12" ht="15.75" thickBot="1">
      <c r="A26" s="45"/>
      <c r="B26" s="83"/>
      <c r="C26" s="148">
        <f>SUM(C11:C25)</f>
        <v>0</v>
      </c>
      <c r="D26" s="85"/>
      <c r="E26" s="45"/>
      <c r="F26" s="83"/>
      <c r="G26" s="148" t="e">
        <f>SUM(G11:G25)</f>
        <v>#DIV/0!</v>
      </c>
      <c r="H26" s="85"/>
      <c r="I26" s="148">
        <f>SUM(I11:I25)</f>
        <v>0</v>
      </c>
      <c r="J26" s="85"/>
      <c r="K26" s="148">
        <f>SUM(K11:K25)</f>
        <v>0</v>
      </c>
      <c r="L26" s="45">
        <f>I26+K26</f>
        <v>0</v>
      </c>
    </row>
    <row r="27" spans="1:12" ht="15.75" thickTop="1">
      <c r="A27" s="45"/>
      <c r="B27" s="45"/>
      <c r="C27" s="45"/>
      <c r="D27" s="85"/>
      <c r="E27" s="45"/>
      <c r="F27" s="45"/>
      <c r="G27" s="45"/>
      <c r="H27" s="85"/>
      <c r="I27" s="45"/>
      <c r="J27" s="85"/>
      <c r="K27" s="45"/>
      <c r="L27" s="83" t="s">
        <v>151</v>
      </c>
    </row>
    <row r="28" spans="1:12" ht="15">
      <c r="A28" s="45"/>
      <c r="B28" s="45"/>
      <c r="C28" s="45"/>
      <c r="D28" s="85"/>
      <c r="E28" s="45"/>
      <c r="F28" s="45"/>
      <c r="G28" s="45"/>
      <c r="H28" s="85"/>
      <c r="I28" s="45"/>
      <c r="J28" s="85"/>
      <c r="K28" s="45"/>
      <c r="L28" s="45"/>
    </row>
    <row r="30" spans="1:7" ht="15.75" thickBot="1">
      <c r="A30" s="57" t="s">
        <v>182</v>
      </c>
      <c r="G30" s="62">
        <v>0</v>
      </c>
    </row>
    <row r="31" spans="1:7" ht="15.75" thickTop="1">
      <c r="A31" s="57"/>
      <c r="G31" s="61"/>
    </row>
    <row r="32" spans="1:11" ht="67.5" customHeight="1">
      <c r="A32" s="206" t="s">
        <v>243</v>
      </c>
      <c r="B32" s="194"/>
      <c r="C32" s="194"/>
      <c r="D32" s="194"/>
      <c r="E32" s="194"/>
      <c r="F32" s="194"/>
      <c r="G32" s="194"/>
      <c r="H32" s="194"/>
      <c r="I32" s="194"/>
      <c r="J32" s="194"/>
      <c r="K32" s="194"/>
    </row>
    <row r="33" ht="15">
      <c r="G33" s="61"/>
    </row>
    <row r="34" ht="15">
      <c r="A34" s="58" t="s">
        <v>202</v>
      </c>
    </row>
    <row r="36" spans="1:12" ht="51.75" customHeight="1">
      <c r="A36" s="206" t="s">
        <v>221</v>
      </c>
      <c r="B36" s="194"/>
      <c r="C36" s="194"/>
      <c r="D36" s="194"/>
      <c r="E36" s="194"/>
      <c r="F36" s="194"/>
      <c r="G36" s="194"/>
      <c r="H36" s="194"/>
      <c r="I36" s="194"/>
      <c r="J36" s="194"/>
      <c r="K36" s="194"/>
      <c r="L36" s="73"/>
    </row>
  </sheetData>
  <sheetProtection sheet="1" objects="1" scenarios="1" formatCells="0" insertRows="0" deleteRows="0"/>
  <protectedRanges>
    <protectedRange sqref="A11:A24" name="Range7"/>
    <protectedRange sqref="C11:C24 E20:E24 E14:E17 E11" name="Range1"/>
    <protectedRange sqref="E25 E18:E19 E12:E13" name="Range2"/>
    <protectedRange sqref="I11:I24" name="Range4"/>
    <protectedRange sqref="K11:K24" name="Range5"/>
    <protectedRange sqref="G30" name="Range6"/>
  </protectedRanges>
  <mergeCells count="2">
    <mergeCell ref="A32:K32"/>
    <mergeCell ref="A36:K36"/>
  </mergeCells>
  <printOptions/>
  <pageMargins left="0.5" right="0.5" top="1" bottom="1" header="0.5" footer="0.5"/>
  <pageSetup fitToHeight="3" fitToWidth="1" horizontalDpi="600" verticalDpi="600" orientation="portrait" scale="87" r:id="rId1"/>
  <headerFooter alignWithMargins="0">
    <oddFooter>&amp;C&amp;A&amp;RUpdated: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C22" sqref="C22"/>
    </sheetView>
  </sheetViews>
  <sheetFormatPr defaultColWidth="9.140625" defaultRowHeight="15"/>
  <cols>
    <col min="1" max="1" width="8.421875" style="11" customWidth="1"/>
    <col min="2" max="2" width="39.7109375" style="11" customWidth="1"/>
    <col min="3" max="3" width="18.28125" style="11" customWidth="1"/>
    <col min="4" max="4" width="2.7109375" style="11" customWidth="1"/>
    <col min="5" max="5" width="14.8515625" style="11" customWidth="1"/>
    <col min="6" max="6" width="19.7109375" style="11" customWidth="1"/>
    <col min="7" max="16384" width="9.140625" style="11" customWidth="1"/>
  </cols>
  <sheetData>
    <row r="1" ht="18.75">
      <c r="A1" s="37" t="s">
        <v>288</v>
      </c>
    </row>
    <row r="2" ht="18.75">
      <c r="A2" s="37" t="s">
        <v>0</v>
      </c>
    </row>
    <row r="4" ht="18.75">
      <c r="E4" s="76" t="s">
        <v>222</v>
      </c>
    </row>
    <row r="6" spans="1:5" ht="16.5" thickBot="1">
      <c r="A6" s="104" t="str">
        <f>+'2008_direct_cost_base'!D8</f>
        <v>Proposed</v>
      </c>
      <c r="B6" s="104" t="s">
        <v>280</v>
      </c>
      <c r="C6" s="105"/>
      <c r="D6" s="105"/>
      <c r="E6" s="105"/>
    </row>
    <row r="7" ht="14.25">
      <c r="A7" s="65" t="s">
        <v>282</v>
      </c>
    </row>
    <row r="10" ht="12.75">
      <c r="C10" s="39" t="str">
        <f>+A6</f>
        <v>Proposed</v>
      </c>
    </row>
    <row r="11" spans="2:4" ht="12.75">
      <c r="B11" s="77"/>
      <c r="C11" s="39" t="s">
        <v>190</v>
      </c>
      <c r="D11" s="72"/>
    </row>
    <row r="12" spans="2:4" ht="12.75">
      <c r="B12" s="77"/>
      <c r="C12" s="40" t="s">
        <v>1</v>
      </c>
      <c r="D12" s="72"/>
    </row>
    <row r="13" spans="2:4" ht="12.75">
      <c r="B13" s="77"/>
      <c r="C13" s="40" t="s">
        <v>2</v>
      </c>
      <c r="D13" s="72"/>
    </row>
    <row r="14" spans="2:4" ht="13.5" thickBot="1">
      <c r="B14" s="78"/>
      <c r="C14" s="97" t="s">
        <v>3</v>
      </c>
      <c r="D14" s="72"/>
    </row>
    <row r="15" spans="2:4" ht="12.75">
      <c r="B15" s="79"/>
      <c r="D15" s="72"/>
    </row>
    <row r="16" spans="2:4" ht="12.75">
      <c r="B16" s="79"/>
      <c r="D16" s="72"/>
    </row>
    <row r="17" spans="1:4" ht="13.5" thickBot="1">
      <c r="A17" s="11" t="s">
        <v>283</v>
      </c>
      <c r="B17" s="80"/>
      <c r="C17" s="6" t="e">
        <f>ROUND(C22/C25,4)</f>
        <v>#DIV/0!</v>
      </c>
      <c r="D17" s="79"/>
    </row>
    <row r="18" spans="2:4" ht="13.5" thickTop="1">
      <c r="B18" s="79"/>
      <c r="D18" s="72"/>
    </row>
    <row r="19" spans="2:4" ht="12.75">
      <c r="B19" s="79"/>
      <c r="D19" s="72"/>
    </row>
    <row r="20" spans="1:4" ht="12.75">
      <c r="A20" s="11" t="s">
        <v>203</v>
      </c>
      <c r="B20" s="72"/>
      <c r="C20" s="123">
        <f>'2008_indirect_cost_pool'!L50</f>
        <v>0</v>
      </c>
      <c r="D20" s="72"/>
    </row>
    <row r="21" spans="2:4" ht="12.75">
      <c r="B21" s="72"/>
      <c r="D21" s="72"/>
    </row>
    <row r="22" spans="1:4" ht="13.5" thickBot="1">
      <c r="A22" s="11" t="s">
        <v>205</v>
      </c>
      <c r="B22" s="72"/>
      <c r="C22" s="36">
        <f>SUM(C20:C21)</f>
        <v>0</v>
      </c>
      <c r="D22" s="79"/>
    </row>
    <row r="23" spans="2:4" ht="13.5" thickTop="1">
      <c r="B23" s="79"/>
      <c r="D23" s="79"/>
    </row>
    <row r="24" spans="2:4" ht="12.75">
      <c r="B24" s="79"/>
      <c r="D24" s="79"/>
    </row>
    <row r="25" spans="1:4" ht="13.5" thickBot="1">
      <c r="A25" s="11" t="s">
        <v>206</v>
      </c>
      <c r="B25" s="79"/>
      <c r="C25" s="150">
        <f>'2008_direct_cost_base'!T179</f>
        <v>0</v>
      </c>
      <c r="D25" s="72"/>
    </row>
    <row r="26" spans="2:4" ht="13.5" thickTop="1">
      <c r="B26" s="79"/>
      <c r="C26" s="35"/>
      <c r="D26" s="72"/>
    </row>
    <row r="27" spans="2:5" ht="12.75">
      <c r="B27" s="79"/>
      <c r="C27" s="72"/>
      <c r="D27" s="72"/>
      <c r="E27" s="35"/>
    </row>
    <row r="28" spans="3:4" ht="12.75">
      <c r="C28" s="38"/>
      <c r="D28" s="38"/>
    </row>
    <row r="29" ht="12.75">
      <c r="D29" s="40"/>
    </row>
    <row r="30" ht="12.75">
      <c r="D30" s="40"/>
    </row>
    <row r="31" ht="12.75">
      <c r="D31" s="38"/>
    </row>
    <row r="32" ht="12.75">
      <c r="D32" s="38"/>
    </row>
    <row r="33" ht="12.75">
      <c r="D33" s="38"/>
    </row>
    <row r="34" ht="12.75">
      <c r="D34" s="38"/>
    </row>
    <row r="35" ht="12.75">
      <c r="D35" s="38"/>
    </row>
    <row r="36" ht="12.75">
      <c r="D36" s="35"/>
    </row>
    <row r="37" ht="12.75">
      <c r="D37" s="38"/>
    </row>
    <row r="38" ht="12.75">
      <c r="D38" s="42"/>
    </row>
    <row r="39" spans="4:5" ht="12.75">
      <c r="D39" s="42"/>
      <c r="E39" s="35"/>
    </row>
    <row r="41" spans="4:5" ht="12.75">
      <c r="D41" s="53"/>
      <c r="E41" s="35"/>
    </row>
  </sheetData>
  <sheetProtection/>
  <printOptions/>
  <pageMargins left="0.75" right="0.75" top="1" bottom="1" header="0.5" footer="0.5"/>
  <pageSetup fitToHeight="1" fitToWidth="1" horizontalDpi="600" verticalDpi="600" orientation="portrait" r:id="rId1"/>
  <headerFooter alignWithMargins="0">
    <oddFooter>&amp;LExhibit A-1&amp;C&amp;A&amp;RUpdated: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C24" sqref="C24"/>
    </sheetView>
  </sheetViews>
  <sheetFormatPr defaultColWidth="9.140625" defaultRowHeight="15"/>
  <cols>
    <col min="1" max="1" width="8.421875" style="11" customWidth="1"/>
    <col min="2" max="2" width="27.421875" style="11" customWidth="1"/>
    <col min="3" max="3" width="14.57421875" style="11" customWidth="1"/>
    <col min="4" max="4" width="18.8515625" style="11" customWidth="1"/>
    <col min="5" max="5" width="4.00390625" style="11" customWidth="1"/>
    <col min="6" max="6" width="2.7109375" style="11" customWidth="1"/>
    <col min="7" max="7" width="14.8515625" style="11" customWidth="1"/>
    <col min="8" max="8" width="19.7109375" style="11" customWidth="1"/>
    <col min="9" max="16384" width="9.140625" style="11" customWidth="1"/>
  </cols>
  <sheetData>
    <row r="1" spans="1:2" ht="18.75">
      <c r="A1" s="37" t="s">
        <v>288</v>
      </c>
      <c r="B1" s="37"/>
    </row>
    <row r="2" spans="1:2" ht="18.75">
      <c r="A2" s="37" t="s">
        <v>0</v>
      </c>
      <c r="B2" s="37"/>
    </row>
    <row r="4" ht="18.75">
      <c r="G4" s="74" t="s">
        <v>223</v>
      </c>
    </row>
    <row r="6" spans="1:4" ht="16.5" thickBot="1">
      <c r="A6" s="104" t="str">
        <f>+'2008_direct_cost_base'!D8</f>
        <v>Proposed</v>
      </c>
      <c r="B6" s="104" t="s">
        <v>278</v>
      </c>
      <c r="C6" s="105"/>
      <c r="D6" s="105"/>
    </row>
    <row r="7" spans="1:2" ht="14.25">
      <c r="A7" s="65" t="s">
        <v>286</v>
      </c>
      <c r="B7" s="65"/>
    </row>
    <row r="10" spans="6:7" ht="12.75">
      <c r="F10" s="55"/>
      <c r="G10" s="39" t="str">
        <f>+A6</f>
        <v>Proposed</v>
      </c>
    </row>
    <row r="11" spans="3:7" ht="12.75">
      <c r="C11" s="39"/>
      <c r="D11" s="38"/>
      <c r="E11" s="38"/>
      <c r="F11" s="66"/>
      <c r="G11" s="39" t="s">
        <v>190</v>
      </c>
    </row>
    <row r="12" spans="3:7" ht="12.75">
      <c r="C12" s="39" t="str">
        <f>+'2006_carryforward'!D10</f>
        <v>FY 2006</v>
      </c>
      <c r="D12" s="38"/>
      <c r="E12" s="38"/>
      <c r="F12" s="66"/>
      <c r="G12" s="40" t="s">
        <v>1</v>
      </c>
    </row>
    <row r="13" spans="3:7" ht="12.75">
      <c r="C13" s="39" t="s">
        <v>148</v>
      </c>
      <c r="D13" s="38"/>
      <c r="E13" s="38"/>
      <c r="F13" s="66"/>
      <c r="G13" s="40" t="s">
        <v>2</v>
      </c>
    </row>
    <row r="14" spans="3:7" ht="13.5" thickBot="1">
      <c r="C14" s="97" t="s">
        <v>289</v>
      </c>
      <c r="D14" s="38"/>
      <c r="E14" s="38"/>
      <c r="F14" s="66"/>
      <c r="G14" s="97" t="s">
        <v>3</v>
      </c>
    </row>
    <row r="15" spans="4:6" ht="12.75">
      <c r="D15" s="38"/>
      <c r="E15" s="38"/>
      <c r="F15" s="66"/>
    </row>
    <row r="16" spans="4:6" ht="12.75">
      <c r="D16" s="38"/>
      <c r="E16" s="38"/>
      <c r="F16" s="66"/>
    </row>
    <row r="17" spans="1:7" ht="13.5" thickBot="1">
      <c r="A17" s="11" t="s">
        <v>284</v>
      </c>
      <c r="C17" s="6" t="e">
        <f>ROUND(C24/C27,4)</f>
        <v>#DIV/0!</v>
      </c>
      <c r="D17" s="38"/>
      <c r="E17" s="38"/>
      <c r="F17" s="67"/>
      <c r="G17" s="6" t="e">
        <f>ROUND(G24/G27,4)</f>
        <v>#DIV/0!</v>
      </c>
    </row>
    <row r="18" ht="13.5" thickTop="1">
      <c r="F18" s="66"/>
    </row>
    <row r="19" ht="12.75">
      <c r="F19" s="66"/>
    </row>
    <row r="20" spans="1:7" ht="12.75">
      <c r="A20" s="11" t="s">
        <v>203</v>
      </c>
      <c r="C20" s="141">
        <f>'2006_indirect_cost_pool'!L50</f>
        <v>0</v>
      </c>
      <c r="F20" s="66"/>
      <c r="G20" s="123">
        <f>'2008_indirect_cost_pool'!L50</f>
        <v>0</v>
      </c>
    </row>
    <row r="21" spans="1:6" ht="12.75">
      <c r="A21" s="11" t="s">
        <v>196</v>
      </c>
      <c r="C21" s="171">
        <v>0</v>
      </c>
      <c r="D21" s="35" t="s">
        <v>189</v>
      </c>
      <c r="E21" s="35"/>
      <c r="F21" s="66"/>
    </row>
    <row r="22" spans="1:7" ht="12.75">
      <c r="A22" s="11" t="s">
        <v>197</v>
      </c>
      <c r="C22" s="42"/>
      <c r="D22" s="35"/>
      <c r="E22" s="35"/>
      <c r="F22" s="66"/>
      <c r="G22" s="123" t="e">
        <f>'2006_carryforward'!P36</f>
        <v>#DIV/0!</v>
      </c>
    </row>
    <row r="23" spans="3:6" ht="12.75">
      <c r="C23" s="42"/>
      <c r="D23" s="35"/>
      <c r="E23" s="35"/>
      <c r="F23" s="66"/>
    </row>
    <row r="24" spans="1:7" ht="13.5" thickBot="1">
      <c r="A24" s="11" t="s">
        <v>205</v>
      </c>
      <c r="C24" s="43">
        <f>SUM(C20:C21)</f>
        <v>0</v>
      </c>
      <c r="F24" s="67"/>
      <c r="G24" s="36" t="e">
        <f>SUM(G20+G22)</f>
        <v>#DIV/0!</v>
      </c>
    </row>
    <row r="25" ht="13.5" thickTop="1">
      <c r="F25" s="67"/>
    </row>
    <row r="26" ht="12.75">
      <c r="F26" s="67"/>
    </row>
    <row r="27" spans="1:7" ht="13.5" thickBot="1">
      <c r="A27" s="11" t="s">
        <v>206</v>
      </c>
      <c r="C27" s="150">
        <f>'2006_direct_cost_base'!T180</f>
        <v>0</v>
      </c>
      <c r="F27" s="66"/>
      <c r="G27" s="150">
        <f>'2008_direct_cost_base'!T179</f>
        <v>0</v>
      </c>
    </row>
    <row r="28" spans="6:7" ht="13.5" thickTop="1">
      <c r="F28" s="66"/>
      <c r="G28" s="35"/>
    </row>
    <row r="29" spans="3:7" ht="12.75">
      <c r="C29" s="35"/>
      <c r="D29" s="42"/>
      <c r="E29" s="42"/>
      <c r="F29" s="72"/>
      <c r="G29" s="35"/>
    </row>
    <row r="30" spans="4:6" ht="12.75">
      <c r="D30" s="38"/>
      <c r="E30" s="38"/>
      <c r="F30" s="38"/>
    </row>
    <row r="31" spans="1:6" ht="12.75">
      <c r="A31" s="30" t="s">
        <v>290</v>
      </c>
      <c r="F31" s="40"/>
    </row>
    <row r="32" ht="12.75">
      <c r="F32" s="40"/>
    </row>
    <row r="33" ht="12.75">
      <c r="F33" s="38"/>
    </row>
    <row r="34" ht="12.75">
      <c r="F34" s="38"/>
    </row>
    <row r="35" ht="12.75">
      <c r="F35" s="38"/>
    </row>
    <row r="36" ht="12.75">
      <c r="F36" s="38"/>
    </row>
    <row r="37" ht="12.75">
      <c r="F37" s="38"/>
    </row>
    <row r="38" ht="12.75">
      <c r="F38" s="35"/>
    </row>
    <row r="39" ht="12.75">
      <c r="F39" s="38"/>
    </row>
    <row r="40" ht="12.75">
      <c r="F40" s="42"/>
    </row>
    <row r="41" spans="6:7" ht="12.75">
      <c r="F41" s="42"/>
      <c r="G41" s="35"/>
    </row>
    <row r="43" spans="6:7" ht="12.75">
      <c r="F43" s="53"/>
      <c r="G43" s="35"/>
    </row>
  </sheetData>
  <sheetProtection/>
  <protectedRanges>
    <protectedRange sqref="C21" name="Range1"/>
  </protectedRanges>
  <printOptions/>
  <pageMargins left="0.75" right="0.75" top="1" bottom="1" header="0.5" footer="0.5"/>
  <pageSetup fitToHeight="1" fitToWidth="1" horizontalDpi="600" verticalDpi="600" orientation="portrait" r:id="rId1"/>
  <headerFooter alignWithMargins="0">
    <oddFooter>&amp;LExhibit A-2&amp;C&amp;A&amp;RUpdated: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H19" sqref="H19"/>
    </sheetView>
  </sheetViews>
  <sheetFormatPr defaultColWidth="9.140625" defaultRowHeight="15"/>
  <cols>
    <col min="1" max="1" width="8.421875" style="11" customWidth="1"/>
    <col min="2" max="2" width="43.57421875" style="11" customWidth="1"/>
    <col min="3" max="3" width="15.421875" style="11" customWidth="1"/>
    <col min="4" max="4" width="2.28125" style="11" customWidth="1"/>
    <col min="5" max="5" width="14.140625" style="11" customWidth="1"/>
    <col min="6" max="16384" width="9.140625" style="11" customWidth="1"/>
  </cols>
  <sheetData>
    <row r="1" spans="1:2" ht="18.75">
      <c r="A1" s="37" t="s">
        <v>288</v>
      </c>
      <c r="B1" s="37"/>
    </row>
    <row r="2" spans="1:2" ht="18.75">
      <c r="A2" s="37" t="s">
        <v>0</v>
      </c>
      <c r="B2" s="37"/>
    </row>
    <row r="4" ht="18.75">
      <c r="E4" s="75" t="s">
        <v>224</v>
      </c>
    </row>
    <row r="6" spans="1:3" ht="16.5" thickBot="1">
      <c r="A6" s="106" t="str">
        <f>+'2008_direct_cost_base'!D8</f>
        <v>Proposed</v>
      </c>
      <c r="B6" s="106" t="s">
        <v>279</v>
      </c>
      <c r="C6" s="107"/>
    </row>
    <row r="7" spans="1:2" ht="14.25">
      <c r="A7" s="65" t="s">
        <v>287</v>
      </c>
      <c r="B7" s="65"/>
    </row>
    <row r="9" spans="4:5" ht="12.75">
      <c r="D9" s="55"/>
      <c r="E9" s="39" t="str">
        <f>+A6</f>
        <v>Proposed</v>
      </c>
    </row>
    <row r="10" spans="4:5" ht="12.75">
      <c r="D10" s="55"/>
      <c r="E10" s="39" t="s">
        <v>190</v>
      </c>
    </row>
    <row r="11" spans="3:5" ht="12.75">
      <c r="C11" s="39" t="str">
        <f>+'2006_carryforward'!D10</f>
        <v>FY 2006</v>
      </c>
      <c r="D11" s="66"/>
      <c r="E11" s="40" t="s">
        <v>1</v>
      </c>
    </row>
    <row r="12" spans="3:5" ht="12.75">
      <c r="C12" s="39" t="s">
        <v>148</v>
      </c>
      <c r="D12" s="66"/>
      <c r="E12" s="40" t="s">
        <v>2</v>
      </c>
    </row>
    <row r="13" spans="3:5" ht="13.5" thickBot="1">
      <c r="C13" s="97" t="s">
        <v>204</v>
      </c>
      <c r="D13" s="66"/>
      <c r="E13" s="97" t="s">
        <v>3</v>
      </c>
    </row>
    <row r="14" spans="3:4" ht="12.75">
      <c r="C14" s="40"/>
      <c r="D14" s="66"/>
    </row>
    <row r="15" spans="3:4" ht="12.75">
      <c r="C15" s="40"/>
      <c r="D15" s="66"/>
    </row>
    <row r="16" spans="1:5" ht="13.5" thickBot="1">
      <c r="A16" s="11" t="s">
        <v>285</v>
      </c>
      <c r="C16" s="6" t="e">
        <f>ROUND(C21/C24,4)</f>
        <v>#DIV/0!</v>
      </c>
      <c r="D16" s="69"/>
      <c r="E16" s="6" t="e">
        <f>ROUND(E21/E24,4)</f>
        <v>#DIV/0!</v>
      </c>
    </row>
    <row r="17" spans="3:4" ht="13.5" thickTop="1">
      <c r="C17" s="40"/>
      <c r="D17" s="66"/>
    </row>
    <row r="18" spans="3:4" ht="12.75">
      <c r="C18" s="40"/>
      <c r="D18" s="66"/>
    </row>
    <row r="19" spans="1:5" ht="12.75">
      <c r="A19" s="11" t="s">
        <v>203</v>
      </c>
      <c r="C19" s="141">
        <f>'2006_indirect_cost_pool'!L50</f>
        <v>0</v>
      </c>
      <c r="D19" s="66"/>
      <c r="E19" s="123">
        <f>'2008_indirect_cost_pool'!L50</f>
        <v>0</v>
      </c>
    </row>
    <row r="20" spans="3:4" ht="12.75">
      <c r="C20" s="18"/>
      <c r="D20" s="66"/>
    </row>
    <row r="21" spans="1:5" ht="13.5" thickBot="1">
      <c r="A21" s="11" t="s">
        <v>205</v>
      </c>
      <c r="C21" s="36">
        <f>SUM(C19:C19)</f>
        <v>0</v>
      </c>
      <c r="D21" s="69"/>
      <c r="E21" s="36">
        <f>SUM(E19:E19)</f>
        <v>0</v>
      </c>
    </row>
    <row r="22" ht="13.5" thickTop="1">
      <c r="D22" s="66"/>
    </row>
    <row r="23" ht="12.75">
      <c r="D23" s="66"/>
    </row>
    <row r="24" spans="1:5" ht="13.5" thickBot="1">
      <c r="A24" s="11" t="s">
        <v>206</v>
      </c>
      <c r="C24" s="150">
        <f>'2006_direct_cost_base'!T180</f>
        <v>0</v>
      </c>
      <c r="D24" s="66"/>
      <c r="E24" s="150">
        <f>'2008_direct_cost_base'!T179</f>
        <v>0</v>
      </c>
    </row>
    <row r="25" spans="4:5" ht="13.5" thickTop="1">
      <c r="D25" s="68"/>
      <c r="E25" s="35"/>
    </row>
    <row r="26" spans="3:5" ht="12.75">
      <c r="C26" s="35"/>
      <c r="D26" s="72"/>
      <c r="E26" s="35"/>
    </row>
    <row r="27" ht="12.75">
      <c r="A27" s="11" t="s">
        <v>276</v>
      </c>
    </row>
    <row r="29" spans="1:4" ht="12.75">
      <c r="A29" s="35"/>
      <c r="B29" s="35"/>
      <c r="C29" s="52"/>
      <c r="D29" s="40"/>
    </row>
    <row r="30" spans="1:4" ht="12.75">
      <c r="A30" s="35"/>
      <c r="B30" s="35"/>
      <c r="C30" s="41"/>
      <c r="D30" s="40"/>
    </row>
    <row r="31" spans="1:4" ht="12.75">
      <c r="A31" s="35"/>
      <c r="B31" s="35"/>
      <c r="C31" s="41"/>
      <c r="D31" s="38"/>
    </row>
    <row r="32" spans="1:4" ht="12.75">
      <c r="A32" s="35"/>
      <c r="B32" s="35"/>
      <c r="C32" s="41"/>
      <c r="D32" s="38"/>
    </row>
    <row r="33" spans="1:4" ht="12.75">
      <c r="A33" s="35"/>
      <c r="B33" s="35"/>
      <c r="C33" s="53"/>
      <c r="D33" s="38"/>
    </row>
    <row r="34" spans="1:4" ht="12.75">
      <c r="A34" s="35"/>
      <c r="B34" s="35"/>
      <c r="C34" s="41"/>
      <c r="D34" s="38"/>
    </row>
    <row r="35" spans="1:3" ht="12.75">
      <c r="A35" s="35"/>
      <c r="B35" s="35"/>
      <c r="C35" s="42"/>
    </row>
    <row r="36" spans="1:4" ht="12.75">
      <c r="A36" s="35"/>
      <c r="B36" s="35"/>
      <c r="C36" s="42"/>
      <c r="D36" s="35"/>
    </row>
    <row r="37" spans="1:4" ht="12.75">
      <c r="A37" s="35"/>
      <c r="B37" s="35"/>
      <c r="C37" s="42"/>
      <c r="D37" s="35"/>
    </row>
    <row r="38" spans="1:3" ht="12.75">
      <c r="A38" s="35"/>
      <c r="B38" s="35"/>
      <c r="C38" s="35"/>
    </row>
    <row r="39" spans="1:4" ht="12.75">
      <c r="A39" s="35"/>
      <c r="B39" s="35"/>
      <c r="C39" s="35"/>
      <c r="D39" s="35"/>
    </row>
    <row r="40" spans="1:3" ht="12.75">
      <c r="A40" s="35"/>
      <c r="B40" s="35"/>
      <c r="C40" s="35"/>
    </row>
  </sheetData>
  <sheetProtection/>
  <protectedRanges>
    <protectedRange sqref="A27:C27" name="Range1"/>
  </protectedRanges>
  <printOptions/>
  <pageMargins left="0.75" right="0.75" top="1" bottom="1" header="0.5" footer="0.5"/>
  <pageSetup fitToHeight="1" fitToWidth="1" horizontalDpi="600" verticalDpi="600" orientation="portrait" r:id="rId1"/>
  <headerFooter alignWithMargins="0">
    <oddFooter>&amp;LExhibit A-3&amp;C&amp;A&amp;RUpdated: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60"/>
  <sheetViews>
    <sheetView tabSelected="1" workbookViewId="0" topLeftCell="A13">
      <selection activeCell="R54" sqref="R54"/>
    </sheetView>
  </sheetViews>
  <sheetFormatPr defaultColWidth="9.140625" defaultRowHeight="15"/>
  <cols>
    <col min="1" max="1" width="8.57421875" style="1" customWidth="1"/>
    <col min="2" max="2" width="10.7109375" style="1" customWidth="1"/>
    <col min="3" max="3" width="2.7109375" style="1" customWidth="1"/>
    <col min="4" max="4" width="12.57421875" style="1" bestFit="1" customWidth="1"/>
    <col min="5" max="5" width="2.7109375" style="1" customWidth="1"/>
    <col min="6" max="6" width="10.7109375" style="1" customWidth="1"/>
    <col min="7" max="7" width="2.7109375" style="1" customWidth="1"/>
    <col min="8" max="8" width="10.7109375" style="1" customWidth="1"/>
    <col min="9" max="9" width="2.7109375" style="1" customWidth="1"/>
    <col min="10" max="10" width="10.7109375" style="1" customWidth="1"/>
    <col min="11" max="11" width="2.7109375" style="1" customWidth="1"/>
    <col min="12" max="12" width="10.7109375" style="1" customWidth="1"/>
    <col min="13" max="13" width="2.7109375" style="1" customWidth="1"/>
    <col min="14" max="14" width="10.7109375" style="1" customWidth="1"/>
    <col min="15" max="15" width="2.7109375" style="1" customWidth="1"/>
    <col min="16" max="16" width="12.00390625" style="1" customWidth="1"/>
    <col min="17" max="17" width="3.7109375" style="1" customWidth="1"/>
    <col min="18" max="16384" width="9.140625" style="1" customWidth="1"/>
  </cols>
  <sheetData>
    <row r="1" spans="1:2" ht="18.75">
      <c r="A1" s="37" t="s">
        <v>288</v>
      </c>
      <c r="B1" s="37"/>
    </row>
    <row r="2" spans="1:2" ht="18.75">
      <c r="A2" s="37" t="s">
        <v>0</v>
      </c>
      <c r="B2" s="37"/>
    </row>
    <row r="3" spans="1:2" ht="12.75">
      <c r="A3" s="4"/>
      <c r="B3" s="4"/>
    </row>
    <row r="4" spans="1:2" ht="15.75">
      <c r="A4" s="169" t="str">
        <f>+'2006_direct_cost_base'!D8</f>
        <v>FY 2006</v>
      </c>
      <c r="B4" s="3" t="s">
        <v>309</v>
      </c>
    </row>
    <row r="5" spans="1:16" ht="15.75">
      <c r="A5" s="3"/>
      <c r="B5" s="3"/>
      <c r="P5" s="3" t="s">
        <v>233</v>
      </c>
    </row>
    <row r="6" ht="15.75">
      <c r="F6" s="63" t="s">
        <v>291</v>
      </c>
    </row>
    <row r="7" spans="1:2" ht="12.75">
      <c r="A7" s="4"/>
      <c r="B7" s="4"/>
    </row>
    <row r="8" spans="1:16" s="4" customFormat="1" ht="14.25">
      <c r="A8" s="167" t="s">
        <v>149</v>
      </c>
      <c r="B8" s="167"/>
      <c r="C8" s="168"/>
      <c r="D8" s="167" t="s">
        <v>344</v>
      </c>
      <c r="E8" s="167"/>
      <c r="F8" s="167" t="s">
        <v>345</v>
      </c>
      <c r="G8" s="167"/>
      <c r="H8" s="167" t="s">
        <v>346</v>
      </c>
      <c r="I8" s="167"/>
      <c r="J8" s="167" t="s">
        <v>347</v>
      </c>
      <c r="K8" s="167"/>
      <c r="L8" s="167" t="s">
        <v>348</v>
      </c>
      <c r="M8" s="167"/>
      <c r="N8" s="167" t="s">
        <v>349</v>
      </c>
      <c r="O8" s="167"/>
      <c r="P8" s="167" t="s">
        <v>350</v>
      </c>
    </row>
    <row r="9" spans="4:16" ht="12.75">
      <c r="D9" s="5"/>
      <c r="E9" s="5"/>
      <c r="F9" s="5"/>
      <c r="G9" s="2"/>
      <c r="H9" s="5"/>
      <c r="I9" s="5"/>
      <c r="J9" s="5"/>
      <c r="K9" s="2"/>
      <c r="L9" s="5"/>
      <c r="M9" s="5"/>
      <c r="N9" s="5"/>
      <c r="O9" s="5"/>
      <c r="P9" s="5"/>
    </row>
    <row r="10" spans="1:15" ht="12.75">
      <c r="A10" s="5"/>
      <c r="B10" s="5"/>
      <c r="C10" s="5"/>
      <c r="D10" s="40" t="str">
        <f>'2006_direct_cost_base'!D8</f>
        <v>FY 2006</v>
      </c>
      <c r="E10" s="5"/>
      <c r="F10" s="5"/>
      <c r="G10" s="2"/>
      <c r="H10" s="40" t="str">
        <f>+D10</f>
        <v>FY 2006</v>
      </c>
      <c r="I10" s="5"/>
      <c r="J10" s="5" t="s">
        <v>4</v>
      </c>
      <c r="K10" s="2"/>
      <c r="L10" s="5" t="s">
        <v>4</v>
      </c>
      <c r="M10" s="5"/>
      <c r="O10" s="5"/>
    </row>
    <row r="11" spans="1:16" ht="12.75">
      <c r="A11" s="5"/>
      <c r="B11" s="5"/>
      <c r="C11" s="5"/>
      <c r="D11" s="5" t="s">
        <v>5</v>
      </c>
      <c r="E11" s="5"/>
      <c r="F11" s="5" t="s">
        <v>6</v>
      </c>
      <c r="G11" s="2"/>
      <c r="H11" s="5" t="s">
        <v>4</v>
      </c>
      <c r="I11" s="5"/>
      <c r="J11" s="5" t="s">
        <v>7</v>
      </c>
      <c r="K11" s="2"/>
      <c r="L11" s="5" t="s">
        <v>34</v>
      </c>
      <c r="M11" s="5"/>
      <c r="N11" s="5"/>
      <c r="O11" s="5"/>
      <c r="P11" s="5"/>
    </row>
    <row r="12" spans="1:16" ht="13.5" thickBot="1">
      <c r="A12" s="46" t="s">
        <v>9</v>
      </c>
      <c r="B12" s="46"/>
      <c r="C12" s="47"/>
      <c r="D12" s="47" t="s">
        <v>10</v>
      </c>
      <c r="E12" s="47"/>
      <c r="F12" s="47" t="s">
        <v>11</v>
      </c>
      <c r="G12" s="48"/>
      <c r="H12" s="47" t="s">
        <v>12</v>
      </c>
      <c r="I12" s="47"/>
      <c r="J12" s="172">
        <v>0</v>
      </c>
      <c r="K12" s="48" t="s">
        <v>18</v>
      </c>
      <c r="L12" s="47" t="s">
        <v>207</v>
      </c>
      <c r="M12" s="47"/>
      <c r="N12" s="47" t="s">
        <v>13</v>
      </c>
      <c r="O12" s="47"/>
      <c r="P12" s="47" t="s">
        <v>14</v>
      </c>
    </row>
    <row r="13" spans="7:11" ht="12.75">
      <c r="G13" s="2"/>
      <c r="K13" s="2"/>
    </row>
    <row r="14" spans="1:16" ht="12.75">
      <c r="A14" s="1" t="s">
        <v>15</v>
      </c>
      <c r="D14" s="122">
        <f>'2006_direct_cost_base'!T24</f>
        <v>0</v>
      </c>
      <c r="E14" s="9"/>
      <c r="F14" s="125" t="e">
        <f>ROUND(D14/$D$36,4)</f>
        <v>#DIV/0!</v>
      </c>
      <c r="G14" s="10"/>
      <c r="H14" s="127" t="e">
        <f>ROUND(F14*$H$36,0)</f>
        <v>#DIV/0!</v>
      </c>
      <c r="I14" s="9"/>
      <c r="J14" s="9">
        <f>ROUND(D14*$J$12,0)</f>
        <v>0</v>
      </c>
      <c r="K14" s="10"/>
      <c r="L14" s="122">
        <f>'2006_direct_cost_base'!V24</f>
        <v>0</v>
      </c>
      <c r="N14" s="127" t="e">
        <f>IF(L14&lt;H14,IF(J14&gt;=H14,IF(J14&gt;L14,H14-L14,0),IF(J14&gt;L14,J14-L14,0)),0)</f>
        <v>#DIV/0!</v>
      </c>
      <c r="P14" s="127" t="e">
        <f>IF(L14&gt;=H14,H14-L14,IF(J14&gt;=L14,IF(J14&lt;=H14,H14-J14,0),IF(J14&lt;=H14,H14-L14,0)))</f>
        <v>#DIV/0!</v>
      </c>
    </row>
    <row r="15" spans="1:16" ht="12.75">
      <c r="A15" s="1" t="s">
        <v>16</v>
      </c>
      <c r="D15" s="123">
        <f>'2006_direct_cost_base'!T35</f>
        <v>0</v>
      </c>
      <c r="F15" s="125" t="e">
        <f aca="true" t="shared" si="0" ref="F15:F33">ROUND(D15/$D$36,4)</f>
        <v>#DIV/0!</v>
      </c>
      <c r="G15" s="2"/>
      <c r="H15" s="128" t="e">
        <f>ROUND(F15*$H$36,0)</f>
        <v>#DIV/0!</v>
      </c>
      <c r="J15" s="11">
        <f>ROUND(D15*$J$12,0)</f>
        <v>0</v>
      </c>
      <c r="K15" s="2"/>
      <c r="L15" s="123">
        <f>'2006_direct_cost_base'!V35</f>
        <v>0</v>
      </c>
      <c r="N15" s="128" t="e">
        <f aca="true" t="shared" si="1" ref="N15:N33">IF(L15&lt;H15,IF(J15&gt;=H15,IF(J15&gt;L15,H15-L15,0),IF(J15&gt;L15,J15-L15,0)),0)</f>
        <v>#DIV/0!</v>
      </c>
      <c r="P15" s="128" t="e">
        <f aca="true" t="shared" si="2" ref="P15:P33">IF(L15&gt;=H15,H15-L15,IF(J15&gt;=L15,IF(J15&lt;=H15,H15-J15,0),IF(J15&lt;=H15,H15-L15,0)))</f>
        <v>#DIV/0!</v>
      </c>
    </row>
    <row r="16" spans="1:17" ht="12.75">
      <c r="A16" s="1" t="s">
        <v>17</v>
      </c>
      <c r="D16" s="123">
        <f>'2006_direct_cost_base'!T60</f>
        <v>0</v>
      </c>
      <c r="F16" s="125" t="e">
        <f t="shared" si="0"/>
        <v>#DIV/0!</v>
      </c>
      <c r="G16" s="2"/>
      <c r="H16" s="128" t="e">
        <f aca="true" t="shared" si="3" ref="H16:H33">ROUND(F16*$H$36,0)</f>
        <v>#DIV/0!</v>
      </c>
      <c r="J16" s="11">
        <f aca="true" t="shared" si="4" ref="J16:J34">ROUND(D16*$J$12,0)</f>
        <v>0</v>
      </c>
      <c r="K16" s="2"/>
      <c r="L16" s="123">
        <f>'2006_direct_cost_base'!V60</f>
        <v>0</v>
      </c>
      <c r="N16" s="129" t="s">
        <v>176</v>
      </c>
      <c r="P16" s="129" t="s">
        <v>176</v>
      </c>
      <c r="Q16" s="1" t="s">
        <v>29</v>
      </c>
    </row>
    <row r="17" spans="1:16" ht="12.75">
      <c r="A17" s="1" t="s">
        <v>19</v>
      </c>
      <c r="D17" s="123">
        <f>'2006_direct_cost_base'!T47</f>
        <v>0</v>
      </c>
      <c r="F17" s="125" t="e">
        <f t="shared" si="0"/>
        <v>#DIV/0!</v>
      </c>
      <c r="G17" s="2"/>
      <c r="H17" s="128" t="e">
        <f t="shared" si="3"/>
        <v>#DIV/0!</v>
      </c>
      <c r="J17" s="11">
        <f t="shared" si="4"/>
        <v>0</v>
      </c>
      <c r="K17" s="2"/>
      <c r="L17" s="123">
        <f>'2006_direct_cost_base'!V47</f>
        <v>0</v>
      </c>
      <c r="N17" s="128" t="e">
        <f t="shared" si="1"/>
        <v>#DIV/0!</v>
      </c>
      <c r="P17" s="128" t="e">
        <f t="shared" si="2"/>
        <v>#DIV/0!</v>
      </c>
    </row>
    <row r="18" spans="1:16" ht="12.75">
      <c r="A18" s="1" t="s">
        <v>20</v>
      </c>
      <c r="D18" s="123">
        <f>'2006_direct_cost_base'!T58</f>
        <v>0</v>
      </c>
      <c r="F18" s="125" t="e">
        <f t="shared" si="0"/>
        <v>#DIV/0!</v>
      </c>
      <c r="G18" s="2"/>
      <c r="H18" s="128" t="e">
        <f t="shared" si="3"/>
        <v>#DIV/0!</v>
      </c>
      <c r="J18" s="11">
        <f t="shared" si="4"/>
        <v>0</v>
      </c>
      <c r="K18" s="2"/>
      <c r="L18" s="123">
        <f>'2006_direct_cost_base'!V58</f>
        <v>0</v>
      </c>
      <c r="N18" s="128" t="e">
        <f t="shared" si="1"/>
        <v>#DIV/0!</v>
      </c>
      <c r="P18" s="128" t="e">
        <f t="shared" si="2"/>
        <v>#DIV/0!</v>
      </c>
    </row>
    <row r="19" spans="1:16" ht="12.75">
      <c r="A19" s="1" t="s">
        <v>21</v>
      </c>
      <c r="D19" s="123">
        <f>'2006_direct_cost_base'!T71</f>
        <v>0</v>
      </c>
      <c r="F19" s="125" t="e">
        <f t="shared" si="0"/>
        <v>#DIV/0!</v>
      </c>
      <c r="G19" s="2"/>
      <c r="H19" s="128" t="e">
        <f t="shared" si="3"/>
        <v>#DIV/0!</v>
      </c>
      <c r="J19" s="11">
        <f t="shared" si="4"/>
        <v>0</v>
      </c>
      <c r="K19" s="2"/>
      <c r="L19" s="123">
        <f>'2006_direct_cost_base'!V71</f>
        <v>0</v>
      </c>
      <c r="N19" s="128" t="e">
        <f t="shared" si="1"/>
        <v>#DIV/0!</v>
      </c>
      <c r="P19" s="128" t="e">
        <f t="shared" si="2"/>
        <v>#DIV/0!</v>
      </c>
    </row>
    <row r="20" spans="1:16" ht="12.75">
      <c r="A20" s="1" t="s">
        <v>319</v>
      </c>
      <c r="D20" s="123">
        <f>'2006_direct_cost_base'!T77</f>
        <v>0</v>
      </c>
      <c r="F20" s="125" t="e">
        <f>ROUND(D20/$D$36,4)</f>
        <v>#DIV/0!</v>
      </c>
      <c r="G20" s="2"/>
      <c r="H20" s="128" t="e">
        <f>ROUND(F20*$H$36,0)</f>
        <v>#DIV/0!</v>
      </c>
      <c r="J20" s="11">
        <f>ROUND(D20*$J$12,0)</f>
        <v>0</v>
      </c>
      <c r="K20" s="2"/>
      <c r="L20" s="123">
        <f>'2006_direct_cost_base'!V77</f>
        <v>0</v>
      </c>
      <c r="N20" s="128" t="e">
        <f>IF(L20&lt;H20,IF(J20&gt;=H20,IF(J20&gt;L20,H20-L20,0),IF(J20&gt;L20,J20-L20,0)),0)</f>
        <v>#DIV/0!</v>
      </c>
      <c r="P20" s="128" t="e">
        <f>IF(L20&gt;=H20,H20-L20,IF(J20&gt;=L20,IF(J20&lt;=H20,H20-J20,0),IF(J20&lt;=H20,H20-L20,0)))</f>
        <v>#DIV/0!</v>
      </c>
    </row>
    <row r="21" spans="1:16" ht="12.75">
      <c r="A21" s="1" t="s">
        <v>22</v>
      </c>
      <c r="D21" s="123">
        <f>'2006_direct_cost_base'!T83</f>
        <v>0</v>
      </c>
      <c r="F21" s="125" t="e">
        <f t="shared" si="0"/>
        <v>#DIV/0!</v>
      </c>
      <c r="G21" s="2"/>
      <c r="H21" s="128" t="e">
        <f t="shared" si="3"/>
        <v>#DIV/0!</v>
      </c>
      <c r="J21" s="11">
        <f t="shared" si="4"/>
        <v>0</v>
      </c>
      <c r="K21" s="2"/>
      <c r="L21" s="123">
        <f>'2006_direct_cost_base'!V83</f>
        <v>0</v>
      </c>
      <c r="N21" s="128" t="e">
        <f t="shared" si="1"/>
        <v>#DIV/0!</v>
      </c>
      <c r="P21" s="128" t="e">
        <f t="shared" si="2"/>
        <v>#DIV/0!</v>
      </c>
    </row>
    <row r="22" spans="1:16" ht="12.75">
      <c r="A22" s="1" t="s">
        <v>23</v>
      </c>
      <c r="D22" s="123">
        <f>'2006_direct_cost_base'!T90</f>
        <v>0</v>
      </c>
      <c r="F22" s="125" t="e">
        <f t="shared" si="0"/>
        <v>#DIV/0!</v>
      </c>
      <c r="G22" s="2"/>
      <c r="H22" s="128" t="e">
        <f t="shared" si="3"/>
        <v>#DIV/0!</v>
      </c>
      <c r="J22" s="11">
        <f t="shared" si="4"/>
        <v>0</v>
      </c>
      <c r="K22" s="2"/>
      <c r="L22" s="123">
        <f>'2006_direct_cost_base'!V90</f>
        <v>0</v>
      </c>
      <c r="N22" s="128" t="e">
        <f t="shared" si="1"/>
        <v>#DIV/0!</v>
      </c>
      <c r="P22" s="128" t="e">
        <f t="shared" si="2"/>
        <v>#DIV/0!</v>
      </c>
    </row>
    <row r="23" spans="1:16" ht="12.75">
      <c r="A23" s="1" t="s">
        <v>24</v>
      </c>
      <c r="D23" s="123">
        <f>'2006_direct_cost_base'!T99</f>
        <v>0</v>
      </c>
      <c r="F23" s="125" t="e">
        <f t="shared" si="0"/>
        <v>#DIV/0!</v>
      </c>
      <c r="G23" s="2"/>
      <c r="H23" s="128" t="e">
        <f t="shared" si="3"/>
        <v>#DIV/0!</v>
      </c>
      <c r="J23" s="11">
        <f t="shared" si="4"/>
        <v>0</v>
      </c>
      <c r="K23" s="2"/>
      <c r="L23" s="123">
        <f>'2006_direct_cost_base'!V99</f>
        <v>0</v>
      </c>
      <c r="N23" s="128" t="e">
        <f t="shared" si="1"/>
        <v>#DIV/0!</v>
      </c>
      <c r="P23" s="128" t="e">
        <f t="shared" si="2"/>
        <v>#DIV/0!</v>
      </c>
    </row>
    <row r="24" spans="1:16" ht="12.75">
      <c r="A24" s="1" t="s">
        <v>25</v>
      </c>
      <c r="D24" s="123">
        <f>'2006_direct_cost_base'!T107</f>
        <v>0</v>
      </c>
      <c r="F24" s="125" t="e">
        <f t="shared" si="0"/>
        <v>#DIV/0!</v>
      </c>
      <c r="G24" s="2"/>
      <c r="H24" s="128" t="e">
        <f t="shared" si="3"/>
        <v>#DIV/0!</v>
      </c>
      <c r="J24" s="11">
        <f t="shared" si="4"/>
        <v>0</v>
      </c>
      <c r="K24" s="2"/>
      <c r="L24" s="123">
        <f>'2006_direct_cost_base'!V107</f>
        <v>0</v>
      </c>
      <c r="N24" s="128" t="e">
        <f t="shared" si="1"/>
        <v>#DIV/0!</v>
      </c>
      <c r="P24" s="128" t="e">
        <f t="shared" si="2"/>
        <v>#DIV/0!</v>
      </c>
    </row>
    <row r="25" spans="1:16" ht="12.75">
      <c r="A25" s="1" t="s">
        <v>26</v>
      </c>
      <c r="D25" s="123">
        <f>'2006_direct_cost_base'!T113</f>
        <v>0</v>
      </c>
      <c r="F25" s="125" t="e">
        <f t="shared" si="0"/>
        <v>#DIV/0!</v>
      </c>
      <c r="G25" s="2"/>
      <c r="H25" s="128" t="e">
        <f t="shared" si="3"/>
        <v>#DIV/0!</v>
      </c>
      <c r="J25" s="11">
        <f t="shared" si="4"/>
        <v>0</v>
      </c>
      <c r="K25" s="2"/>
      <c r="L25" s="123">
        <f>'2006_direct_cost_base'!V113</f>
        <v>0</v>
      </c>
      <c r="N25" s="128" t="e">
        <f t="shared" si="1"/>
        <v>#DIV/0!</v>
      </c>
      <c r="P25" s="128" t="e">
        <f t="shared" si="2"/>
        <v>#DIV/0!</v>
      </c>
    </row>
    <row r="26" spans="1:16" ht="12.75">
      <c r="A26" s="1" t="s">
        <v>27</v>
      </c>
      <c r="D26" s="123">
        <f>'2006_direct_cost_base'!T119</f>
        <v>0</v>
      </c>
      <c r="F26" s="125" t="e">
        <f t="shared" si="0"/>
        <v>#DIV/0!</v>
      </c>
      <c r="G26" s="2"/>
      <c r="H26" s="128" t="e">
        <f t="shared" si="3"/>
        <v>#DIV/0!</v>
      </c>
      <c r="J26" s="11">
        <f t="shared" si="4"/>
        <v>0</v>
      </c>
      <c r="K26" s="2"/>
      <c r="L26" s="123">
        <f>'2006_direct_cost_base'!V119</f>
        <v>0</v>
      </c>
      <c r="N26" s="128" t="e">
        <f t="shared" si="1"/>
        <v>#DIV/0!</v>
      </c>
      <c r="P26" s="128" t="e">
        <f t="shared" si="2"/>
        <v>#DIV/0!</v>
      </c>
    </row>
    <row r="27" spans="1:16" ht="12.75">
      <c r="A27" s="1" t="s">
        <v>328</v>
      </c>
      <c r="D27" s="123">
        <f>'2006_direct_cost_base'!T125</f>
        <v>0</v>
      </c>
      <c r="F27" s="125" t="e">
        <f>ROUND(D27/$D$36,4)</f>
        <v>#DIV/0!</v>
      </c>
      <c r="G27" s="2"/>
      <c r="H27" s="128" t="e">
        <f>ROUND(F27*$H$36,0)</f>
        <v>#DIV/0!</v>
      </c>
      <c r="J27" s="11">
        <f>ROUND(D27*$J$12,0)</f>
        <v>0</v>
      </c>
      <c r="K27" s="2"/>
      <c r="L27" s="123">
        <f>'2006_direct_cost_base'!V125</f>
        <v>0</v>
      </c>
      <c r="N27" s="128" t="e">
        <f>IF(L27&lt;H27,IF(J27&gt;=H27,IF(J27&gt;L27,H27-L27,0),IF(J27&gt;L27,J27-L27,0)),0)</f>
        <v>#DIV/0!</v>
      </c>
      <c r="P27" s="128" t="e">
        <f>IF(L27&gt;=H27,H27-L27,IF(J27&gt;=L27,IF(J27&lt;=H27,H27-J27,0),IF(J27&lt;=H27,H27-L27,0)))</f>
        <v>#DIV/0!</v>
      </c>
    </row>
    <row r="28" spans="1:16" ht="12.75">
      <c r="A28" s="1" t="s">
        <v>329</v>
      </c>
      <c r="D28" s="123">
        <f>'2006_direct_cost_base'!T131</f>
        <v>0</v>
      </c>
      <c r="F28" s="125" t="e">
        <f>ROUND(D28/$D$36,4)</f>
        <v>#DIV/0!</v>
      </c>
      <c r="G28" s="2"/>
      <c r="H28" s="128" t="e">
        <f>ROUND(F28*$H$36,0)</f>
        <v>#DIV/0!</v>
      </c>
      <c r="J28" s="11">
        <f>ROUND(D28*$J$12,0)</f>
        <v>0</v>
      </c>
      <c r="K28" s="2"/>
      <c r="L28" s="123">
        <f>'2006_direct_cost_base'!V131</f>
        <v>0</v>
      </c>
      <c r="N28" s="128" t="e">
        <f>IF(L28&lt;H28,IF(J28&gt;=H28,IF(J28&gt;L28,H28-L28,0),IF(J28&gt;L28,J28-L28,0)),0)</f>
        <v>#DIV/0!</v>
      </c>
      <c r="P28" s="128" t="e">
        <f>IF(L28&gt;=H28,H28-L28,IF(J28&gt;=L28,IF(J28&lt;=H28,H28-J28,0),IF(J28&lt;=H28,H28-L28,0)))</f>
        <v>#DIV/0!</v>
      </c>
    </row>
    <row r="29" spans="1:16" ht="12.75">
      <c r="A29" s="1" t="s">
        <v>330</v>
      </c>
      <c r="D29" s="123">
        <f>'2006_direct_cost_base'!T137</f>
        <v>0</v>
      </c>
      <c r="F29" s="125" t="e">
        <f>ROUND(D29/$D$36,4)</f>
        <v>#DIV/0!</v>
      </c>
      <c r="G29" s="2"/>
      <c r="H29" s="128" t="e">
        <f>ROUND(F29*$H$36,0)</f>
        <v>#DIV/0!</v>
      </c>
      <c r="J29" s="11">
        <f>ROUND(D29*$J$12,0)</f>
        <v>0</v>
      </c>
      <c r="K29" s="2"/>
      <c r="L29" s="123">
        <f>'2006_direct_cost_base'!V137</f>
        <v>0</v>
      </c>
      <c r="N29" s="128" t="e">
        <f>IF(L29&lt;H29,IF(J29&gt;=H29,IF(J29&gt;L29,H29-L29,0),IF(J29&gt;L29,J29-L29,0)),0)</f>
        <v>#DIV/0!</v>
      </c>
      <c r="P29" s="128" t="e">
        <f>IF(L29&gt;=H29,H29-L29,IF(J29&gt;=L29,IF(J29&lt;=H29,H29-J29,0),IF(J29&lt;=H29,H29-L29,0)))</f>
        <v>#DIV/0!</v>
      </c>
    </row>
    <row r="30" spans="1:16" ht="12.75">
      <c r="A30" s="1" t="s">
        <v>331</v>
      </c>
      <c r="D30" s="123">
        <f>'2006_direct_cost_base'!T143</f>
        <v>0</v>
      </c>
      <c r="F30" s="125" t="e">
        <f>ROUND(D30/$D$36,4)</f>
        <v>#DIV/0!</v>
      </c>
      <c r="G30" s="2"/>
      <c r="H30" s="128" t="e">
        <f>ROUND(F30*$H$36,0)</f>
        <v>#DIV/0!</v>
      </c>
      <c r="J30" s="11">
        <f>ROUND(D30*$J$12,0)</f>
        <v>0</v>
      </c>
      <c r="K30" s="2"/>
      <c r="L30" s="123">
        <f>'2006_direct_cost_base'!V143</f>
        <v>0</v>
      </c>
      <c r="N30" s="128" t="e">
        <f>IF(L30&lt;H30,IF(J30&gt;=H30,IF(J30&gt;L30,H30-L30,0),IF(J30&gt;L30,J30-L30,0)),0)</f>
        <v>#DIV/0!</v>
      </c>
      <c r="P30" s="128" t="e">
        <f>IF(L30&gt;=H30,H30-L30,IF(J30&gt;=L30,IF(J30&lt;=H30,H30-J30,0),IF(J30&lt;=H30,H30-L30,0)))</f>
        <v>#DIV/0!</v>
      </c>
    </row>
    <row r="31" spans="1:16" ht="12.75">
      <c r="A31" s="1" t="s">
        <v>332</v>
      </c>
      <c r="D31" s="123">
        <f>'2006_direct_cost_base'!T154</f>
        <v>0</v>
      </c>
      <c r="F31" s="125" t="e">
        <f t="shared" si="0"/>
        <v>#DIV/0!</v>
      </c>
      <c r="G31" s="2"/>
      <c r="H31" s="128" t="e">
        <f t="shared" si="3"/>
        <v>#DIV/0!</v>
      </c>
      <c r="J31" s="11">
        <f t="shared" si="4"/>
        <v>0</v>
      </c>
      <c r="K31" s="2"/>
      <c r="L31" s="123">
        <f>'2006_direct_cost_base'!V154</f>
        <v>0</v>
      </c>
      <c r="N31" s="128" t="e">
        <f t="shared" si="1"/>
        <v>#DIV/0!</v>
      </c>
      <c r="P31" s="128" t="e">
        <f t="shared" si="2"/>
        <v>#DIV/0!</v>
      </c>
    </row>
    <row r="32" spans="1:16" ht="12.75">
      <c r="A32" s="1" t="s">
        <v>333</v>
      </c>
      <c r="D32" s="123">
        <f>'2006_direct_cost_base'!T160</f>
        <v>0</v>
      </c>
      <c r="F32" s="125" t="e">
        <f t="shared" si="0"/>
        <v>#DIV/0!</v>
      </c>
      <c r="G32" s="2"/>
      <c r="H32" s="128" t="e">
        <f t="shared" si="3"/>
        <v>#DIV/0!</v>
      </c>
      <c r="J32" s="11">
        <f t="shared" si="4"/>
        <v>0</v>
      </c>
      <c r="K32" s="2"/>
      <c r="L32" s="123">
        <f>'2006_direct_cost_base'!V160</f>
        <v>0</v>
      </c>
      <c r="N32" s="128" t="e">
        <f t="shared" si="1"/>
        <v>#DIV/0!</v>
      </c>
      <c r="P32" s="128" t="e">
        <f t="shared" si="2"/>
        <v>#DIV/0!</v>
      </c>
    </row>
    <row r="33" spans="1:16" ht="12.75">
      <c r="A33" s="1" t="s">
        <v>334</v>
      </c>
      <c r="D33" s="123">
        <f>'2006_direct_cost_base'!T166</f>
        <v>0</v>
      </c>
      <c r="F33" s="125" t="e">
        <f t="shared" si="0"/>
        <v>#DIV/0!</v>
      </c>
      <c r="G33" s="2"/>
      <c r="H33" s="128" t="e">
        <f t="shared" si="3"/>
        <v>#DIV/0!</v>
      </c>
      <c r="J33" s="11">
        <f t="shared" si="4"/>
        <v>0</v>
      </c>
      <c r="K33" s="2"/>
      <c r="L33" s="123">
        <f>'2006_direct_cost_base'!V166</f>
        <v>0</v>
      </c>
      <c r="N33" s="128" t="e">
        <f t="shared" si="1"/>
        <v>#DIV/0!</v>
      </c>
      <c r="P33" s="128" t="e">
        <f t="shared" si="2"/>
        <v>#DIV/0!</v>
      </c>
    </row>
    <row r="34" spans="1:11" ht="12.75">
      <c r="A34" s="1" t="s">
        <v>28</v>
      </c>
      <c r="D34" s="123">
        <f>'2006_direct_cost_base'!T178</f>
        <v>0</v>
      </c>
      <c r="F34" s="125" t="e">
        <f>ROUND(D34/$D$36,4)</f>
        <v>#DIV/0!</v>
      </c>
      <c r="G34" s="2"/>
      <c r="H34" s="128" t="e">
        <f>ROUND(F34*$H$36,0)+1</f>
        <v>#DIV/0!</v>
      </c>
      <c r="J34" s="11">
        <f t="shared" si="4"/>
        <v>0</v>
      </c>
      <c r="K34" s="2" t="s">
        <v>31</v>
      </c>
    </row>
    <row r="35" spans="4:16" ht="12.75">
      <c r="D35" s="7"/>
      <c r="F35" s="12"/>
      <c r="G35" s="2"/>
      <c r="H35" s="7"/>
      <c r="J35" s="7"/>
      <c r="K35" s="2"/>
      <c r="L35" s="7"/>
      <c r="N35" s="7"/>
      <c r="P35" s="7"/>
    </row>
    <row r="36" spans="1:16" ht="13.5" thickBot="1">
      <c r="A36" s="1" t="s">
        <v>30</v>
      </c>
      <c r="C36" s="2"/>
      <c r="D36" s="130">
        <f>SUM(D14:D35)</f>
        <v>0</v>
      </c>
      <c r="F36" s="126" t="e">
        <f>SUM(F14:F35)</f>
        <v>#DIV/0!</v>
      </c>
      <c r="G36" s="2"/>
      <c r="H36" s="124">
        <f>'rate_calc (FCF 3rd Yr)'!C24</f>
        <v>0</v>
      </c>
      <c r="I36" s="2"/>
      <c r="J36" s="130">
        <f>SUM(J14:J35)</f>
        <v>0</v>
      </c>
      <c r="K36" s="2"/>
      <c r="L36" s="130">
        <f>SUM(L14:L35)</f>
        <v>0</v>
      </c>
      <c r="M36" s="2"/>
      <c r="N36" s="130" t="e">
        <f>SUM(N14:N35)</f>
        <v>#DIV/0!</v>
      </c>
      <c r="O36" s="2"/>
      <c r="P36" s="130" t="e">
        <f>SUM(P14:P35)</f>
        <v>#DIV/0!</v>
      </c>
    </row>
    <row r="37" spans="6:16" ht="13.5" thickTop="1">
      <c r="F37" s="5" t="s">
        <v>32</v>
      </c>
      <c r="G37" s="2"/>
      <c r="H37" s="5" t="s">
        <v>104</v>
      </c>
      <c r="K37" s="2"/>
      <c r="L37" s="5" t="s">
        <v>150</v>
      </c>
      <c r="N37" s="5" t="s">
        <v>208</v>
      </c>
      <c r="P37" s="64" t="s">
        <v>244</v>
      </c>
    </row>
    <row r="38" spans="4:16" ht="12.75">
      <c r="D38" s="11"/>
      <c r="G38" s="2"/>
      <c r="H38" s="5"/>
      <c r="K38" s="2"/>
      <c r="N38" s="5"/>
      <c r="P38" s="13"/>
    </row>
    <row r="39" spans="7:16" ht="12.75">
      <c r="G39" s="2"/>
      <c r="H39" s="10" t="e">
        <f>SUM(H14:H34)</f>
        <v>#DIV/0!</v>
      </c>
      <c r="K39" s="2"/>
      <c r="N39" s="5"/>
      <c r="P39" s="13"/>
    </row>
    <row r="40" spans="7:16" ht="12.75">
      <c r="G40" s="2"/>
      <c r="H40" s="5" t="s">
        <v>151</v>
      </c>
      <c r="K40" s="2"/>
      <c r="N40" s="5"/>
      <c r="P40" s="13"/>
    </row>
    <row r="41" spans="7:16" ht="12.75">
      <c r="G41" s="2"/>
      <c r="H41" s="5"/>
      <c r="K41" s="2"/>
      <c r="N41" s="5"/>
      <c r="P41" s="13"/>
    </row>
    <row r="42" spans="1:16" ht="12.75">
      <c r="A42" s="1" t="s">
        <v>105</v>
      </c>
      <c r="G42" s="2"/>
      <c r="H42" s="5"/>
      <c r="K42" s="2"/>
      <c r="N42" s="5"/>
      <c r="P42" s="13"/>
    </row>
    <row r="43" spans="7:16" ht="12.75">
      <c r="G43" s="2"/>
      <c r="H43" s="5"/>
      <c r="K43" s="2"/>
      <c r="N43" s="5"/>
      <c r="P43" s="13"/>
    </row>
    <row r="44" spans="1:16" ht="12.75">
      <c r="A44" s="1" t="s">
        <v>209</v>
      </c>
      <c r="G44" s="2"/>
      <c r="H44" s="5"/>
      <c r="K44" s="2"/>
      <c r="N44" s="5"/>
      <c r="P44" s="13"/>
    </row>
    <row r="45" spans="7:16" ht="12.75">
      <c r="G45" s="2"/>
      <c r="H45" s="5"/>
      <c r="K45" s="2"/>
      <c r="N45" s="5"/>
      <c r="P45" s="13"/>
    </row>
    <row r="46" spans="1:16" ht="53.25" customHeight="1">
      <c r="A46" s="198" t="s">
        <v>210</v>
      </c>
      <c r="B46" s="198"/>
      <c r="C46" s="194"/>
      <c r="D46" s="194"/>
      <c r="E46" s="194"/>
      <c r="F46" s="194"/>
      <c r="G46" s="194"/>
      <c r="H46" s="194"/>
      <c r="I46" s="194"/>
      <c r="J46" s="194"/>
      <c r="K46" s="194"/>
      <c r="L46" s="194"/>
      <c r="M46" s="194"/>
      <c r="N46" s="194"/>
      <c r="O46" s="194"/>
      <c r="P46" s="194"/>
    </row>
    <row r="47" spans="7:16" ht="12.75">
      <c r="G47" s="2"/>
      <c r="H47" s="5"/>
      <c r="K47" s="2"/>
      <c r="N47" s="5"/>
      <c r="P47" s="13"/>
    </row>
    <row r="48" spans="1:9" ht="12.75">
      <c r="A48" s="1" t="s">
        <v>211</v>
      </c>
      <c r="I48" s="8"/>
    </row>
    <row r="49" ht="12.75">
      <c r="I49" s="8"/>
    </row>
    <row r="50" spans="1:9" ht="12.75">
      <c r="A50" s="1" t="s">
        <v>248</v>
      </c>
      <c r="I50" s="8"/>
    </row>
    <row r="52" spans="1:16" ht="16.5" customHeight="1">
      <c r="A52" s="196" t="s">
        <v>358</v>
      </c>
      <c r="B52" s="196"/>
      <c r="C52" s="196"/>
      <c r="D52" s="196"/>
      <c r="E52" s="196"/>
      <c r="F52" s="196"/>
      <c r="G52" s="196"/>
      <c r="H52" s="196"/>
      <c r="I52" s="196"/>
      <c r="J52" s="196"/>
      <c r="K52" s="196"/>
      <c r="L52" s="197"/>
      <c r="M52" s="197"/>
      <c r="N52" s="197"/>
      <c r="O52" s="197"/>
      <c r="P52" s="197"/>
    </row>
    <row r="54" spans="1:16" ht="43.5" customHeight="1">
      <c r="A54" s="197" t="s">
        <v>245</v>
      </c>
      <c r="B54" s="197"/>
      <c r="C54" s="197"/>
      <c r="D54" s="197"/>
      <c r="E54" s="197"/>
      <c r="F54" s="197"/>
      <c r="G54" s="197"/>
      <c r="H54" s="197"/>
      <c r="I54" s="197"/>
      <c r="J54" s="197"/>
      <c r="K54" s="197"/>
      <c r="L54" s="197"/>
      <c r="M54" s="197"/>
      <c r="N54" s="197"/>
      <c r="O54" s="197"/>
      <c r="P54" s="197"/>
    </row>
    <row r="56" ht="12.75">
      <c r="A56" s="1" t="s">
        <v>246</v>
      </c>
    </row>
    <row r="57" spans="1:11" ht="16.5" customHeight="1">
      <c r="A57" s="14"/>
      <c r="B57" s="14"/>
      <c r="C57" s="14"/>
      <c r="D57" s="14"/>
      <c r="E57" s="14"/>
      <c r="F57" s="14"/>
      <c r="G57" s="14"/>
      <c r="H57" s="14"/>
      <c r="I57" s="14"/>
      <c r="J57" s="14"/>
      <c r="K57" s="14"/>
    </row>
    <row r="58" spans="1:16" ht="69" customHeight="1">
      <c r="A58" s="197" t="s">
        <v>247</v>
      </c>
      <c r="B58" s="197"/>
      <c r="C58" s="194"/>
      <c r="D58" s="194"/>
      <c r="E58" s="194"/>
      <c r="F58" s="194"/>
      <c r="G58" s="194"/>
      <c r="H58" s="194"/>
      <c r="I58" s="194"/>
      <c r="J58" s="194"/>
      <c r="K58" s="194"/>
      <c r="L58" s="194"/>
      <c r="M58" s="194"/>
      <c r="N58" s="194"/>
      <c r="O58" s="194"/>
      <c r="P58" s="194"/>
    </row>
    <row r="59" spans="1:16" ht="15">
      <c r="A59" s="73"/>
      <c r="B59" s="73"/>
      <c r="C59" s="73"/>
      <c r="D59" s="73"/>
      <c r="E59" s="73"/>
      <c r="F59" s="73"/>
      <c r="G59" s="73"/>
      <c r="H59" s="73"/>
      <c r="I59" s="73"/>
      <c r="J59" s="73"/>
      <c r="K59" s="73"/>
      <c r="L59" s="73"/>
      <c r="M59" s="73"/>
      <c r="N59" s="73"/>
      <c r="O59" s="73"/>
      <c r="P59" s="73"/>
    </row>
    <row r="60" spans="1:2" ht="15.75">
      <c r="A60" s="15" t="s">
        <v>212</v>
      </c>
      <c r="B60" s="15"/>
    </row>
  </sheetData>
  <sheetProtection insertRows="0" deleteRows="0"/>
  <protectedRanges>
    <protectedRange sqref="J12" name="Range5"/>
    <protectedRange sqref="A44:P60" name="Range1"/>
    <protectedRange sqref="D16" name="Range9"/>
  </protectedRanges>
  <mergeCells count="4">
    <mergeCell ref="A52:P52"/>
    <mergeCell ref="A46:P46"/>
    <mergeCell ref="A54:P54"/>
    <mergeCell ref="A58:P58"/>
  </mergeCells>
  <printOptions/>
  <pageMargins left="0.35" right="0.45" top="0.99" bottom="1" header="0.5" footer="0.5"/>
  <pageSetup fitToHeight="3" fitToWidth="1" horizontalDpi="600" verticalDpi="600" orientation="landscape" r:id="rId1"/>
  <headerFooter alignWithMargins="0">
    <oddFooter>&amp;LExhibit B&amp;C&amp;A&amp;RUpdated: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90"/>
  <sheetViews>
    <sheetView workbookViewId="0" topLeftCell="A1">
      <pane xSplit="3" ySplit="11" topLeftCell="D177" activePane="bottomRight" state="frozen"/>
      <selection pane="topLeft" activeCell="A1" sqref="A1"/>
      <selection pane="topRight" activeCell="D1" sqref="D1"/>
      <selection pane="bottomLeft" activeCell="A12" sqref="A12"/>
      <selection pane="bottomRight" activeCell="C185" sqref="C185"/>
    </sheetView>
  </sheetViews>
  <sheetFormatPr defaultColWidth="9.140625" defaultRowHeight="13.5" customHeight="1"/>
  <cols>
    <col min="1" max="1" width="2.7109375" style="20" customWidth="1"/>
    <col min="2" max="2" width="3.7109375" style="20" customWidth="1"/>
    <col min="3" max="3" width="27.57421875" style="20" customWidth="1"/>
    <col min="4" max="4" width="11.140625" style="20" customWidth="1"/>
    <col min="5" max="5" width="1.28515625" style="151" customWidth="1"/>
    <col min="6" max="6" width="10.140625" style="20" customWidth="1"/>
    <col min="7" max="7" width="1.28515625" style="151" customWidth="1"/>
    <col min="8" max="8" width="12.421875" style="20" customWidth="1"/>
    <col min="9" max="9" width="1.28515625" style="151" customWidth="1"/>
    <col min="10" max="10" width="9.140625" style="20" customWidth="1"/>
    <col min="11" max="11" width="1.28515625" style="151" customWidth="1"/>
    <col min="12" max="12" width="10.8515625" style="20" customWidth="1"/>
    <col min="13" max="13" width="1.28515625" style="151" customWidth="1"/>
    <col min="14" max="14" width="11.28125" style="20" customWidth="1"/>
    <col min="15" max="15" width="1.28515625" style="151" customWidth="1"/>
    <col min="16" max="16" width="10.28125" style="20" customWidth="1"/>
    <col min="17" max="17" width="1.28515625" style="151" customWidth="1"/>
    <col min="18" max="18" width="12.421875" style="20" customWidth="1"/>
    <col min="19" max="19" width="2.00390625" style="131" customWidth="1"/>
    <col min="20" max="20" width="10.57421875" style="20" customWidth="1"/>
    <col min="21" max="21" width="2.28125" style="131" customWidth="1"/>
    <col min="22" max="22" width="11.8515625" style="20" customWidth="1"/>
    <col min="23" max="16384" width="9.140625" style="20" customWidth="1"/>
  </cols>
  <sheetData>
    <row r="1" spans="1:21" s="98" customFormat="1" ht="18.75">
      <c r="A1" s="37" t="s">
        <v>288</v>
      </c>
      <c r="E1" s="151"/>
      <c r="G1" s="151"/>
      <c r="I1" s="151"/>
      <c r="K1" s="151"/>
      <c r="M1" s="151"/>
      <c r="O1" s="151"/>
      <c r="Q1" s="151"/>
      <c r="S1" s="191"/>
      <c r="U1" s="191"/>
    </row>
    <row r="2" spans="1:21" s="98" customFormat="1" ht="18" customHeight="1">
      <c r="A2" s="37" t="s">
        <v>0</v>
      </c>
      <c r="E2" s="151"/>
      <c r="G2" s="151"/>
      <c r="I2" s="151"/>
      <c r="K2" s="151"/>
      <c r="M2" s="151"/>
      <c r="O2" s="151"/>
      <c r="Q2" s="151"/>
      <c r="S2" s="191"/>
      <c r="U2" s="191"/>
    </row>
    <row r="3" spans="1:5" ht="13.5" customHeight="1">
      <c r="A3" s="99"/>
      <c r="E3" s="183" t="s">
        <v>314</v>
      </c>
    </row>
    <row r="5" spans="1:22" ht="13.5" customHeight="1">
      <c r="A5" s="29" t="str">
        <f>+D8</f>
        <v>FY 2006</v>
      </c>
      <c r="C5" s="29" t="s">
        <v>310</v>
      </c>
      <c r="T5" s="100"/>
      <c r="V5" s="103" t="s">
        <v>234</v>
      </c>
    </row>
    <row r="6" spans="5:17" ht="13.5" customHeight="1">
      <c r="E6" s="131"/>
      <c r="G6" s="131"/>
      <c r="I6" s="131"/>
      <c r="K6" s="131"/>
      <c r="M6" s="131"/>
      <c r="O6" s="131"/>
      <c r="Q6" s="131"/>
    </row>
    <row r="7" spans="2:22" ht="13.5" customHeight="1">
      <c r="B7" s="23"/>
      <c r="C7" s="23"/>
      <c r="E7" s="161"/>
      <c r="F7" s="199" t="s">
        <v>33</v>
      </c>
      <c r="G7" s="199"/>
      <c r="H7" s="199"/>
      <c r="I7" s="199"/>
      <c r="J7" s="199"/>
      <c r="K7" s="199"/>
      <c r="L7" s="199"/>
      <c r="M7" s="199"/>
      <c r="N7" s="199"/>
      <c r="O7" s="199"/>
      <c r="P7" s="199"/>
      <c r="Q7" s="199"/>
      <c r="R7" s="199"/>
      <c r="S7" s="133"/>
      <c r="T7" s="23"/>
      <c r="V7" s="28" t="str">
        <f>+D8</f>
        <v>FY 2006</v>
      </c>
    </row>
    <row r="8" spans="2:22" s="29" customFormat="1" ht="13.5" customHeight="1">
      <c r="B8" s="28"/>
      <c r="C8" s="28"/>
      <c r="D8" s="28" t="s">
        <v>146</v>
      </c>
      <c r="E8" s="162"/>
      <c r="F8" s="28"/>
      <c r="G8" s="162"/>
      <c r="H8" s="31"/>
      <c r="I8" s="164"/>
      <c r="J8" s="31"/>
      <c r="K8" s="164"/>
      <c r="L8" s="31"/>
      <c r="M8" s="164"/>
      <c r="N8" s="31"/>
      <c r="O8" s="164"/>
      <c r="P8" s="31"/>
      <c r="Q8" s="164"/>
      <c r="R8" s="31"/>
      <c r="S8" s="162"/>
      <c r="U8" s="161"/>
      <c r="V8" s="28" t="s">
        <v>213</v>
      </c>
    </row>
    <row r="9" spans="2:22" s="29" customFormat="1" ht="13.5" customHeight="1">
      <c r="B9" s="28"/>
      <c r="C9" s="28"/>
      <c r="D9" s="28" t="s">
        <v>35</v>
      </c>
      <c r="E9" s="162"/>
      <c r="F9" s="28"/>
      <c r="G9" s="162"/>
      <c r="H9" s="28" t="s">
        <v>36</v>
      </c>
      <c r="I9" s="162"/>
      <c r="J9" s="31" t="s">
        <v>4</v>
      </c>
      <c r="K9" s="162"/>
      <c r="L9" s="28"/>
      <c r="M9" s="162"/>
      <c r="N9" s="28"/>
      <c r="O9" s="162"/>
      <c r="P9" s="28" t="s">
        <v>37</v>
      </c>
      <c r="Q9" s="162"/>
      <c r="R9" s="31" t="s">
        <v>4</v>
      </c>
      <c r="S9" s="162"/>
      <c r="T9" s="28" t="str">
        <f>+D8</f>
        <v>FY 2006</v>
      </c>
      <c r="U9" s="161"/>
      <c r="V9" s="28" t="s">
        <v>207</v>
      </c>
    </row>
    <row r="10" spans="2:22" s="29" customFormat="1" ht="13.5" customHeight="1">
      <c r="B10" s="28"/>
      <c r="C10" s="28"/>
      <c r="D10" s="28" t="s">
        <v>38</v>
      </c>
      <c r="E10" s="161"/>
      <c r="F10" s="31" t="s">
        <v>39</v>
      </c>
      <c r="G10" s="161"/>
      <c r="H10" s="31" t="s">
        <v>40</v>
      </c>
      <c r="I10" s="161"/>
      <c r="J10" s="28" t="s">
        <v>34</v>
      </c>
      <c r="K10" s="161"/>
      <c r="L10" s="31" t="s">
        <v>41</v>
      </c>
      <c r="M10" s="161"/>
      <c r="N10" s="31" t="s">
        <v>42</v>
      </c>
      <c r="O10" s="161"/>
      <c r="P10" s="31" t="s">
        <v>43</v>
      </c>
      <c r="Q10" s="161"/>
      <c r="R10" s="28" t="s">
        <v>34</v>
      </c>
      <c r="S10" s="162"/>
      <c r="T10" s="28" t="s">
        <v>44</v>
      </c>
      <c r="U10" s="161"/>
      <c r="V10" s="28" t="s">
        <v>267</v>
      </c>
    </row>
    <row r="11" spans="1:22" s="29" customFormat="1" ht="13.5" customHeight="1" thickBot="1">
      <c r="A11" s="54" t="s">
        <v>226</v>
      </c>
      <c r="B11" s="49"/>
      <c r="C11" s="49"/>
      <c r="D11" s="50" t="s">
        <v>45</v>
      </c>
      <c r="E11" s="163"/>
      <c r="F11" s="50" t="s">
        <v>46</v>
      </c>
      <c r="G11" s="163"/>
      <c r="H11" s="50" t="s">
        <v>47</v>
      </c>
      <c r="I11" s="163"/>
      <c r="J11" s="50" t="s">
        <v>147</v>
      </c>
      <c r="K11" s="163"/>
      <c r="L11" s="50" t="s">
        <v>48</v>
      </c>
      <c r="M11" s="163"/>
      <c r="N11" s="50" t="s">
        <v>49</v>
      </c>
      <c r="O11" s="163"/>
      <c r="P11" s="50" t="s">
        <v>50</v>
      </c>
      <c r="Q11" s="163"/>
      <c r="R11" s="50" t="s">
        <v>266</v>
      </c>
      <c r="S11" s="163"/>
      <c r="T11" s="50" t="s">
        <v>52</v>
      </c>
      <c r="U11" s="161"/>
      <c r="V11" s="50" t="s">
        <v>268</v>
      </c>
    </row>
    <row r="12" spans="1:21" s="29" customFormat="1" ht="13.5" customHeight="1">
      <c r="A12" s="32"/>
      <c r="B12" s="32"/>
      <c r="C12" s="32"/>
      <c r="D12" s="31"/>
      <c r="E12" s="132"/>
      <c r="F12" s="28"/>
      <c r="G12" s="132"/>
      <c r="H12" s="28"/>
      <c r="I12" s="132"/>
      <c r="J12" s="28"/>
      <c r="K12" s="132"/>
      <c r="L12" s="28"/>
      <c r="M12" s="132"/>
      <c r="N12" s="28"/>
      <c r="O12" s="132"/>
      <c r="P12" s="28"/>
      <c r="Q12" s="132"/>
      <c r="R12" s="31"/>
      <c r="S12" s="162"/>
      <c r="T12" s="31"/>
      <c r="U12" s="161"/>
    </row>
    <row r="13" spans="1:20" ht="13.5" customHeight="1">
      <c r="A13" s="202" t="s">
        <v>53</v>
      </c>
      <c r="B13" s="202"/>
      <c r="C13" s="203"/>
      <c r="D13" s="26"/>
      <c r="E13" s="132"/>
      <c r="F13" s="23"/>
      <c r="G13" s="132"/>
      <c r="H13" s="23"/>
      <c r="I13" s="132"/>
      <c r="J13" s="23"/>
      <c r="K13" s="132"/>
      <c r="L13" s="23"/>
      <c r="M13" s="132"/>
      <c r="N13" s="23"/>
      <c r="O13" s="132"/>
      <c r="P13" s="23"/>
      <c r="Q13" s="132"/>
      <c r="R13" s="26"/>
      <c r="S13" s="133"/>
      <c r="T13" s="26"/>
    </row>
    <row r="14" spans="1:20" ht="13.5" customHeight="1">
      <c r="A14" s="25"/>
      <c r="B14" s="25"/>
      <c r="C14" s="25"/>
      <c r="D14" s="26"/>
      <c r="E14" s="132"/>
      <c r="F14" s="23"/>
      <c r="G14" s="132"/>
      <c r="H14" s="23"/>
      <c r="I14" s="132"/>
      <c r="J14" s="23"/>
      <c r="K14" s="132"/>
      <c r="L14" s="23"/>
      <c r="M14" s="132"/>
      <c r="N14" s="23"/>
      <c r="O14" s="132"/>
      <c r="P14" s="23"/>
      <c r="Q14" s="132"/>
      <c r="R14" s="26"/>
      <c r="S14" s="133"/>
      <c r="T14" s="26"/>
    </row>
    <row r="15" spans="1:20" ht="13.5" customHeight="1">
      <c r="A15" s="101" t="s">
        <v>54</v>
      </c>
      <c r="B15" s="27"/>
      <c r="C15" s="27"/>
      <c r="D15" s="26"/>
      <c r="E15" s="132"/>
      <c r="F15" s="23"/>
      <c r="G15" s="132"/>
      <c r="H15" s="23"/>
      <c r="I15" s="132"/>
      <c r="J15" s="23"/>
      <c r="K15" s="132"/>
      <c r="L15" s="23"/>
      <c r="M15" s="132"/>
      <c r="N15" s="23"/>
      <c r="O15" s="132"/>
      <c r="P15" s="23"/>
      <c r="Q15" s="132"/>
      <c r="R15" s="26"/>
      <c r="S15" s="133"/>
      <c r="T15" s="26"/>
    </row>
    <row r="16" spans="1:20" ht="13.5" customHeight="1">
      <c r="A16" s="25"/>
      <c r="B16" s="25"/>
      <c r="C16" s="25"/>
      <c r="D16" s="26"/>
      <c r="E16" s="131"/>
      <c r="F16" s="23"/>
      <c r="G16" s="131"/>
      <c r="H16" s="23"/>
      <c r="I16" s="131"/>
      <c r="J16" s="23"/>
      <c r="K16" s="131"/>
      <c r="L16" s="23"/>
      <c r="M16" s="131"/>
      <c r="N16" s="23"/>
      <c r="O16" s="131"/>
      <c r="P16" s="23"/>
      <c r="Q16" s="131"/>
      <c r="R16" s="26"/>
      <c r="S16" s="133"/>
      <c r="T16" s="26"/>
    </row>
    <row r="17" spans="1:17" ht="13.5" customHeight="1">
      <c r="A17" s="20" t="s">
        <v>249</v>
      </c>
      <c r="E17" s="131"/>
      <c r="G17" s="131"/>
      <c r="I17" s="131"/>
      <c r="K17" s="131"/>
      <c r="M17" s="131"/>
      <c r="O17" s="131"/>
      <c r="Q17" s="131"/>
    </row>
    <row r="18" spans="1:17" ht="13.5" customHeight="1">
      <c r="A18" s="20" t="s">
        <v>321</v>
      </c>
      <c r="E18" s="131"/>
      <c r="G18" s="131"/>
      <c r="I18" s="131"/>
      <c r="K18" s="131"/>
      <c r="M18" s="131"/>
      <c r="O18" s="131"/>
      <c r="Q18" s="131"/>
    </row>
    <row r="19" spans="2:22" ht="13.5" customHeight="1">
      <c r="B19" s="20" t="s">
        <v>55</v>
      </c>
      <c r="D19" s="177">
        <v>0</v>
      </c>
      <c r="E19" s="131"/>
      <c r="F19" s="177"/>
      <c r="G19" s="131"/>
      <c r="H19" s="177"/>
      <c r="I19" s="131"/>
      <c r="J19" s="177"/>
      <c r="K19" s="131"/>
      <c r="L19" s="177"/>
      <c r="M19" s="131"/>
      <c r="N19" s="177"/>
      <c r="O19" s="131"/>
      <c r="P19" s="177"/>
      <c r="Q19" s="131"/>
      <c r="R19" s="178"/>
      <c r="S19" s="192"/>
      <c r="T19" s="135">
        <f>D19-SUM(F19:S19)</f>
        <v>0</v>
      </c>
      <c r="V19" s="178">
        <v>0</v>
      </c>
    </row>
    <row r="20" spans="2:22" ht="13.5" customHeight="1">
      <c r="B20" s="20" t="s">
        <v>56</v>
      </c>
      <c r="D20" s="177">
        <v>0</v>
      </c>
      <c r="E20" s="131"/>
      <c r="F20" s="177"/>
      <c r="G20" s="131"/>
      <c r="H20" s="177"/>
      <c r="I20" s="131"/>
      <c r="J20" s="177"/>
      <c r="K20" s="131"/>
      <c r="L20" s="177"/>
      <c r="M20" s="131"/>
      <c r="N20" s="177"/>
      <c r="O20" s="131"/>
      <c r="P20" s="177"/>
      <c r="Q20" s="131"/>
      <c r="R20" s="178"/>
      <c r="S20" s="192"/>
      <c r="T20" s="135">
        <f>D20-SUM(F20:S20)</f>
        <v>0</v>
      </c>
      <c r="V20" s="178">
        <v>0</v>
      </c>
    </row>
    <row r="21" spans="2:22" ht="13.5" customHeight="1">
      <c r="B21" s="20" t="s">
        <v>57</v>
      </c>
      <c r="D21" s="177">
        <v>0</v>
      </c>
      <c r="E21" s="166"/>
      <c r="F21" s="177"/>
      <c r="G21" s="166"/>
      <c r="H21" s="177"/>
      <c r="I21" s="166"/>
      <c r="J21" s="177"/>
      <c r="K21" s="166"/>
      <c r="L21" s="177"/>
      <c r="M21" s="166"/>
      <c r="N21" s="177"/>
      <c r="O21" s="166"/>
      <c r="P21" s="177"/>
      <c r="Q21" s="166"/>
      <c r="R21" s="178"/>
      <c r="T21" s="135">
        <f>D21-SUM(F21:S21)</f>
        <v>0</v>
      </c>
      <c r="V21" s="178">
        <v>0</v>
      </c>
    </row>
    <row r="22" spans="4:22" ht="13.5" customHeight="1">
      <c r="D22" s="177">
        <v>0</v>
      </c>
      <c r="E22" s="166"/>
      <c r="F22" s="177"/>
      <c r="G22" s="166"/>
      <c r="H22" s="177"/>
      <c r="I22" s="166"/>
      <c r="J22" s="177"/>
      <c r="K22" s="166"/>
      <c r="L22" s="177"/>
      <c r="M22" s="166"/>
      <c r="N22" s="177"/>
      <c r="O22" s="166"/>
      <c r="P22" s="177"/>
      <c r="Q22" s="166"/>
      <c r="R22" s="178"/>
      <c r="T22" s="135">
        <f>D22-SUM(F22:S22)</f>
        <v>0</v>
      </c>
      <c r="V22" s="178">
        <v>0</v>
      </c>
    </row>
    <row r="23" spans="5:22" ht="13.5" customHeight="1">
      <c r="E23" s="166"/>
      <c r="G23" s="166"/>
      <c r="I23" s="166"/>
      <c r="K23" s="166"/>
      <c r="M23" s="166"/>
      <c r="O23" s="166"/>
      <c r="Q23" s="166"/>
      <c r="R23" s="22"/>
      <c r="V23" s="22"/>
    </row>
    <row r="24" spans="2:22" ht="13.5" customHeight="1">
      <c r="B24" s="20" t="s">
        <v>351</v>
      </c>
      <c r="D24" s="140">
        <f aca="true" t="shared" si="0" ref="D24:R24">SUM(D19:D23)</f>
        <v>0</v>
      </c>
      <c r="E24" s="132"/>
      <c r="F24" s="140">
        <f t="shared" si="0"/>
        <v>0</v>
      </c>
      <c r="G24" s="132"/>
      <c r="H24" s="140">
        <f t="shared" si="0"/>
        <v>0</v>
      </c>
      <c r="I24" s="132"/>
      <c r="J24" s="140">
        <f t="shared" si="0"/>
        <v>0</v>
      </c>
      <c r="K24" s="132"/>
      <c r="L24" s="140">
        <f t="shared" si="0"/>
        <v>0</v>
      </c>
      <c r="M24" s="132"/>
      <c r="N24" s="140">
        <f t="shared" si="0"/>
        <v>0</v>
      </c>
      <c r="O24" s="132"/>
      <c r="P24" s="140">
        <f t="shared" si="0"/>
        <v>0</v>
      </c>
      <c r="Q24" s="132"/>
      <c r="R24" s="140">
        <f t="shared" si="0"/>
        <v>0</v>
      </c>
      <c r="T24" s="136">
        <f>SUM(T19:T23)</f>
        <v>0</v>
      </c>
      <c r="V24" s="140">
        <f>SUM(V19:V23)</f>
        <v>0</v>
      </c>
    </row>
    <row r="25" spans="1:22" ht="13.5" customHeight="1">
      <c r="A25" s="25"/>
      <c r="B25" s="25"/>
      <c r="C25" s="25"/>
      <c r="D25" s="26"/>
      <c r="E25" s="166"/>
      <c r="F25" s="23"/>
      <c r="G25" s="166"/>
      <c r="H25" s="23"/>
      <c r="I25" s="166"/>
      <c r="J25" s="23"/>
      <c r="K25" s="166"/>
      <c r="L25" s="23"/>
      <c r="M25" s="166"/>
      <c r="N25" s="23"/>
      <c r="O25" s="166"/>
      <c r="P25" s="23"/>
      <c r="Q25" s="166"/>
      <c r="R25" s="22"/>
      <c r="S25" s="133"/>
      <c r="T25" s="26"/>
      <c r="V25" s="22"/>
    </row>
    <row r="26" spans="1:22" ht="13.5" customHeight="1">
      <c r="A26" s="20" t="s">
        <v>58</v>
      </c>
      <c r="E26" s="166"/>
      <c r="G26" s="166"/>
      <c r="I26" s="166"/>
      <c r="K26" s="166"/>
      <c r="M26" s="166"/>
      <c r="O26" s="166"/>
      <c r="Q26" s="166"/>
      <c r="R26" s="27"/>
      <c r="V26" s="27"/>
    </row>
    <row r="27" spans="1:22" ht="13.5" customHeight="1">
      <c r="A27" s="20" t="s">
        <v>322</v>
      </c>
      <c r="E27" s="166"/>
      <c r="G27" s="166"/>
      <c r="I27" s="166"/>
      <c r="K27" s="166"/>
      <c r="M27" s="166"/>
      <c r="O27" s="166"/>
      <c r="Q27" s="166"/>
      <c r="R27" s="27"/>
      <c r="V27" s="27"/>
    </row>
    <row r="28" spans="2:22" ht="13.5" customHeight="1">
      <c r="B28" s="20" t="s">
        <v>59</v>
      </c>
      <c r="D28" s="177">
        <v>0</v>
      </c>
      <c r="E28" s="166"/>
      <c r="F28" s="177"/>
      <c r="G28" s="166"/>
      <c r="H28" s="180"/>
      <c r="I28" s="166"/>
      <c r="J28" s="180"/>
      <c r="K28" s="166"/>
      <c r="L28" s="180"/>
      <c r="M28" s="166"/>
      <c r="N28" s="180"/>
      <c r="O28" s="166"/>
      <c r="P28" s="180"/>
      <c r="Q28" s="166"/>
      <c r="R28" s="179"/>
      <c r="T28" s="135">
        <f aca="true" t="shared" si="1" ref="T28:T33">D28-SUM(F28:S28)</f>
        <v>0</v>
      </c>
      <c r="V28" s="179">
        <v>0</v>
      </c>
    </row>
    <row r="29" spans="2:22" ht="13.5" customHeight="1">
      <c r="B29" s="20" t="s">
        <v>186</v>
      </c>
      <c r="D29" s="177">
        <v>0</v>
      </c>
      <c r="E29" s="166"/>
      <c r="F29" s="180"/>
      <c r="G29" s="166"/>
      <c r="H29" s="180"/>
      <c r="I29" s="166"/>
      <c r="J29" s="180"/>
      <c r="K29" s="166"/>
      <c r="L29" s="180"/>
      <c r="M29" s="166"/>
      <c r="N29" s="180"/>
      <c r="O29" s="166"/>
      <c r="P29" s="180"/>
      <c r="Q29" s="166"/>
      <c r="R29" s="179"/>
      <c r="T29" s="135">
        <f t="shared" si="1"/>
        <v>0</v>
      </c>
      <c r="V29" s="179">
        <v>0</v>
      </c>
    </row>
    <row r="30" spans="2:22" ht="13.5" customHeight="1">
      <c r="B30" s="20" t="s">
        <v>270</v>
      </c>
      <c r="D30" s="177">
        <v>0</v>
      </c>
      <c r="E30" s="166"/>
      <c r="F30" s="180"/>
      <c r="G30" s="166"/>
      <c r="H30" s="180"/>
      <c r="I30" s="166"/>
      <c r="J30" s="180"/>
      <c r="K30" s="166"/>
      <c r="L30" s="180"/>
      <c r="M30" s="166"/>
      <c r="N30" s="180"/>
      <c r="O30" s="166"/>
      <c r="P30" s="180"/>
      <c r="Q30" s="166"/>
      <c r="R30" s="179"/>
      <c r="T30" s="135">
        <f t="shared" si="1"/>
        <v>0</v>
      </c>
      <c r="V30" s="179">
        <v>0</v>
      </c>
    </row>
    <row r="31" spans="2:22" ht="13.5" customHeight="1">
      <c r="B31" s="20" t="s">
        <v>185</v>
      </c>
      <c r="D31" s="177">
        <v>0</v>
      </c>
      <c r="E31" s="166"/>
      <c r="F31" s="177"/>
      <c r="G31" s="166"/>
      <c r="H31" s="177"/>
      <c r="I31" s="166"/>
      <c r="J31" s="177"/>
      <c r="K31" s="166"/>
      <c r="L31" s="177"/>
      <c r="M31" s="166"/>
      <c r="N31" s="177"/>
      <c r="O31" s="166"/>
      <c r="P31" s="177"/>
      <c r="Q31" s="166"/>
      <c r="R31" s="179"/>
      <c r="T31" s="135">
        <f t="shared" si="1"/>
        <v>0</v>
      </c>
      <c r="V31" s="179">
        <v>0</v>
      </c>
    </row>
    <row r="32" spans="2:22" ht="13.5" customHeight="1">
      <c r="B32" s="20" t="s">
        <v>271</v>
      </c>
      <c r="D32" s="177">
        <v>0</v>
      </c>
      <c r="E32" s="132"/>
      <c r="F32" s="177"/>
      <c r="G32" s="132"/>
      <c r="H32" s="177"/>
      <c r="I32" s="132"/>
      <c r="J32" s="177"/>
      <c r="K32" s="132"/>
      <c r="L32" s="177"/>
      <c r="M32" s="132"/>
      <c r="N32" s="177"/>
      <c r="O32" s="132"/>
      <c r="P32" s="177"/>
      <c r="Q32" s="132"/>
      <c r="R32" s="179"/>
      <c r="T32" s="135">
        <f t="shared" si="1"/>
        <v>0</v>
      </c>
      <c r="V32" s="179">
        <v>0</v>
      </c>
    </row>
    <row r="33" spans="4:22" ht="13.5" customHeight="1">
      <c r="D33" s="177">
        <v>0</v>
      </c>
      <c r="E33" s="132"/>
      <c r="F33" s="177"/>
      <c r="G33" s="132"/>
      <c r="H33" s="177"/>
      <c r="I33" s="132"/>
      <c r="J33" s="177"/>
      <c r="K33" s="132"/>
      <c r="L33" s="177"/>
      <c r="M33" s="132"/>
      <c r="N33" s="177"/>
      <c r="O33" s="132"/>
      <c r="P33" s="177"/>
      <c r="Q33" s="132"/>
      <c r="R33" s="179"/>
      <c r="T33" s="135">
        <f t="shared" si="1"/>
        <v>0</v>
      </c>
      <c r="V33" s="179">
        <v>0</v>
      </c>
    </row>
    <row r="34" spans="5:22" ht="13.5" customHeight="1">
      <c r="E34" s="165"/>
      <c r="G34" s="165"/>
      <c r="I34" s="165"/>
      <c r="J34" s="131"/>
      <c r="K34" s="165"/>
      <c r="M34" s="165"/>
      <c r="O34" s="165"/>
      <c r="Q34" s="165"/>
      <c r="R34" s="27"/>
      <c r="V34" s="27"/>
    </row>
    <row r="35" spans="2:22" ht="13.5" customHeight="1">
      <c r="B35" s="20" t="s">
        <v>352</v>
      </c>
      <c r="D35" s="140">
        <f aca="true" t="shared" si="2" ref="D35:R35">SUM(D28:D34)</f>
        <v>0</v>
      </c>
      <c r="E35" s="165"/>
      <c r="F35" s="140">
        <f t="shared" si="2"/>
        <v>0</v>
      </c>
      <c r="G35" s="165"/>
      <c r="H35" s="140">
        <f t="shared" si="2"/>
        <v>0</v>
      </c>
      <c r="I35" s="165"/>
      <c r="J35" s="140">
        <f t="shared" si="2"/>
        <v>0</v>
      </c>
      <c r="K35" s="165"/>
      <c r="L35" s="140">
        <f t="shared" si="2"/>
        <v>0</v>
      </c>
      <c r="M35" s="165"/>
      <c r="N35" s="140">
        <f t="shared" si="2"/>
        <v>0</v>
      </c>
      <c r="O35" s="165"/>
      <c r="P35" s="140">
        <f t="shared" si="2"/>
        <v>0</v>
      </c>
      <c r="Q35" s="165"/>
      <c r="R35" s="140">
        <f t="shared" si="2"/>
        <v>0</v>
      </c>
      <c r="T35" s="136">
        <f>SUM(T28:T34)</f>
        <v>0</v>
      </c>
      <c r="V35" s="140">
        <f>SUM(V28:V34)</f>
        <v>0</v>
      </c>
    </row>
    <row r="36" spans="4:22" ht="13.5" customHeight="1">
      <c r="D36" s="24"/>
      <c r="E36" s="132"/>
      <c r="F36" s="24"/>
      <c r="G36" s="132"/>
      <c r="H36" s="24"/>
      <c r="I36" s="132"/>
      <c r="J36" s="24"/>
      <c r="K36" s="132"/>
      <c r="L36" s="24"/>
      <c r="M36" s="132"/>
      <c r="N36" s="24"/>
      <c r="O36" s="132"/>
      <c r="P36" s="24"/>
      <c r="Q36" s="132"/>
      <c r="R36" s="24"/>
      <c r="T36" s="24"/>
      <c r="V36" s="24"/>
    </row>
    <row r="37" spans="1:22" ht="13.5" customHeight="1">
      <c r="A37" s="29" t="s">
        <v>250</v>
      </c>
      <c r="E37" s="132"/>
      <c r="G37" s="132"/>
      <c r="I37" s="132"/>
      <c r="K37" s="132"/>
      <c r="M37" s="132"/>
      <c r="O37" s="132"/>
      <c r="Q37" s="132"/>
      <c r="R37" s="27"/>
      <c r="V37" s="27"/>
    </row>
    <row r="38" spans="5:22" ht="13.5" customHeight="1">
      <c r="E38" s="166"/>
      <c r="G38" s="166"/>
      <c r="I38" s="166"/>
      <c r="K38" s="166"/>
      <c r="M38" s="166"/>
      <c r="O38" s="166"/>
      <c r="Q38" s="166"/>
      <c r="R38" s="27"/>
      <c r="V38" s="27"/>
    </row>
    <row r="39" spans="1:22" ht="13.5" customHeight="1">
      <c r="A39" s="20" t="s">
        <v>58</v>
      </c>
      <c r="E39" s="166"/>
      <c r="G39" s="166"/>
      <c r="I39" s="166"/>
      <c r="K39" s="166"/>
      <c r="L39" s="131"/>
      <c r="M39" s="166"/>
      <c r="O39" s="166"/>
      <c r="Q39" s="166"/>
      <c r="R39" s="27"/>
      <c r="V39" s="27"/>
    </row>
    <row r="40" spans="2:22" ht="13.5" customHeight="1">
      <c r="B40" s="20" t="s">
        <v>60</v>
      </c>
      <c r="D40" s="177">
        <v>0</v>
      </c>
      <c r="E40" s="166"/>
      <c r="F40" s="177"/>
      <c r="G40" s="166"/>
      <c r="H40" s="177"/>
      <c r="I40" s="166"/>
      <c r="J40" s="177"/>
      <c r="K40" s="166"/>
      <c r="L40" s="177"/>
      <c r="M40" s="166"/>
      <c r="N40" s="177"/>
      <c r="O40" s="166"/>
      <c r="P40" s="177"/>
      <c r="Q40" s="166"/>
      <c r="R40" s="179"/>
      <c r="T40" s="135">
        <f aca="true" t="shared" si="3" ref="T40:T45">D40-SUM(F40:S40)</f>
        <v>0</v>
      </c>
      <c r="V40" s="179">
        <v>0</v>
      </c>
    </row>
    <row r="41" spans="2:22" ht="13.5" customHeight="1">
      <c r="B41" s="20" t="s">
        <v>61</v>
      </c>
      <c r="D41" s="177">
        <v>0</v>
      </c>
      <c r="E41" s="166"/>
      <c r="F41" s="177"/>
      <c r="G41" s="166"/>
      <c r="H41" s="177"/>
      <c r="I41" s="166"/>
      <c r="J41" s="177"/>
      <c r="K41" s="166"/>
      <c r="L41" s="177"/>
      <c r="M41" s="166"/>
      <c r="N41" s="177"/>
      <c r="O41" s="166"/>
      <c r="P41" s="177"/>
      <c r="Q41" s="166"/>
      <c r="R41" s="179"/>
      <c r="T41" s="135">
        <f t="shared" si="3"/>
        <v>0</v>
      </c>
      <c r="V41" s="179">
        <v>0</v>
      </c>
    </row>
    <row r="42" spans="2:22" ht="13.5" customHeight="1">
      <c r="B42" s="20" t="s">
        <v>62</v>
      </c>
      <c r="D42" s="177">
        <v>0</v>
      </c>
      <c r="E42" s="166"/>
      <c r="F42" s="177"/>
      <c r="G42" s="166"/>
      <c r="H42" s="177"/>
      <c r="I42" s="166"/>
      <c r="J42" s="177"/>
      <c r="K42" s="166"/>
      <c r="L42" s="177"/>
      <c r="M42" s="166"/>
      <c r="N42" s="177"/>
      <c r="O42" s="166"/>
      <c r="P42" s="177"/>
      <c r="Q42" s="166"/>
      <c r="R42" s="179"/>
      <c r="T42" s="135">
        <f t="shared" si="3"/>
        <v>0</v>
      </c>
      <c r="V42" s="179">
        <v>0</v>
      </c>
    </row>
    <row r="43" spans="2:22" ht="13.5" customHeight="1">
      <c r="B43" s="20" t="s">
        <v>63</v>
      </c>
      <c r="D43" s="177">
        <v>0</v>
      </c>
      <c r="E43" s="166"/>
      <c r="F43" s="177"/>
      <c r="G43" s="166"/>
      <c r="H43" s="177"/>
      <c r="I43" s="166"/>
      <c r="J43" s="177"/>
      <c r="K43" s="166"/>
      <c r="L43" s="177"/>
      <c r="M43" s="166"/>
      <c r="N43" s="177"/>
      <c r="O43" s="166"/>
      <c r="P43" s="177"/>
      <c r="Q43" s="166"/>
      <c r="R43" s="179"/>
      <c r="T43" s="135">
        <f t="shared" si="3"/>
        <v>0</v>
      </c>
      <c r="V43" s="179">
        <v>0</v>
      </c>
    </row>
    <row r="44" spans="2:22" ht="13.5" customHeight="1">
      <c r="B44" s="20" t="s">
        <v>64</v>
      </c>
      <c r="D44" s="177">
        <v>0</v>
      </c>
      <c r="E44" s="166"/>
      <c r="F44" s="177"/>
      <c r="G44" s="166"/>
      <c r="H44" s="177"/>
      <c r="I44" s="166"/>
      <c r="J44" s="177"/>
      <c r="K44" s="166"/>
      <c r="L44" s="177"/>
      <c r="M44" s="166"/>
      <c r="N44" s="177"/>
      <c r="O44" s="166"/>
      <c r="P44" s="177"/>
      <c r="Q44" s="166"/>
      <c r="R44" s="179"/>
      <c r="T44" s="135">
        <f t="shared" si="3"/>
        <v>0</v>
      </c>
      <c r="V44" s="179">
        <v>0</v>
      </c>
    </row>
    <row r="45" spans="4:22" ht="13.5" customHeight="1">
      <c r="D45" s="177">
        <v>0</v>
      </c>
      <c r="E45" s="166"/>
      <c r="F45" s="177"/>
      <c r="G45" s="166"/>
      <c r="H45" s="177"/>
      <c r="I45" s="166"/>
      <c r="J45" s="177"/>
      <c r="K45" s="166"/>
      <c r="L45" s="177"/>
      <c r="M45" s="166"/>
      <c r="N45" s="177"/>
      <c r="O45" s="166"/>
      <c r="P45" s="177"/>
      <c r="Q45" s="166"/>
      <c r="R45" s="179"/>
      <c r="T45" s="135">
        <f t="shared" si="3"/>
        <v>0</v>
      </c>
      <c r="V45" s="179">
        <v>0</v>
      </c>
    </row>
    <row r="46" spans="5:22" ht="13.5" customHeight="1">
      <c r="E46" s="132"/>
      <c r="G46" s="132"/>
      <c r="I46" s="132"/>
      <c r="K46" s="132"/>
      <c r="M46" s="132"/>
      <c r="O46" s="132"/>
      <c r="Q46" s="132"/>
      <c r="R46" s="27"/>
      <c r="V46" s="27"/>
    </row>
    <row r="47" spans="2:22" ht="13.5" customHeight="1">
      <c r="B47" s="20" t="s">
        <v>353</v>
      </c>
      <c r="D47" s="140">
        <f aca="true" t="shared" si="4" ref="D47:R47">SUM(D40:D46)</f>
        <v>0</v>
      </c>
      <c r="E47" s="165"/>
      <c r="F47" s="140">
        <f t="shared" si="4"/>
        <v>0</v>
      </c>
      <c r="G47" s="165"/>
      <c r="H47" s="140">
        <f t="shared" si="4"/>
        <v>0</v>
      </c>
      <c r="I47" s="165"/>
      <c r="J47" s="140">
        <f t="shared" si="4"/>
        <v>0</v>
      </c>
      <c r="K47" s="165"/>
      <c r="L47" s="140">
        <f t="shared" si="4"/>
        <v>0</v>
      </c>
      <c r="M47" s="165"/>
      <c r="N47" s="140">
        <f t="shared" si="4"/>
        <v>0</v>
      </c>
      <c r="O47" s="165"/>
      <c r="P47" s="140">
        <f t="shared" si="4"/>
        <v>0</v>
      </c>
      <c r="Q47" s="165"/>
      <c r="R47" s="140">
        <f t="shared" si="4"/>
        <v>0</v>
      </c>
      <c r="T47" s="136">
        <f>SUM(T40:T46)</f>
        <v>0</v>
      </c>
      <c r="V47" s="140">
        <f>SUM(V40:V46)</f>
        <v>0</v>
      </c>
    </row>
    <row r="48" spans="5:22" ht="13.5" customHeight="1">
      <c r="E48" s="132"/>
      <c r="G48" s="132"/>
      <c r="I48" s="132"/>
      <c r="K48" s="132"/>
      <c r="M48" s="132"/>
      <c r="O48" s="132"/>
      <c r="Q48" s="132"/>
      <c r="R48" s="27"/>
      <c r="V48" s="27"/>
    </row>
    <row r="49" spans="1:22" ht="13.5" customHeight="1">
      <c r="A49" s="20" t="s">
        <v>249</v>
      </c>
      <c r="E49" s="132"/>
      <c r="G49" s="132"/>
      <c r="I49" s="132"/>
      <c r="K49" s="132"/>
      <c r="M49" s="132"/>
      <c r="O49" s="132"/>
      <c r="Q49" s="132"/>
      <c r="R49" s="27"/>
      <c r="V49" s="27"/>
    </row>
    <row r="50" spans="1:22" ht="13.5" customHeight="1">
      <c r="A50" s="20" t="s">
        <v>323</v>
      </c>
      <c r="E50" s="132"/>
      <c r="G50" s="132"/>
      <c r="I50" s="132"/>
      <c r="K50" s="132"/>
      <c r="M50" s="132"/>
      <c r="O50" s="132"/>
      <c r="Q50" s="132"/>
      <c r="R50" s="27"/>
      <c r="V50" s="27"/>
    </row>
    <row r="51" spans="2:22" ht="13.5" customHeight="1">
      <c r="B51" s="20" t="s">
        <v>65</v>
      </c>
      <c r="D51" s="177">
        <v>0</v>
      </c>
      <c r="E51" s="166"/>
      <c r="F51" s="177"/>
      <c r="G51" s="166"/>
      <c r="H51" s="177"/>
      <c r="I51" s="166"/>
      <c r="J51" s="177"/>
      <c r="K51" s="166"/>
      <c r="L51" s="177"/>
      <c r="M51" s="166"/>
      <c r="N51" s="177"/>
      <c r="O51" s="166"/>
      <c r="P51" s="177"/>
      <c r="Q51" s="166"/>
      <c r="R51" s="179"/>
      <c r="T51" s="135">
        <f>D51-SUM(F51:S51)</f>
        <v>0</v>
      </c>
      <c r="V51" s="179">
        <v>0</v>
      </c>
    </row>
    <row r="52" spans="2:22" ht="13.5" customHeight="1">
      <c r="B52" s="20" t="s">
        <v>66</v>
      </c>
      <c r="D52" s="177">
        <v>0</v>
      </c>
      <c r="E52" s="134"/>
      <c r="F52" s="177"/>
      <c r="G52" s="134"/>
      <c r="H52" s="177"/>
      <c r="I52" s="134"/>
      <c r="J52" s="177"/>
      <c r="K52" s="134"/>
      <c r="L52" s="177"/>
      <c r="M52" s="134"/>
      <c r="N52" s="177"/>
      <c r="O52" s="134"/>
      <c r="P52" s="177"/>
      <c r="Q52" s="134"/>
      <c r="R52" s="179"/>
      <c r="T52" s="135">
        <f>D52-SUM(F52:S52)</f>
        <v>0</v>
      </c>
      <c r="V52" s="179">
        <v>0</v>
      </c>
    </row>
    <row r="53" spans="4:22" ht="13.5" customHeight="1">
      <c r="D53" s="177">
        <v>0</v>
      </c>
      <c r="E53" s="134"/>
      <c r="F53" s="177"/>
      <c r="G53" s="134"/>
      <c r="H53" s="177"/>
      <c r="I53" s="134"/>
      <c r="J53" s="177"/>
      <c r="K53" s="134"/>
      <c r="L53" s="177"/>
      <c r="M53" s="134"/>
      <c r="N53" s="177"/>
      <c r="O53" s="134"/>
      <c r="P53" s="177"/>
      <c r="Q53" s="134"/>
      <c r="R53" s="179"/>
      <c r="T53" s="135">
        <f>D53-SUM(F53:S53)</f>
        <v>0</v>
      </c>
      <c r="V53" s="179">
        <v>0</v>
      </c>
    </row>
    <row r="54" spans="1:22" ht="13.5" customHeight="1">
      <c r="A54" s="20" t="s">
        <v>324</v>
      </c>
      <c r="E54" s="134"/>
      <c r="G54" s="134"/>
      <c r="I54" s="134"/>
      <c r="K54" s="134"/>
      <c r="M54" s="134"/>
      <c r="O54" s="134"/>
      <c r="Q54" s="134"/>
      <c r="R54" s="27"/>
      <c r="T54" s="131"/>
      <c r="V54" s="173"/>
    </row>
    <row r="55" spans="2:22" ht="13.5" customHeight="1">
      <c r="B55" s="20" t="s">
        <v>67</v>
      </c>
      <c r="D55" s="177">
        <v>0</v>
      </c>
      <c r="E55" s="134"/>
      <c r="F55" s="177"/>
      <c r="G55" s="134"/>
      <c r="H55" s="177"/>
      <c r="I55" s="134"/>
      <c r="J55" s="177"/>
      <c r="K55" s="134"/>
      <c r="L55" s="177"/>
      <c r="M55" s="134"/>
      <c r="N55" s="177"/>
      <c r="O55" s="134"/>
      <c r="P55" s="177"/>
      <c r="Q55" s="134"/>
      <c r="R55" s="179"/>
      <c r="T55" s="135">
        <f>D55-SUM(F55:S55)</f>
        <v>0</v>
      </c>
      <c r="V55" s="179">
        <v>0</v>
      </c>
    </row>
    <row r="56" spans="4:22" ht="13.5" customHeight="1">
      <c r="D56" s="177">
        <v>0</v>
      </c>
      <c r="E56" s="134"/>
      <c r="F56" s="177"/>
      <c r="G56" s="134"/>
      <c r="H56" s="177"/>
      <c r="I56" s="134"/>
      <c r="J56" s="177"/>
      <c r="K56" s="134"/>
      <c r="L56" s="177"/>
      <c r="M56" s="134"/>
      <c r="N56" s="177"/>
      <c r="O56" s="134"/>
      <c r="P56" s="177"/>
      <c r="Q56" s="134"/>
      <c r="R56" s="179"/>
      <c r="T56" s="135">
        <f>D56-SUM(F56:S56)</f>
        <v>0</v>
      </c>
      <c r="V56" s="179">
        <v>0</v>
      </c>
    </row>
    <row r="57" spans="5:22" ht="13.5" customHeight="1">
      <c r="E57" s="166"/>
      <c r="G57" s="166"/>
      <c r="I57" s="166"/>
      <c r="K57" s="166"/>
      <c r="M57" s="166"/>
      <c r="O57" s="166"/>
      <c r="Q57" s="166"/>
      <c r="R57" s="27"/>
      <c r="T57" s="131"/>
      <c r="V57" s="27"/>
    </row>
    <row r="58" spans="2:22" ht="13.5" customHeight="1">
      <c r="B58" s="20" t="s">
        <v>354</v>
      </c>
      <c r="D58" s="140">
        <f>SUM(D51:D57)</f>
        <v>0</v>
      </c>
      <c r="E58" s="166"/>
      <c r="F58" s="140">
        <f>SUM(F51:F57)</f>
        <v>0</v>
      </c>
      <c r="G58" s="166"/>
      <c r="H58" s="140">
        <f>SUM(H50:H57)</f>
        <v>0</v>
      </c>
      <c r="I58" s="166"/>
      <c r="J58" s="140">
        <f>SUM(J51:J57)</f>
        <v>0</v>
      </c>
      <c r="K58" s="166"/>
      <c r="L58" s="140">
        <f>SUM(L51:L57)</f>
        <v>0</v>
      </c>
      <c r="M58" s="166"/>
      <c r="N58" s="140">
        <f>SUM(N51:N57)</f>
        <v>0</v>
      </c>
      <c r="O58" s="166"/>
      <c r="P58" s="140">
        <f>SUM(P50:P57)</f>
        <v>0</v>
      </c>
      <c r="Q58" s="166"/>
      <c r="R58" s="140">
        <f>SUM(R51:R57)</f>
        <v>0</v>
      </c>
      <c r="T58" s="136">
        <f>SUM(T51:T57)</f>
        <v>0</v>
      </c>
      <c r="V58" s="140">
        <f>SUM(V51:V57)</f>
        <v>0</v>
      </c>
    </row>
    <row r="59" spans="5:22" ht="13.5" customHeight="1">
      <c r="E59" s="166"/>
      <c r="G59" s="166"/>
      <c r="I59" s="166"/>
      <c r="K59" s="166"/>
      <c r="M59" s="166"/>
      <c r="O59" s="166"/>
      <c r="Q59" s="166"/>
      <c r="R59" s="27"/>
      <c r="V59" s="27"/>
    </row>
    <row r="60" spans="1:22" ht="13.5" customHeight="1">
      <c r="A60" s="20" t="s">
        <v>320</v>
      </c>
      <c r="D60" s="177">
        <v>0</v>
      </c>
      <c r="E60" s="134"/>
      <c r="F60" s="177"/>
      <c r="G60" s="134"/>
      <c r="H60" s="177"/>
      <c r="I60" s="134"/>
      <c r="J60" s="177"/>
      <c r="K60" s="134"/>
      <c r="L60" s="177"/>
      <c r="M60" s="134"/>
      <c r="N60" s="177"/>
      <c r="O60" s="134"/>
      <c r="P60" s="177"/>
      <c r="Q60" s="134"/>
      <c r="R60" s="179"/>
      <c r="T60" s="135">
        <f>D60-SUM(F60:S60)</f>
        <v>0</v>
      </c>
      <c r="V60" s="179">
        <v>0</v>
      </c>
    </row>
    <row r="61" spans="5:22" ht="13.5" customHeight="1">
      <c r="E61" s="166"/>
      <c r="G61" s="166"/>
      <c r="I61" s="166"/>
      <c r="K61" s="166"/>
      <c r="M61" s="166"/>
      <c r="O61" s="166"/>
      <c r="Q61" s="166"/>
      <c r="R61" s="27"/>
      <c r="V61" s="27"/>
    </row>
    <row r="62" spans="1:17" ht="13.5" customHeight="1">
      <c r="A62" s="20" t="s">
        <v>69</v>
      </c>
      <c r="E62" s="166"/>
      <c r="G62" s="166"/>
      <c r="I62" s="166"/>
      <c r="K62" s="166"/>
      <c r="M62" s="166"/>
      <c r="O62" s="166"/>
      <c r="Q62" s="166"/>
    </row>
    <row r="63" spans="1:17" ht="13.5" customHeight="1">
      <c r="A63" s="20" t="s">
        <v>325</v>
      </c>
      <c r="E63" s="166"/>
      <c r="G63" s="166"/>
      <c r="I63" s="166"/>
      <c r="K63" s="166"/>
      <c r="M63" s="166"/>
      <c r="O63" s="166"/>
      <c r="Q63" s="166"/>
    </row>
    <row r="64" spans="2:22" ht="13.5" customHeight="1">
      <c r="B64" s="20" t="s">
        <v>70</v>
      </c>
      <c r="D64" s="177">
        <v>0</v>
      </c>
      <c r="E64" s="134"/>
      <c r="F64" s="177"/>
      <c r="G64" s="134"/>
      <c r="H64" s="177"/>
      <c r="I64" s="134"/>
      <c r="J64" s="177"/>
      <c r="K64" s="134"/>
      <c r="L64" s="177"/>
      <c r="M64" s="134"/>
      <c r="N64" s="177"/>
      <c r="O64" s="134"/>
      <c r="P64" s="177"/>
      <c r="Q64" s="134"/>
      <c r="R64" s="177"/>
      <c r="T64" s="135">
        <f aca="true" t="shared" si="5" ref="T64:T69">D64-SUM(F64:S64)</f>
        <v>0</v>
      </c>
      <c r="V64" s="177">
        <v>0</v>
      </c>
    </row>
    <row r="65" spans="2:22" ht="13.5" customHeight="1">
      <c r="B65" s="20" t="s">
        <v>71</v>
      </c>
      <c r="D65" s="177">
        <v>0</v>
      </c>
      <c r="E65" s="134"/>
      <c r="F65" s="177"/>
      <c r="G65" s="134"/>
      <c r="H65" s="177"/>
      <c r="I65" s="134"/>
      <c r="J65" s="177"/>
      <c r="K65" s="134"/>
      <c r="L65" s="177"/>
      <c r="M65" s="134"/>
      <c r="N65" s="177"/>
      <c r="O65" s="134"/>
      <c r="P65" s="177"/>
      <c r="Q65" s="134"/>
      <c r="R65" s="177"/>
      <c r="T65" s="135">
        <f t="shared" si="5"/>
        <v>0</v>
      </c>
      <c r="V65" s="177">
        <v>0</v>
      </c>
    </row>
    <row r="66" spans="2:22" ht="13.5" customHeight="1">
      <c r="B66" s="20" t="s">
        <v>225</v>
      </c>
      <c r="D66" s="177">
        <v>0</v>
      </c>
      <c r="E66" s="134"/>
      <c r="F66" s="177"/>
      <c r="G66" s="134"/>
      <c r="H66" s="177"/>
      <c r="I66" s="134"/>
      <c r="J66" s="177"/>
      <c r="K66" s="134"/>
      <c r="L66" s="177"/>
      <c r="M66" s="134"/>
      <c r="N66" s="177"/>
      <c r="O66" s="134"/>
      <c r="P66" s="177"/>
      <c r="Q66" s="134"/>
      <c r="R66" s="177"/>
      <c r="T66" s="135">
        <f t="shared" si="5"/>
        <v>0</v>
      </c>
      <c r="V66" s="177">
        <v>0</v>
      </c>
    </row>
    <row r="67" spans="2:22" ht="13.5" customHeight="1">
      <c r="B67" s="20" t="s">
        <v>72</v>
      </c>
      <c r="D67" s="177">
        <v>0</v>
      </c>
      <c r="E67" s="134"/>
      <c r="F67" s="177"/>
      <c r="G67" s="134"/>
      <c r="H67" s="177"/>
      <c r="I67" s="134"/>
      <c r="J67" s="177"/>
      <c r="K67" s="134"/>
      <c r="L67" s="177"/>
      <c r="M67" s="134"/>
      <c r="N67" s="177"/>
      <c r="O67" s="134"/>
      <c r="P67" s="177"/>
      <c r="Q67" s="134"/>
      <c r="R67" s="177"/>
      <c r="T67" s="135">
        <f t="shared" si="5"/>
        <v>0</v>
      </c>
      <c r="V67" s="177">
        <v>0</v>
      </c>
    </row>
    <row r="68" spans="2:22" ht="13.5" customHeight="1">
      <c r="B68" s="20" t="s">
        <v>73</v>
      </c>
      <c r="D68" s="177">
        <v>0</v>
      </c>
      <c r="E68" s="166"/>
      <c r="F68" s="177"/>
      <c r="G68" s="166"/>
      <c r="H68" s="177"/>
      <c r="I68" s="166"/>
      <c r="J68" s="177"/>
      <c r="K68" s="166"/>
      <c r="L68" s="177"/>
      <c r="M68" s="166"/>
      <c r="N68" s="177"/>
      <c r="O68" s="166"/>
      <c r="P68" s="177"/>
      <c r="Q68" s="166"/>
      <c r="R68" s="177"/>
      <c r="T68" s="135">
        <f t="shared" si="5"/>
        <v>0</v>
      </c>
      <c r="V68" s="177">
        <v>0</v>
      </c>
    </row>
    <row r="69" spans="2:22" ht="13.5" customHeight="1">
      <c r="B69" s="20" t="s">
        <v>74</v>
      </c>
      <c r="D69" s="177">
        <v>0</v>
      </c>
      <c r="E69" s="134"/>
      <c r="F69" s="177"/>
      <c r="G69" s="134"/>
      <c r="H69" s="177"/>
      <c r="I69" s="134"/>
      <c r="J69" s="177"/>
      <c r="K69" s="134"/>
      <c r="L69" s="177"/>
      <c r="M69" s="134"/>
      <c r="N69" s="177"/>
      <c r="O69" s="134"/>
      <c r="P69" s="177"/>
      <c r="Q69" s="134"/>
      <c r="R69" s="177"/>
      <c r="T69" s="135">
        <f t="shared" si="5"/>
        <v>0</v>
      </c>
      <c r="V69" s="177">
        <v>0</v>
      </c>
    </row>
    <row r="70" spans="5:17" ht="13.5" customHeight="1">
      <c r="E70" s="134"/>
      <c r="G70" s="134"/>
      <c r="I70" s="134"/>
      <c r="K70" s="134"/>
      <c r="M70" s="134"/>
      <c r="O70" s="134"/>
      <c r="Q70" s="134"/>
    </row>
    <row r="71" spans="2:22" ht="13.5" customHeight="1">
      <c r="B71" s="20" t="s">
        <v>68</v>
      </c>
      <c r="D71" s="140">
        <f aca="true" t="shared" si="6" ref="D71:R71">SUM(D64:D70)</f>
        <v>0</v>
      </c>
      <c r="E71" s="166"/>
      <c r="F71" s="140">
        <f t="shared" si="6"/>
        <v>0</v>
      </c>
      <c r="G71" s="166"/>
      <c r="H71" s="140">
        <f t="shared" si="6"/>
        <v>0</v>
      </c>
      <c r="I71" s="166"/>
      <c r="J71" s="140">
        <f t="shared" si="6"/>
        <v>0</v>
      </c>
      <c r="K71" s="166"/>
      <c r="L71" s="140">
        <f t="shared" si="6"/>
        <v>0</v>
      </c>
      <c r="M71" s="166"/>
      <c r="N71" s="140">
        <f t="shared" si="6"/>
        <v>0</v>
      </c>
      <c r="O71" s="166"/>
      <c r="P71" s="140">
        <f t="shared" si="6"/>
        <v>0</v>
      </c>
      <c r="Q71" s="166"/>
      <c r="R71" s="140">
        <f t="shared" si="6"/>
        <v>0</v>
      </c>
      <c r="T71" s="136">
        <f>SUM(T64:T70)</f>
        <v>0</v>
      </c>
      <c r="V71" s="140">
        <f>SUM(V64:V70)</f>
        <v>0</v>
      </c>
    </row>
    <row r="72" spans="4:22" ht="13.5" customHeight="1">
      <c r="D72" s="24"/>
      <c r="E72" s="134"/>
      <c r="F72" s="24"/>
      <c r="G72" s="134"/>
      <c r="H72" s="24"/>
      <c r="I72" s="134"/>
      <c r="J72" s="24"/>
      <c r="K72" s="134"/>
      <c r="L72" s="24"/>
      <c r="M72" s="134"/>
      <c r="N72" s="24"/>
      <c r="O72" s="134"/>
      <c r="P72" s="24"/>
      <c r="Q72" s="134"/>
      <c r="R72" s="24"/>
      <c r="T72" s="24"/>
      <c r="V72" s="24"/>
    </row>
    <row r="73" spans="1:22" ht="13.5" customHeight="1">
      <c r="A73" s="20" t="s">
        <v>318</v>
      </c>
      <c r="D73" s="24"/>
      <c r="E73" s="134"/>
      <c r="F73" s="24"/>
      <c r="G73" s="134"/>
      <c r="H73" s="24"/>
      <c r="I73" s="134"/>
      <c r="J73" s="24"/>
      <c r="K73" s="134"/>
      <c r="L73" s="24"/>
      <c r="M73" s="134"/>
      <c r="N73" s="24"/>
      <c r="O73" s="134"/>
      <c r="P73" s="24"/>
      <c r="Q73" s="134"/>
      <c r="R73" s="24"/>
      <c r="T73" s="24"/>
      <c r="V73" s="24"/>
    </row>
    <row r="74" spans="4:22" ht="13.5" customHeight="1">
      <c r="D74" s="177">
        <v>0</v>
      </c>
      <c r="E74" s="134"/>
      <c r="F74" s="177"/>
      <c r="G74" s="134"/>
      <c r="H74" s="177"/>
      <c r="I74" s="134"/>
      <c r="J74" s="177"/>
      <c r="K74" s="134"/>
      <c r="L74" s="177"/>
      <c r="M74" s="134"/>
      <c r="N74" s="177"/>
      <c r="O74" s="134"/>
      <c r="P74" s="177"/>
      <c r="Q74" s="134"/>
      <c r="R74" s="177"/>
      <c r="T74" s="135">
        <f>D74-SUM(F74:S74)</f>
        <v>0</v>
      </c>
      <c r="V74" s="177">
        <v>0</v>
      </c>
    </row>
    <row r="75" spans="4:22" ht="13.5" customHeight="1">
      <c r="D75" s="177">
        <v>0</v>
      </c>
      <c r="E75" s="134"/>
      <c r="F75" s="177"/>
      <c r="G75" s="134"/>
      <c r="H75" s="177"/>
      <c r="I75" s="134"/>
      <c r="J75" s="177"/>
      <c r="K75" s="134"/>
      <c r="L75" s="177"/>
      <c r="M75" s="134"/>
      <c r="N75" s="177"/>
      <c r="O75" s="134"/>
      <c r="P75" s="177"/>
      <c r="Q75" s="134"/>
      <c r="R75" s="177"/>
      <c r="T75" s="135">
        <f>D75-SUM(F75:S75)</f>
        <v>0</v>
      </c>
      <c r="V75" s="177">
        <v>0</v>
      </c>
    </row>
    <row r="76" spans="4:22" ht="13.5" customHeight="1">
      <c r="D76" s="24"/>
      <c r="E76" s="134"/>
      <c r="F76" s="24"/>
      <c r="G76" s="134"/>
      <c r="H76" s="24"/>
      <c r="I76" s="134"/>
      <c r="J76" s="24"/>
      <c r="K76" s="134"/>
      <c r="L76" s="24"/>
      <c r="M76" s="134"/>
      <c r="N76" s="24"/>
      <c r="O76" s="134"/>
      <c r="P76" s="24"/>
      <c r="Q76" s="134"/>
      <c r="R76" s="24"/>
      <c r="T76" s="24"/>
      <c r="V76" s="24"/>
    </row>
    <row r="77" spans="2:22" ht="13.5" customHeight="1">
      <c r="B77" s="20" t="s">
        <v>68</v>
      </c>
      <c r="D77" s="140">
        <f>SUM(D74:D76)</f>
        <v>0</v>
      </c>
      <c r="E77" s="166"/>
      <c r="F77" s="140">
        <f>SUM(F74:F76)</f>
        <v>0</v>
      </c>
      <c r="G77" s="166"/>
      <c r="H77" s="140">
        <f>SUM(H74:H76)</f>
        <v>0</v>
      </c>
      <c r="I77" s="166"/>
      <c r="J77" s="140">
        <f>SUM(J74:J76)</f>
        <v>0</v>
      </c>
      <c r="K77" s="166"/>
      <c r="L77" s="140">
        <f>SUM(L74:L76)</f>
        <v>0</v>
      </c>
      <c r="M77" s="166"/>
      <c r="N77" s="140">
        <f>SUM(N74:N76)</f>
        <v>0</v>
      </c>
      <c r="O77" s="166"/>
      <c r="P77" s="140">
        <f>SUM(P74:P76)</f>
        <v>0</v>
      </c>
      <c r="Q77" s="166"/>
      <c r="R77" s="140">
        <f>SUM(R74:R76)</f>
        <v>0</v>
      </c>
      <c r="T77" s="136">
        <f>SUM(T74:T76)</f>
        <v>0</v>
      </c>
      <c r="V77" s="140">
        <f>SUM(V74:V76)</f>
        <v>0</v>
      </c>
    </row>
    <row r="78" spans="4:22" ht="13.5" customHeight="1">
      <c r="D78" s="24"/>
      <c r="E78" s="134"/>
      <c r="F78" s="24"/>
      <c r="G78" s="134"/>
      <c r="H78" s="24"/>
      <c r="I78" s="134"/>
      <c r="J78" s="24"/>
      <c r="K78" s="134"/>
      <c r="L78" s="24"/>
      <c r="M78" s="134"/>
      <c r="N78" s="24"/>
      <c r="O78" s="134"/>
      <c r="P78" s="24"/>
      <c r="Q78" s="134"/>
      <c r="R78" s="24"/>
      <c r="T78" s="24"/>
      <c r="V78" s="24"/>
    </row>
    <row r="79" spans="1:17" ht="13.5" customHeight="1">
      <c r="A79" s="20" t="s">
        <v>75</v>
      </c>
      <c r="E79" s="134"/>
      <c r="F79" s="131"/>
      <c r="G79" s="134"/>
      <c r="I79" s="134"/>
      <c r="K79" s="134"/>
      <c r="M79" s="134"/>
      <c r="O79" s="134"/>
      <c r="Q79" s="134"/>
    </row>
    <row r="80" spans="2:22" ht="13.5" customHeight="1">
      <c r="B80" s="20" t="s">
        <v>76</v>
      </c>
      <c r="D80" s="181">
        <v>0</v>
      </c>
      <c r="E80" s="134"/>
      <c r="F80" s="181"/>
      <c r="G80" s="134"/>
      <c r="H80" s="181"/>
      <c r="I80" s="134"/>
      <c r="J80" s="181"/>
      <c r="K80" s="134"/>
      <c r="L80" s="181"/>
      <c r="M80" s="134"/>
      <c r="N80" s="181"/>
      <c r="O80" s="134"/>
      <c r="P80" s="181"/>
      <c r="Q80" s="134"/>
      <c r="R80" s="181"/>
      <c r="S80" s="166"/>
      <c r="T80" s="174">
        <f>D80-SUM(F80:S80)</f>
        <v>0</v>
      </c>
      <c r="U80" s="166"/>
      <c r="V80" s="181">
        <v>0</v>
      </c>
    </row>
    <row r="81" spans="4:22" s="24" customFormat="1" ht="13.5" customHeight="1">
      <c r="D81" s="181">
        <v>0</v>
      </c>
      <c r="E81" s="134"/>
      <c r="F81" s="181"/>
      <c r="G81" s="134"/>
      <c r="H81" s="181"/>
      <c r="I81" s="134"/>
      <c r="J81" s="181"/>
      <c r="K81" s="134"/>
      <c r="L81" s="181"/>
      <c r="M81" s="134"/>
      <c r="N81" s="181"/>
      <c r="O81" s="134"/>
      <c r="P81" s="181"/>
      <c r="Q81" s="134"/>
      <c r="R81" s="181"/>
      <c r="S81" s="166"/>
      <c r="T81" s="174">
        <f>D81-SUM(F81:S81)</f>
        <v>0</v>
      </c>
      <c r="U81" s="166"/>
      <c r="V81" s="181">
        <v>0</v>
      </c>
    </row>
    <row r="82" spans="5:17" s="166" customFormat="1" ht="13.5" customHeight="1">
      <c r="E82" s="134"/>
      <c r="G82" s="134"/>
      <c r="I82" s="134"/>
      <c r="K82" s="134"/>
      <c r="M82" s="134"/>
      <c r="O82" s="134"/>
      <c r="Q82" s="134"/>
    </row>
    <row r="83" spans="1:22" s="24" customFormat="1" ht="13.5" customHeight="1">
      <c r="A83" s="20"/>
      <c r="B83" s="20" t="s">
        <v>68</v>
      </c>
      <c r="C83" s="20"/>
      <c r="D83" s="140">
        <f>SUM(D80:D82)</f>
        <v>0</v>
      </c>
      <c r="E83" s="166"/>
      <c r="F83" s="140">
        <f>SUM(F80:F82)</f>
        <v>0</v>
      </c>
      <c r="G83" s="166"/>
      <c r="H83" s="140">
        <f>SUM(H80:H82)</f>
        <v>0</v>
      </c>
      <c r="I83" s="166"/>
      <c r="J83" s="140">
        <f>SUM(J80:J82)</f>
        <v>0</v>
      </c>
      <c r="K83" s="166"/>
      <c r="L83" s="140">
        <f>SUM(L80:L82)</f>
        <v>0</v>
      </c>
      <c r="M83" s="166"/>
      <c r="N83" s="140">
        <f>SUM(N80:N82)</f>
        <v>0</v>
      </c>
      <c r="O83" s="166"/>
      <c r="P83" s="140">
        <f>SUM(P80:P82)</f>
        <v>0</v>
      </c>
      <c r="Q83" s="166"/>
      <c r="R83" s="140">
        <f>SUM(R80:R82)</f>
        <v>0</v>
      </c>
      <c r="S83" s="131"/>
      <c r="T83" s="136">
        <f>SUM(T80:T82)</f>
        <v>0</v>
      </c>
      <c r="U83" s="131"/>
      <c r="V83" s="140">
        <f>SUM(V80:V82)</f>
        <v>0</v>
      </c>
    </row>
    <row r="84" spans="5:17" ht="13.5" customHeight="1">
      <c r="E84" s="166"/>
      <c r="G84" s="166"/>
      <c r="I84" s="166"/>
      <c r="K84" s="166"/>
      <c r="M84" s="166"/>
      <c r="O84" s="166"/>
      <c r="Q84" s="166"/>
    </row>
    <row r="85" spans="1:22" ht="13.5" customHeight="1">
      <c r="A85" s="20" t="s">
        <v>77</v>
      </c>
      <c r="E85" s="166"/>
      <c r="G85" s="166"/>
      <c r="I85" s="166"/>
      <c r="K85" s="166"/>
      <c r="M85" s="166"/>
      <c r="O85" s="166"/>
      <c r="Q85" s="166"/>
      <c r="R85" s="22"/>
      <c r="V85" s="22"/>
    </row>
    <row r="86" spans="2:22" ht="13.5" customHeight="1">
      <c r="B86" s="20" t="s">
        <v>78</v>
      </c>
      <c r="D86" s="177">
        <v>0</v>
      </c>
      <c r="E86" s="166"/>
      <c r="F86" s="177"/>
      <c r="G86" s="166"/>
      <c r="H86" s="177"/>
      <c r="I86" s="166"/>
      <c r="J86" s="177"/>
      <c r="K86" s="166"/>
      <c r="L86" s="177"/>
      <c r="M86" s="166"/>
      <c r="N86" s="177"/>
      <c r="O86" s="166"/>
      <c r="P86" s="177"/>
      <c r="Q86" s="166"/>
      <c r="R86" s="178"/>
      <c r="T86" s="135">
        <f>D86-SUM(F86:S86)</f>
        <v>0</v>
      </c>
      <c r="V86" s="177">
        <v>0</v>
      </c>
    </row>
    <row r="87" spans="2:22" ht="13.5" customHeight="1">
      <c r="B87" s="20" t="s">
        <v>79</v>
      </c>
      <c r="D87" s="177">
        <v>0</v>
      </c>
      <c r="E87" s="134"/>
      <c r="F87" s="177"/>
      <c r="G87" s="134"/>
      <c r="H87" s="177"/>
      <c r="I87" s="134"/>
      <c r="J87" s="177"/>
      <c r="K87" s="134"/>
      <c r="L87" s="177"/>
      <c r="M87" s="134"/>
      <c r="N87" s="177"/>
      <c r="O87" s="134"/>
      <c r="P87" s="177"/>
      <c r="Q87" s="134"/>
      <c r="R87" s="178"/>
      <c r="T87" s="135">
        <f>D87-SUM(F87:S87)</f>
        <v>0</v>
      </c>
      <c r="V87" s="177">
        <v>0</v>
      </c>
    </row>
    <row r="88" spans="4:22" ht="13.5" customHeight="1">
      <c r="D88" s="177"/>
      <c r="E88" s="134"/>
      <c r="F88" s="177"/>
      <c r="G88" s="134"/>
      <c r="H88" s="177"/>
      <c r="I88" s="134"/>
      <c r="J88" s="177"/>
      <c r="K88" s="134"/>
      <c r="L88" s="177"/>
      <c r="M88" s="134"/>
      <c r="N88" s="177"/>
      <c r="O88" s="134"/>
      <c r="P88" s="177"/>
      <c r="Q88" s="134"/>
      <c r="R88" s="178"/>
      <c r="T88" s="135">
        <f>D88-SUM(F88:S88)</f>
        <v>0</v>
      </c>
      <c r="V88" s="177"/>
    </row>
    <row r="89" spans="1:22" ht="13.5" customHeight="1">
      <c r="A89" s="25"/>
      <c r="B89" s="25"/>
      <c r="C89" s="25"/>
      <c r="D89" s="132"/>
      <c r="E89" s="134"/>
      <c r="F89" s="133"/>
      <c r="G89" s="134"/>
      <c r="H89" s="133"/>
      <c r="I89" s="134"/>
      <c r="J89" s="133"/>
      <c r="K89" s="134"/>
      <c r="L89" s="133"/>
      <c r="M89" s="134"/>
      <c r="N89" s="133"/>
      <c r="O89" s="134"/>
      <c r="P89" s="133"/>
      <c r="Q89" s="134"/>
      <c r="R89" s="134"/>
      <c r="S89" s="133"/>
      <c r="T89" s="26"/>
      <c r="V89" s="22"/>
    </row>
    <row r="90" spans="2:22" ht="13.5" customHeight="1">
      <c r="B90" s="20" t="s">
        <v>68</v>
      </c>
      <c r="D90" s="140">
        <f aca="true" t="shared" si="7" ref="D90:R90">SUM(D86:D89)</f>
        <v>0</v>
      </c>
      <c r="E90" s="134"/>
      <c r="F90" s="140">
        <f t="shared" si="7"/>
        <v>0</v>
      </c>
      <c r="G90" s="134"/>
      <c r="H90" s="140">
        <f t="shared" si="7"/>
        <v>0</v>
      </c>
      <c r="I90" s="134"/>
      <c r="J90" s="140">
        <f t="shared" si="7"/>
        <v>0</v>
      </c>
      <c r="K90" s="134"/>
      <c r="L90" s="140">
        <f t="shared" si="7"/>
        <v>0</v>
      </c>
      <c r="M90" s="134"/>
      <c r="N90" s="140">
        <f t="shared" si="7"/>
        <v>0</v>
      </c>
      <c r="O90" s="134"/>
      <c r="P90" s="140">
        <f t="shared" si="7"/>
        <v>0</v>
      </c>
      <c r="Q90" s="134"/>
      <c r="R90" s="140">
        <f t="shared" si="7"/>
        <v>0</v>
      </c>
      <c r="T90" s="136">
        <f>SUM(T86:T89)</f>
        <v>0</v>
      </c>
      <c r="V90" s="140">
        <f>SUM(V86:V89)</f>
        <v>0</v>
      </c>
    </row>
    <row r="91" spans="5:17" ht="13.5" customHeight="1">
      <c r="E91" s="166"/>
      <c r="G91" s="166"/>
      <c r="I91" s="166"/>
      <c r="K91" s="166"/>
      <c r="M91" s="166"/>
      <c r="O91" s="166"/>
      <c r="Q91" s="166"/>
    </row>
    <row r="92" spans="1:17" ht="13.5" customHeight="1">
      <c r="A92" s="20" t="s">
        <v>80</v>
      </c>
      <c r="E92" s="166"/>
      <c r="G92" s="166"/>
      <c r="I92" s="166"/>
      <c r="K92" s="166"/>
      <c r="M92" s="166"/>
      <c r="O92" s="166"/>
      <c r="Q92" s="166"/>
    </row>
    <row r="93" spans="1:17" ht="13.5" customHeight="1">
      <c r="A93" s="20" t="s">
        <v>326</v>
      </c>
      <c r="E93" s="132"/>
      <c r="G93" s="132"/>
      <c r="I93" s="132"/>
      <c r="K93" s="132"/>
      <c r="M93" s="132"/>
      <c r="O93" s="132"/>
      <c r="Q93" s="132"/>
    </row>
    <row r="94" spans="2:22" ht="13.5" customHeight="1">
      <c r="B94" s="20" t="s">
        <v>81</v>
      </c>
      <c r="D94" s="177">
        <v>0</v>
      </c>
      <c r="E94" s="166"/>
      <c r="F94" s="177"/>
      <c r="G94" s="166"/>
      <c r="H94" s="177"/>
      <c r="I94" s="166"/>
      <c r="J94" s="177"/>
      <c r="K94" s="166"/>
      <c r="L94" s="177"/>
      <c r="M94" s="166"/>
      <c r="N94" s="177"/>
      <c r="O94" s="166"/>
      <c r="P94" s="177"/>
      <c r="Q94" s="166"/>
      <c r="R94" s="177"/>
      <c r="T94" s="135">
        <f>D94-SUM(F94:S94)</f>
        <v>0</v>
      </c>
      <c r="V94" s="177">
        <v>0</v>
      </c>
    </row>
    <row r="95" spans="2:22" ht="13.5" customHeight="1">
      <c r="B95" s="20" t="s">
        <v>82</v>
      </c>
      <c r="D95" s="177">
        <v>0</v>
      </c>
      <c r="E95" s="166"/>
      <c r="F95" s="177"/>
      <c r="G95" s="166"/>
      <c r="H95" s="177"/>
      <c r="I95" s="166"/>
      <c r="J95" s="177"/>
      <c r="K95" s="166"/>
      <c r="L95" s="177"/>
      <c r="M95" s="166"/>
      <c r="N95" s="177"/>
      <c r="O95" s="166"/>
      <c r="P95" s="177"/>
      <c r="Q95" s="166"/>
      <c r="R95" s="177"/>
      <c r="T95" s="135">
        <f>D95-SUM(F95:S95)</f>
        <v>0</v>
      </c>
      <c r="V95" s="177">
        <v>0</v>
      </c>
    </row>
    <row r="96" spans="2:22" ht="13.5" customHeight="1">
      <c r="B96" s="20" t="s">
        <v>83</v>
      </c>
      <c r="D96" s="177">
        <v>0</v>
      </c>
      <c r="E96" s="132"/>
      <c r="F96" s="177"/>
      <c r="G96" s="132"/>
      <c r="H96" s="177"/>
      <c r="I96" s="132"/>
      <c r="J96" s="177"/>
      <c r="K96" s="132"/>
      <c r="L96" s="177"/>
      <c r="M96" s="132"/>
      <c r="N96" s="177"/>
      <c r="O96" s="132"/>
      <c r="P96" s="177"/>
      <c r="Q96" s="132"/>
      <c r="R96" s="177"/>
      <c r="T96" s="135">
        <f>D96-SUM(F96:S96)</f>
        <v>0</v>
      </c>
      <c r="V96" s="177">
        <v>0</v>
      </c>
    </row>
    <row r="97" spans="4:22" ht="13.5" customHeight="1">
      <c r="D97" s="177"/>
      <c r="E97" s="132"/>
      <c r="F97" s="177"/>
      <c r="G97" s="132"/>
      <c r="H97" s="177"/>
      <c r="I97" s="132"/>
      <c r="J97" s="177"/>
      <c r="K97" s="132"/>
      <c r="L97" s="177"/>
      <c r="M97" s="132"/>
      <c r="N97" s="177"/>
      <c r="O97" s="132"/>
      <c r="P97" s="177"/>
      <c r="Q97" s="132"/>
      <c r="R97" s="177"/>
      <c r="T97" s="135">
        <f>D97-SUM(F97:S97)</f>
        <v>0</v>
      </c>
      <c r="V97" s="177">
        <v>0</v>
      </c>
    </row>
    <row r="98" spans="5:22" ht="13.5" customHeight="1">
      <c r="E98" s="166"/>
      <c r="G98" s="166"/>
      <c r="I98" s="166"/>
      <c r="K98" s="166"/>
      <c r="M98" s="166"/>
      <c r="O98" s="166"/>
      <c r="Q98" s="166"/>
      <c r="V98" s="131"/>
    </row>
    <row r="99" spans="2:22" ht="13.5" customHeight="1">
      <c r="B99" s="20" t="s">
        <v>68</v>
      </c>
      <c r="D99" s="140">
        <f aca="true" t="shared" si="8" ref="D99:R99">SUM(D94:D98)</f>
        <v>0</v>
      </c>
      <c r="E99" s="166"/>
      <c r="F99" s="140">
        <f t="shared" si="8"/>
        <v>0</v>
      </c>
      <c r="G99" s="166"/>
      <c r="H99" s="140">
        <f t="shared" si="8"/>
        <v>0</v>
      </c>
      <c r="I99" s="166"/>
      <c r="J99" s="140">
        <f t="shared" si="8"/>
        <v>0</v>
      </c>
      <c r="K99" s="166"/>
      <c r="L99" s="140">
        <f t="shared" si="8"/>
        <v>0</v>
      </c>
      <c r="M99" s="166"/>
      <c r="N99" s="140">
        <f t="shared" si="8"/>
        <v>0</v>
      </c>
      <c r="O99" s="166"/>
      <c r="P99" s="140">
        <f t="shared" si="8"/>
        <v>0</v>
      </c>
      <c r="Q99" s="166"/>
      <c r="R99" s="140">
        <f t="shared" si="8"/>
        <v>0</v>
      </c>
      <c r="T99" s="136">
        <f>SUM(T94:T98)</f>
        <v>0</v>
      </c>
      <c r="V99" s="140">
        <f>SUM(V94:V98)</f>
        <v>0</v>
      </c>
    </row>
    <row r="100" spans="4:22" ht="13.5" customHeight="1">
      <c r="D100" s="24"/>
      <c r="E100" s="132"/>
      <c r="F100" s="24"/>
      <c r="G100" s="132"/>
      <c r="H100" s="24"/>
      <c r="I100" s="132"/>
      <c r="J100" s="24"/>
      <c r="K100" s="132"/>
      <c r="L100" s="24"/>
      <c r="M100" s="132"/>
      <c r="N100" s="24"/>
      <c r="O100" s="132"/>
      <c r="P100" s="24"/>
      <c r="Q100" s="132"/>
      <c r="R100" s="24"/>
      <c r="T100" s="24"/>
      <c r="V100" s="24"/>
    </row>
    <row r="101" spans="1:22" ht="13.5" customHeight="1">
      <c r="A101" s="20" t="s">
        <v>84</v>
      </c>
      <c r="E101" s="166"/>
      <c r="G101" s="166"/>
      <c r="I101" s="166"/>
      <c r="K101" s="166"/>
      <c r="M101" s="166"/>
      <c r="O101" s="166"/>
      <c r="Q101" s="166"/>
      <c r="R101" s="22"/>
      <c r="V101" s="22"/>
    </row>
    <row r="102" spans="2:22" ht="13.5" customHeight="1">
      <c r="B102" s="20" t="s">
        <v>85</v>
      </c>
      <c r="D102" s="177">
        <v>0</v>
      </c>
      <c r="E102" s="166"/>
      <c r="F102" s="177"/>
      <c r="G102" s="166"/>
      <c r="H102" s="177"/>
      <c r="I102" s="166"/>
      <c r="J102" s="177"/>
      <c r="K102" s="166"/>
      <c r="L102" s="177"/>
      <c r="M102" s="166"/>
      <c r="N102" s="177"/>
      <c r="O102" s="166"/>
      <c r="P102" s="177"/>
      <c r="Q102" s="166"/>
      <c r="R102" s="178"/>
      <c r="T102" s="135">
        <f>D102-SUM(F102:S102)</f>
        <v>0</v>
      </c>
      <c r="V102" s="177">
        <v>0</v>
      </c>
    </row>
    <row r="103" spans="2:22" ht="13.5" customHeight="1">
      <c r="B103" s="20" t="s">
        <v>86</v>
      </c>
      <c r="D103" s="177">
        <v>0</v>
      </c>
      <c r="E103" s="164"/>
      <c r="F103" s="177"/>
      <c r="G103" s="164"/>
      <c r="H103" s="177"/>
      <c r="I103" s="164"/>
      <c r="J103" s="177"/>
      <c r="K103" s="164"/>
      <c r="L103" s="177"/>
      <c r="M103" s="164"/>
      <c r="N103" s="177"/>
      <c r="O103" s="164"/>
      <c r="P103" s="177"/>
      <c r="Q103" s="164"/>
      <c r="R103" s="178"/>
      <c r="T103" s="135">
        <f>D103-SUM(F103:S103)</f>
        <v>0</v>
      </c>
      <c r="V103" s="177">
        <v>0</v>
      </c>
    </row>
    <row r="104" spans="2:22" ht="13.5" customHeight="1">
      <c r="B104" s="20" t="s">
        <v>87</v>
      </c>
      <c r="D104" s="177">
        <v>0</v>
      </c>
      <c r="E104" s="166"/>
      <c r="F104" s="177"/>
      <c r="G104" s="166"/>
      <c r="H104" s="177"/>
      <c r="I104" s="166"/>
      <c r="J104" s="177"/>
      <c r="K104" s="166"/>
      <c r="L104" s="177"/>
      <c r="M104" s="166"/>
      <c r="N104" s="177"/>
      <c r="O104" s="166"/>
      <c r="P104" s="177"/>
      <c r="Q104" s="166"/>
      <c r="R104" s="178"/>
      <c r="T104" s="135">
        <f>D104-SUM(F104:S104)</f>
        <v>0</v>
      </c>
      <c r="V104" s="177">
        <v>0</v>
      </c>
    </row>
    <row r="105" spans="4:22" ht="13.5" customHeight="1">
      <c r="D105" s="177"/>
      <c r="E105" s="166"/>
      <c r="F105" s="177"/>
      <c r="G105" s="166"/>
      <c r="H105" s="177"/>
      <c r="I105" s="166"/>
      <c r="J105" s="177"/>
      <c r="K105" s="166"/>
      <c r="L105" s="177"/>
      <c r="M105" s="166"/>
      <c r="N105" s="177"/>
      <c r="O105" s="166"/>
      <c r="P105" s="177"/>
      <c r="Q105" s="166"/>
      <c r="R105" s="178"/>
      <c r="T105" s="135">
        <f>D105-SUM(F105:S105)</f>
        <v>0</v>
      </c>
      <c r="V105" s="177">
        <v>0</v>
      </c>
    </row>
    <row r="106" spans="5:17" ht="13.5" customHeight="1">
      <c r="E106" s="166"/>
      <c r="G106" s="166"/>
      <c r="I106" s="166"/>
      <c r="K106" s="166"/>
      <c r="M106" s="166"/>
      <c r="O106" s="166"/>
      <c r="Q106" s="166"/>
    </row>
    <row r="107" spans="2:22" ht="13.5" customHeight="1">
      <c r="B107" s="20" t="s">
        <v>68</v>
      </c>
      <c r="D107" s="140">
        <f aca="true" t="shared" si="9" ref="D107:R107">SUM(D102:D106)</f>
        <v>0</v>
      </c>
      <c r="E107" s="166"/>
      <c r="F107" s="140">
        <f t="shared" si="9"/>
        <v>0</v>
      </c>
      <c r="G107" s="166"/>
      <c r="H107" s="140">
        <f t="shared" si="9"/>
        <v>0</v>
      </c>
      <c r="I107" s="166"/>
      <c r="J107" s="140">
        <f t="shared" si="9"/>
        <v>0</v>
      </c>
      <c r="K107" s="166"/>
      <c r="L107" s="140">
        <f t="shared" si="9"/>
        <v>0</v>
      </c>
      <c r="M107" s="166"/>
      <c r="N107" s="140">
        <f t="shared" si="9"/>
        <v>0</v>
      </c>
      <c r="O107" s="166"/>
      <c r="P107" s="140">
        <f t="shared" si="9"/>
        <v>0</v>
      </c>
      <c r="Q107" s="166"/>
      <c r="R107" s="140">
        <f t="shared" si="9"/>
        <v>0</v>
      </c>
      <c r="T107" s="136">
        <f>SUM(T102:T106)</f>
        <v>0</v>
      </c>
      <c r="V107" s="140">
        <f>SUM(V102:V106)</f>
        <v>0</v>
      </c>
    </row>
    <row r="108" spans="5:17" ht="13.5" customHeight="1">
      <c r="E108" s="166"/>
      <c r="G108" s="166"/>
      <c r="I108" s="166"/>
      <c r="K108" s="166"/>
      <c r="M108" s="166"/>
      <c r="O108" s="166"/>
      <c r="Q108" s="166"/>
    </row>
    <row r="109" spans="1:22" ht="13.5" customHeight="1">
      <c r="A109" s="20" t="s">
        <v>88</v>
      </c>
      <c r="E109" s="166"/>
      <c r="G109" s="166"/>
      <c r="I109" s="166"/>
      <c r="K109" s="166"/>
      <c r="M109" s="166"/>
      <c r="O109" s="166"/>
      <c r="Q109" s="166"/>
      <c r="R109" s="22"/>
      <c r="V109" s="22"/>
    </row>
    <row r="110" spans="2:22" s="24" customFormat="1" ht="13.5" customHeight="1">
      <c r="B110" s="24" t="s">
        <v>89</v>
      </c>
      <c r="D110" s="181">
        <v>0</v>
      </c>
      <c r="E110" s="166"/>
      <c r="F110" s="181"/>
      <c r="G110" s="166"/>
      <c r="H110" s="181"/>
      <c r="I110" s="166"/>
      <c r="J110" s="181"/>
      <c r="K110" s="166"/>
      <c r="L110" s="181"/>
      <c r="M110" s="166"/>
      <c r="N110" s="181"/>
      <c r="O110" s="166"/>
      <c r="P110" s="181"/>
      <c r="Q110" s="166"/>
      <c r="R110" s="178"/>
      <c r="S110" s="166"/>
      <c r="T110" s="174">
        <f>D110-SUM(F110:S110)</f>
        <v>0</v>
      </c>
      <c r="U110" s="166"/>
      <c r="V110" s="181">
        <v>0</v>
      </c>
    </row>
    <row r="111" spans="4:22" s="24" customFormat="1" ht="13.5" customHeight="1">
      <c r="D111" s="181"/>
      <c r="E111" s="166"/>
      <c r="F111" s="181"/>
      <c r="G111" s="166"/>
      <c r="H111" s="181"/>
      <c r="I111" s="166"/>
      <c r="J111" s="181"/>
      <c r="K111" s="166"/>
      <c r="L111" s="181"/>
      <c r="M111" s="166"/>
      <c r="N111" s="181"/>
      <c r="O111" s="166"/>
      <c r="P111" s="181"/>
      <c r="Q111" s="166"/>
      <c r="R111" s="178"/>
      <c r="S111" s="166"/>
      <c r="T111" s="174">
        <f>D111-SUM(F111:S111)</f>
        <v>0</v>
      </c>
      <c r="U111" s="166"/>
      <c r="V111" s="181">
        <v>0</v>
      </c>
    </row>
    <row r="112" s="166" customFormat="1" ht="13.5" customHeight="1">
      <c r="R112" s="134"/>
    </row>
    <row r="113" spans="2:22" ht="13.5" customHeight="1">
      <c r="B113" s="20" t="s">
        <v>68</v>
      </c>
      <c r="D113" s="175">
        <f>SUM(D110:D112)</f>
        <v>0</v>
      </c>
      <c r="E113" s="166"/>
      <c r="F113" s="175">
        <f>SUM(F110:F112)</f>
        <v>0</v>
      </c>
      <c r="G113" s="166"/>
      <c r="H113" s="175">
        <f>SUM(H110:H112)</f>
        <v>0</v>
      </c>
      <c r="I113" s="166"/>
      <c r="J113" s="175">
        <f>SUM(J110:J112)</f>
        <v>0</v>
      </c>
      <c r="K113" s="166"/>
      <c r="L113" s="175">
        <f>SUM(L110:L112)</f>
        <v>0</v>
      </c>
      <c r="M113" s="166"/>
      <c r="N113" s="175">
        <f>SUM(N110:N112)</f>
        <v>0</v>
      </c>
      <c r="O113" s="166"/>
      <c r="P113" s="175">
        <f>SUM(P110:P112)</f>
        <v>0</v>
      </c>
      <c r="Q113" s="166"/>
      <c r="R113" s="175">
        <f>SUM(R110:R112)</f>
        <v>0</v>
      </c>
      <c r="T113" s="175">
        <f>SUM(T110:T112)</f>
        <v>0</v>
      </c>
      <c r="V113" s="175">
        <f>SUM(V110:V112)</f>
        <v>0</v>
      </c>
    </row>
    <row r="114" spans="1:22" ht="13.5" customHeight="1">
      <c r="A114" s="25"/>
      <c r="B114" s="25"/>
      <c r="C114" s="25"/>
      <c r="D114" s="26"/>
      <c r="E114" s="166"/>
      <c r="F114" s="23"/>
      <c r="G114" s="166"/>
      <c r="H114" s="23"/>
      <c r="I114" s="166"/>
      <c r="J114" s="23"/>
      <c r="K114" s="166"/>
      <c r="L114" s="23"/>
      <c r="M114" s="166"/>
      <c r="N114" s="23"/>
      <c r="O114" s="166"/>
      <c r="P114" s="23"/>
      <c r="Q114" s="166"/>
      <c r="R114" s="22"/>
      <c r="S114" s="133"/>
      <c r="T114" s="26"/>
      <c r="V114" s="22"/>
    </row>
    <row r="115" spans="1:22" ht="13.5" customHeight="1">
      <c r="A115" s="20" t="s">
        <v>90</v>
      </c>
      <c r="E115" s="166"/>
      <c r="G115" s="166"/>
      <c r="I115" s="166"/>
      <c r="K115" s="166"/>
      <c r="M115" s="166"/>
      <c r="O115" s="166"/>
      <c r="Q115" s="166"/>
      <c r="R115" s="22"/>
      <c r="V115" s="22"/>
    </row>
    <row r="116" spans="2:22" ht="13.5" customHeight="1">
      <c r="B116" s="20" t="s">
        <v>91</v>
      </c>
      <c r="D116" s="177">
        <v>0</v>
      </c>
      <c r="E116" s="166"/>
      <c r="F116" s="181"/>
      <c r="G116" s="166"/>
      <c r="H116" s="181"/>
      <c r="I116" s="166"/>
      <c r="J116" s="181"/>
      <c r="K116" s="166"/>
      <c r="L116" s="181"/>
      <c r="M116" s="166"/>
      <c r="N116" s="181"/>
      <c r="O116" s="166"/>
      <c r="P116" s="181"/>
      <c r="Q116" s="166"/>
      <c r="R116" s="181"/>
      <c r="T116" s="135">
        <f>D116-SUM(F116:S116)</f>
        <v>0</v>
      </c>
      <c r="V116" s="177">
        <v>0</v>
      </c>
    </row>
    <row r="117" spans="4:22" ht="13.5" customHeight="1">
      <c r="D117" s="177"/>
      <c r="E117" s="166"/>
      <c r="F117" s="181"/>
      <c r="G117" s="166"/>
      <c r="H117" s="181"/>
      <c r="I117" s="166"/>
      <c r="J117" s="181"/>
      <c r="K117" s="166"/>
      <c r="L117" s="181"/>
      <c r="M117" s="166"/>
      <c r="N117" s="181"/>
      <c r="O117" s="166"/>
      <c r="P117" s="181"/>
      <c r="Q117" s="166"/>
      <c r="R117" s="181"/>
      <c r="T117" s="135">
        <f>D117-SUM(F117:S117)</f>
        <v>0</v>
      </c>
      <c r="V117" s="177">
        <v>0</v>
      </c>
    </row>
    <row r="118" spans="1:22" ht="13.5" customHeight="1">
      <c r="A118" s="25"/>
      <c r="B118" s="25"/>
      <c r="C118" s="25"/>
      <c r="D118" s="26"/>
      <c r="E118" s="166"/>
      <c r="F118" s="26"/>
      <c r="G118" s="166"/>
      <c r="H118" s="26"/>
      <c r="I118" s="166"/>
      <c r="J118" s="26"/>
      <c r="K118" s="166"/>
      <c r="L118" s="26"/>
      <c r="M118" s="166"/>
      <c r="N118" s="26"/>
      <c r="O118" s="166"/>
      <c r="P118" s="26"/>
      <c r="Q118" s="166"/>
      <c r="R118" s="26"/>
      <c r="S118" s="133"/>
      <c r="T118" s="26"/>
      <c r="U118" s="166"/>
      <c r="V118" s="26"/>
    </row>
    <row r="119" spans="2:22" ht="13.5" customHeight="1">
      <c r="B119" s="20" t="s">
        <v>68</v>
      </c>
      <c r="D119" s="175">
        <f>SUM(D116:D118)</f>
        <v>0</v>
      </c>
      <c r="E119" s="166"/>
      <c r="F119" s="175">
        <f>SUM(F116:F118)</f>
        <v>0</v>
      </c>
      <c r="G119" s="166"/>
      <c r="H119" s="175">
        <f>SUM(H116:H118)</f>
        <v>0</v>
      </c>
      <c r="I119" s="166"/>
      <c r="J119" s="175">
        <f>SUM(J116:J118)</f>
        <v>0</v>
      </c>
      <c r="K119" s="166"/>
      <c r="L119" s="175">
        <f>SUM(L116:L118)</f>
        <v>0</v>
      </c>
      <c r="M119" s="166"/>
      <c r="N119" s="175">
        <f>SUM(N116:N118)</f>
        <v>0</v>
      </c>
      <c r="O119" s="166"/>
      <c r="P119" s="175">
        <f>SUM(P116:P118)</f>
        <v>0</v>
      </c>
      <c r="Q119" s="166"/>
      <c r="R119" s="175">
        <f>SUM(R116:R118)</f>
        <v>0</v>
      </c>
      <c r="T119" s="137">
        <f>SUM(T116:T118)</f>
        <v>0</v>
      </c>
      <c r="V119" s="175">
        <f>SUM(V116:V118)</f>
        <v>0</v>
      </c>
    </row>
    <row r="120" spans="1:22" ht="13.5" customHeight="1">
      <c r="A120" s="25"/>
      <c r="B120" s="25"/>
      <c r="C120" s="25"/>
      <c r="D120" s="26"/>
      <c r="E120" s="166"/>
      <c r="F120" s="26"/>
      <c r="G120" s="166"/>
      <c r="H120" s="26"/>
      <c r="I120" s="166"/>
      <c r="J120" s="26"/>
      <c r="K120" s="166"/>
      <c r="L120" s="26"/>
      <c r="M120" s="166"/>
      <c r="N120" s="26"/>
      <c r="O120" s="166"/>
      <c r="P120" s="26"/>
      <c r="Q120" s="166"/>
      <c r="R120" s="26"/>
      <c r="S120" s="133"/>
      <c r="T120" s="26"/>
      <c r="U120" s="166"/>
      <c r="V120" s="26"/>
    </row>
    <row r="121" spans="1:22" s="33" customFormat="1" ht="13.5" customHeight="1">
      <c r="A121" s="34" t="s">
        <v>327</v>
      </c>
      <c r="B121" s="34"/>
      <c r="C121" s="34"/>
      <c r="D121" s="34"/>
      <c r="E121" s="176"/>
      <c r="F121" s="34"/>
      <c r="G121" s="176"/>
      <c r="H121" s="34"/>
      <c r="I121" s="176"/>
      <c r="J121" s="34"/>
      <c r="K121" s="176"/>
      <c r="L121" s="34"/>
      <c r="M121" s="176"/>
      <c r="N121" s="34"/>
      <c r="O121" s="176"/>
      <c r="P121" s="34"/>
      <c r="Q121" s="176"/>
      <c r="R121" s="34"/>
      <c r="S121" s="193"/>
      <c r="T121" s="34"/>
      <c r="U121" s="176"/>
      <c r="V121" s="34"/>
    </row>
    <row r="122" spans="4:22" ht="13.5" customHeight="1">
      <c r="D122" s="177">
        <v>0</v>
      </c>
      <c r="E122" s="166"/>
      <c r="F122" s="181"/>
      <c r="G122" s="166"/>
      <c r="H122" s="181"/>
      <c r="I122" s="166"/>
      <c r="J122" s="181"/>
      <c r="K122" s="166"/>
      <c r="L122" s="181"/>
      <c r="M122" s="166"/>
      <c r="N122" s="181"/>
      <c r="O122" s="166"/>
      <c r="P122" s="181"/>
      <c r="Q122" s="166"/>
      <c r="R122" s="181"/>
      <c r="T122" s="135">
        <f>D122-SUM(F122:S122)</f>
        <v>0</v>
      </c>
      <c r="V122" s="177">
        <v>0</v>
      </c>
    </row>
    <row r="123" spans="4:22" ht="13.5" customHeight="1">
      <c r="D123" s="177"/>
      <c r="E123" s="166"/>
      <c r="F123" s="181"/>
      <c r="G123" s="166"/>
      <c r="H123" s="181"/>
      <c r="I123" s="166"/>
      <c r="J123" s="181"/>
      <c r="K123" s="166"/>
      <c r="L123" s="181"/>
      <c r="M123" s="166"/>
      <c r="N123" s="181"/>
      <c r="O123" s="166"/>
      <c r="P123" s="181"/>
      <c r="Q123" s="166"/>
      <c r="R123" s="181"/>
      <c r="T123" s="135">
        <f>D123-SUM(F123:S123)</f>
        <v>0</v>
      </c>
      <c r="V123" s="177">
        <v>0</v>
      </c>
    </row>
    <row r="124" spans="1:22" ht="13.5" customHeight="1">
      <c r="A124" s="25"/>
      <c r="B124" s="25"/>
      <c r="C124" s="25"/>
      <c r="D124" s="26"/>
      <c r="E124" s="166"/>
      <c r="F124" s="26"/>
      <c r="G124" s="166"/>
      <c r="H124" s="26"/>
      <c r="I124" s="166"/>
      <c r="J124" s="26"/>
      <c r="K124" s="166"/>
      <c r="L124" s="26"/>
      <c r="M124" s="166"/>
      <c r="N124" s="26"/>
      <c r="O124" s="166"/>
      <c r="P124" s="26"/>
      <c r="Q124" s="166"/>
      <c r="R124" s="26"/>
      <c r="S124" s="133"/>
      <c r="T124" s="26"/>
      <c r="U124" s="166"/>
      <c r="V124" s="26"/>
    </row>
    <row r="125" spans="2:22" ht="13.5" customHeight="1">
      <c r="B125" s="20" t="s">
        <v>68</v>
      </c>
      <c r="D125" s="175">
        <f>SUM(D122:D124)</f>
        <v>0</v>
      </c>
      <c r="E125" s="166"/>
      <c r="F125" s="175">
        <f>SUM(F122:F124)</f>
        <v>0</v>
      </c>
      <c r="G125" s="166"/>
      <c r="H125" s="175">
        <f>SUM(H122:H124)</f>
        <v>0</v>
      </c>
      <c r="I125" s="166"/>
      <c r="J125" s="175">
        <f>SUM(J122:J124)</f>
        <v>0</v>
      </c>
      <c r="K125" s="166"/>
      <c r="L125" s="175">
        <f>SUM(L122:L124)</f>
        <v>0</v>
      </c>
      <c r="M125" s="166"/>
      <c r="N125" s="175">
        <f>SUM(N122:N124)</f>
        <v>0</v>
      </c>
      <c r="O125" s="166"/>
      <c r="P125" s="175">
        <f>SUM(P122:P124)</f>
        <v>0</v>
      </c>
      <c r="Q125" s="166"/>
      <c r="R125" s="175">
        <f>SUM(R122:R124)</f>
        <v>0</v>
      </c>
      <c r="T125" s="137">
        <f>SUM(T122:T124)</f>
        <v>0</v>
      </c>
      <c r="V125" s="175">
        <f>SUM(V122:V124)</f>
        <v>0</v>
      </c>
    </row>
    <row r="126" spans="1:22" ht="13.5" customHeight="1">
      <c r="A126" s="25"/>
      <c r="B126" s="25"/>
      <c r="C126" s="25"/>
      <c r="D126" s="26"/>
      <c r="E126" s="166"/>
      <c r="F126" s="26"/>
      <c r="G126" s="166"/>
      <c r="H126" s="26"/>
      <c r="I126" s="166"/>
      <c r="J126" s="26"/>
      <c r="K126" s="166"/>
      <c r="L126" s="26"/>
      <c r="M126" s="166"/>
      <c r="N126" s="26"/>
      <c r="O126" s="166"/>
      <c r="P126" s="26"/>
      <c r="Q126" s="166"/>
      <c r="R126" s="26"/>
      <c r="S126" s="133"/>
      <c r="T126" s="26"/>
      <c r="U126" s="166"/>
      <c r="V126" s="26"/>
    </row>
    <row r="127" spans="1:22" s="33" customFormat="1" ht="13.5" customHeight="1">
      <c r="A127" s="34" t="s">
        <v>335</v>
      </c>
      <c r="B127" s="34"/>
      <c r="C127" s="34"/>
      <c r="D127" s="34"/>
      <c r="E127" s="176"/>
      <c r="F127" s="34"/>
      <c r="G127" s="176"/>
      <c r="H127" s="34"/>
      <c r="I127" s="176"/>
      <c r="J127" s="34"/>
      <c r="K127" s="176"/>
      <c r="L127" s="34"/>
      <c r="M127" s="176"/>
      <c r="N127" s="34"/>
      <c r="O127" s="176"/>
      <c r="P127" s="34"/>
      <c r="Q127" s="176"/>
      <c r="R127" s="34"/>
      <c r="S127" s="193"/>
      <c r="T127" s="34"/>
      <c r="U127" s="176"/>
      <c r="V127" s="34"/>
    </row>
    <row r="128" spans="4:22" ht="13.5" customHeight="1">
      <c r="D128" s="177">
        <v>0</v>
      </c>
      <c r="E128" s="166"/>
      <c r="F128" s="181"/>
      <c r="G128" s="166"/>
      <c r="H128" s="181"/>
      <c r="I128" s="166"/>
      <c r="J128" s="181"/>
      <c r="K128" s="166"/>
      <c r="L128" s="181"/>
      <c r="M128" s="166"/>
      <c r="N128" s="181"/>
      <c r="O128" s="166"/>
      <c r="P128" s="181"/>
      <c r="Q128" s="166"/>
      <c r="R128" s="181"/>
      <c r="T128" s="135">
        <f>D128-SUM(F128:S128)</f>
        <v>0</v>
      </c>
      <c r="V128" s="177">
        <v>0</v>
      </c>
    </row>
    <row r="129" spans="4:22" ht="13.5" customHeight="1">
      <c r="D129" s="177"/>
      <c r="E129" s="166"/>
      <c r="F129" s="181"/>
      <c r="G129" s="166"/>
      <c r="H129" s="181"/>
      <c r="I129" s="166"/>
      <c r="J129" s="181"/>
      <c r="K129" s="166"/>
      <c r="L129" s="181"/>
      <c r="M129" s="166"/>
      <c r="N129" s="181"/>
      <c r="O129" s="166"/>
      <c r="P129" s="181"/>
      <c r="Q129" s="166"/>
      <c r="R129" s="181"/>
      <c r="T129" s="135">
        <f>D129-SUM(F129:S129)</f>
        <v>0</v>
      </c>
      <c r="V129" s="177">
        <v>0</v>
      </c>
    </row>
    <row r="130" spans="1:22" ht="13.5" customHeight="1">
      <c r="A130" s="25"/>
      <c r="B130" s="25"/>
      <c r="C130" s="25"/>
      <c r="D130" s="26"/>
      <c r="E130" s="166"/>
      <c r="F130" s="26"/>
      <c r="G130" s="166"/>
      <c r="H130" s="26"/>
      <c r="I130" s="166"/>
      <c r="J130" s="26"/>
      <c r="K130" s="166"/>
      <c r="L130" s="26"/>
      <c r="M130" s="166"/>
      <c r="N130" s="26"/>
      <c r="O130" s="166"/>
      <c r="P130" s="26"/>
      <c r="Q130" s="166"/>
      <c r="R130" s="26"/>
      <c r="S130" s="133"/>
      <c r="T130" s="26"/>
      <c r="U130" s="166"/>
      <c r="V130" s="26"/>
    </row>
    <row r="131" spans="2:22" ht="13.5" customHeight="1">
      <c r="B131" s="20" t="s">
        <v>68</v>
      </c>
      <c r="D131" s="175">
        <f>SUM(D128:D130)</f>
        <v>0</v>
      </c>
      <c r="E131" s="166"/>
      <c r="F131" s="175">
        <f>SUM(F128:F130)</f>
        <v>0</v>
      </c>
      <c r="G131" s="166"/>
      <c r="H131" s="175">
        <f>SUM(H128:H130)</f>
        <v>0</v>
      </c>
      <c r="I131" s="166"/>
      <c r="J131" s="175">
        <f>SUM(J128:J130)</f>
        <v>0</v>
      </c>
      <c r="K131" s="166"/>
      <c r="L131" s="175">
        <f>SUM(L128:L130)</f>
        <v>0</v>
      </c>
      <c r="M131" s="166"/>
      <c r="N131" s="175">
        <f>SUM(N128:N130)</f>
        <v>0</v>
      </c>
      <c r="O131" s="166"/>
      <c r="P131" s="175">
        <f>SUM(P128:P130)</f>
        <v>0</v>
      </c>
      <c r="Q131" s="166"/>
      <c r="R131" s="175">
        <f>SUM(R128:R130)</f>
        <v>0</v>
      </c>
      <c r="T131" s="137">
        <f>SUM(T128:T130)</f>
        <v>0</v>
      </c>
      <c r="V131" s="175">
        <f>SUM(V128:V130)</f>
        <v>0</v>
      </c>
    </row>
    <row r="132" spans="1:22" ht="13.5" customHeight="1">
      <c r="A132" s="25"/>
      <c r="B132" s="25"/>
      <c r="C132" s="25"/>
      <c r="D132" s="26"/>
      <c r="E132" s="166"/>
      <c r="F132" s="26"/>
      <c r="G132" s="166"/>
      <c r="H132" s="26"/>
      <c r="I132" s="166"/>
      <c r="J132" s="26"/>
      <c r="K132" s="166"/>
      <c r="L132" s="26"/>
      <c r="M132" s="166"/>
      <c r="N132" s="26"/>
      <c r="O132" s="166"/>
      <c r="P132" s="26"/>
      <c r="Q132" s="166"/>
      <c r="R132" s="26"/>
      <c r="S132" s="133"/>
      <c r="T132" s="26"/>
      <c r="U132" s="166"/>
      <c r="V132" s="26"/>
    </row>
    <row r="133" spans="1:22" s="33" customFormat="1" ht="13.5" customHeight="1">
      <c r="A133" s="34" t="s">
        <v>336</v>
      </c>
      <c r="B133" s="34"/>
      <c r="C133" s="34"/>
      <c r="D133" s="34"/>
      <c r="E133" s="176"/>
      <c r="F133" s="34"/>
      <c r="G133" s="176"/>
      <c r="H133" s="34"/>
      <c r="I133" s="176"/>
      <c r="J133" s="34"/>
      <c r="K133" s="176"/>
      <c r="L133" s="34"/>
      <c r="M133" s="176"/>
      <c r="N133" s="34"/>
      <c r="O133" s="176"/>
      <c r="P133" s="34"/>
      <c r="Q133" s="176"/>
      <c r="R133" s="34"/>
      <c r="S133" s="193"/>
      <c r="T133" s="34"/>
      <c r="U133" s="176"/>
      <c r="V133" s="34"/>
    </row>
    <row r="134" spans="4:22" ht="13.5" customHeight="1">
      <c r="D134" s="177">
        <v>0</v>
      </c>
      <c r="E134" s="166"/>
      <c r="F134" s="181"/>
      <c r="G134" s="166"/>
      <c r="H134" s="181"/>
      <c r="I134" s="166"/>
      <c r="J134" s="181"/>
      <c r="K134" s="166"/>
      <c r="L134" s="181"/>
      <c r="M134" s="166"/>
      <c r="N134" s="181"/>
      <c r="O134" s="166"/>
      <c r="P134" s="181"/>
      <c r="Q134" s="166"/>
      <c r="R134" s="181"/>
      <c r="T134" s="135">
        <f>D134-SUM(F134:S134)</f>
        <v>0</v>
      </c>
      <c r="V134" s="177">
        <v>0</v>
      </c>
    </row>
    <row r="135" spans="4:22" ht="13.5" customHeight="1">
      <c r="D135" s="177"/>
      <c r="E135" s="166"/>
      <c r="F135" s="181"/>
      <c r="G135" s="166"/>
      <c r="H135" s="181"/>
      <c r="I135" s="166"/>
      <c r="J135" s="181"/>
      <c r="K135" s="166"/>
      <c r="L135" s="181"/>
      <c r="M135" s="166"/>
      <c r="N135" s="181"/>
      <c r="O135" s="166"/>
      <c r="P135" s="181"/>
      <c r="Q135" s="166"/>
      <c r="R135" s="181"/>
      <c r="T135" s="135">
        <f>D135-SUM(F135:S135)</f>
        <v>0</v>
      </c>
      <c r="V135" s="177">
        <v>0</v>
      </c>
    </row>
    <row r="136" spans="1:22" ht="13.5" customHeight="1">
      <c r="A136" s="25"/>
      <c r="B136" s="25"/>
      <c r="C136" s="25"/>
      <c r="D136" s="26"/>
      <c r="E136" s="166"/>
      <c r="F136" s="26"/>
      <c r="G136" s="166"/>
      <c r="H136" s="26"/>
      <c r="I136" s="166"/>
      <c r="J136" s="26"/>
      <c r="K136" s="166"/>
      <c r="L136" s="26"/>
      <c r="M136" s="166"/>
      <c r="N136" s="26"/>
      <c r="O136" s="166"/>
      <c r="P136" s="26"/>
      <c r="Q136" s="166"/>
      <c r="R136" s="26"/>
      <c r="S136" s="133"/>
      <c r="T136" s="26"/>
      <c r="U136" s="166"/>
      <c r="V136" s="26"/>
    </row>
    <row r="137" spans="2:22" ht="13.5" customHeight="1">
      <c r="B137" s="20" t="s">
        <v>68</v>
      </c>
      <c r="D137" s="175">
        <f>SUM(D134:D136)</f>
        <v>0</v>
      </c>
      <c r="E137" s="166"/>
      <c r="F137" s="175">
        <f>SUM(F134:F136)</f>
        <v>0</v>
      </c>
      <c r="G137" s="166"/>
      <c r="H137" s="175">
        <f>SUM(H134:H136)</f>
        <v>0</v>
      </c>
      <c r="I137" s="166"/>
      <c r="J137" s="175">
        <f>SUM(J134:J136)</f>
        <v>0</v>
      </c>
      <c r="K137" s="166"/>
      <c r="L137" s="175">
        <f>SUM(L134:L136)</f>
        <v>0</v>
      </c>
      <c r="M137" s="166"/>
      <c r="N137" s="175">
        <f>SUM(N134:N136)</f>
        <v>0</v>
      </c>
      <c r="O137" s="166"/>
      <c r="P137" s="175">
        <f>SUM(P134:P136)</f>
        <v>0</v>
      </c>
      <c r="Q137" s="166"/>
      <c r="R137" s="175">
        <f>SUM(R134:R136)</f>
        <v>0</v>
      </c>
      <c r="T137" s="137">
        <f>SUM(T134:T136)</f>
        <v>0</v>
      </c>
      <c r="V137" s="175">
        <f>SUM(V134:V136)</f>
        <v>0</v>
      </c>
    </row>
    <row r="138" spans="1:22" ht="13.5" customHeight="1">
      <c r="A138" s="25"/>
      <c r="B138" s="25"/>
      <c r="C138" s="25"/>
      <c r="D138" s="26"/>
      <c r="E138" s="166"/>
      <c r="F138" s="26"/>
      <c r="G138" s="166"/>
      <c r="H138" s="26"/>
      <c r="I138" s="166"/>
      <c r="J138" s="26"/>
      <c r="K138" s="166"/>
      <c r="L138" s="26"/>
      <c r="M138" s="166"/>
      <c r="N138" s="26"/>
      <c r="O138" s="166"/>
      <c r="P138" s="26"/>
      <c r="Q138" s="166"/>
      <c r="R138" s="26"/>
      <c r="S138" s="133"/>
      <c r="T138" s="26"/>
      <c r="U138" s="166"/>
      <c r="V138" s="26"/>
    </row>
    <row r="139" spans="1:22" s="33" customFormat="1" ht="13.5" customHeight="1">
      <c r="A139" s="34" t="s">
        <v>337</v>
      </c>
      <c r="B139" s="34"/>
      <c r="C139" s="34"/>
      <c r="D139" s="34"/>
      <c r="E139" s="176"/>
      <c r="F139" s="34"/>
      <c r="G139" s="176"/>
      <c r="H139" s="34"/>
      <c r="I139" s="176"/>
      <c r="J139" s="34"/>
      <c r="K139" s="176"/>
      <c r="L139" s="34"/>
      <c r="M139" s="176"/>
      <c r="N139" s="34"/>
      <c r="O139" s="176"/>
      <c r="P139" s="34"/>
      <c r="Q139" s="176"/>
      <c r="R139" s="34"/>
      <c r="S139" s="193"/>
      <c r="T139" s="34"/>
      <c r="U139" s="176"/>
      <c r="V139" s="34"/>
    </row>
    <row r="140" spans="4:22" ht="13.5" customHeight="1">
      <c r="D140" s="177">
        <v>0</v>
      </c>
      <c r="E140" s="166"/>
      <c r="F140" s="181"/>
      <c r="G140" s="166"/>
      <c r="H140" s="181"/>
      <c r="I140" s="166"/>
      <c r="J140" s="181"/>
      <c r="K140" s="166"/>
      <c r="L140" s="181"/>
      <c r="M140" s="166"/>
      <c r="N140" s="181"/>
      <c r="O140" s="166"/>
      <c r="P140" s="181"/>
      <c r="Q140" s="166"/>
      <c r="R140" s="181"/>
      <c r="T140" s="135">
        <f>D140-SUM(F140:S140)</f>
        <v>0</v>
      </c>
      <c r="V140" s="177">
        <v>0</v>
      </c>
    </row>
    <row r="141" spans="4:22" ht="13.5" customHeight="1">
      <c r="D141" s="177"/>
      <c r="E141" s="166"/>
      <c r="F141" s="181"/>
      <c r="G141" s="166"/>
      <c r="H141" s="181"/>
      <c r="I141" s="166"/>
      <c r="J141" s="181"/>
      <c r="K141" s="166"/>
      <c r="L141" s="181"/>
      <c r="M141" s="166"/>
      <c r="N141" s="181"/>
      <c r="O141" s="166"/>
      <c r="P141" s="181"/>
      <c r="Q141" s="166"/>
      <c r="R141" s="181"/>
      <c r="T141" s="135">
        <f>D141-SUM(F141:S141)</f>
        <v>0</v>
      </c>
      <c r="V141" s="177">
        <v>0</v>
      </c>
    </row>
    <row r="142" spans="1:22" ht="13.5" customHeight="1">
      <c r="A142" s="25"/>
      <c r="B142" s="25"/>
      <c r="C142" s="25"/>
      <c r="D142" s="26"/>
      <c r="E142" s="166"/>
      <c r="F142" s="26"/>
      <c r="G142" s="166"/>
      <c r="H142" s="26"/>
      <c r="I142" s="166"/>
      <c r="J142" s="26"/>
      <c r="K142" s="166"/>
      <c r="L142" s="26"/>
      <c r="M142" s="166"/>
      <c r="N142" s="26"/>
      <c r="O142" s="166"/>
      <c r="P142" s="26"/>
      <c r="Q142" s="166"/>
      <c r="R142" s="26"/>
      <c r="S142" s="133"/>
      <c r="T142" s="26"/>
      <c r="U142" s="166"/>
      <c r="V142" s="26"/>
    </row>
    <row r="143" spans="2:22" ht="13.5" customHeight="1">
      <c r="B143" s="20" t="s">
        <v>68</v>
      </c>
      <c r="D143" s="175">
        <f>SUM(D140:D142)</f>
        <v>0</v>
      </c>
      <c r="E143" s="166"/>
      <c r="F143" s="175">
        <f>SUM(F140:F142)</f>
        <v>0</v>
      </c>
      <c r="G143" s="166"/>
      <c r="H143" s="175">
        <f>SUM(H140:H142)</f>
        <v>0</v>
      </c>
      <c r="I143" s="166"/>
      <c r="J143" s="175">
        <f>SUM(J140:J142)</f>
        <v>0</v>
      </c>
      <c r="K143" s="166"/>
      <c r="L143" s="175">
        <f>SUM(L140:L142)</f>
        <v>0</v>
      </c>
      <c r="M143" s="166"/>
      <c r="N143" s="175">
        <f>SUM(N140:N142)</f>
        <v>0</v>
      </c>
      <c r="O143" s="166"/>
      <c r="P143" s="175">
        <f>SUM(P140:P142)</f>
        <v>0</v>
      </c>
      <c r="Q143" s="166"/>
      <c r="R143" s="175">
        <f>SUM(R140:R142)</f>
        <v>0</v>
      </c>
      <c r="T143" s="137">
        <f>SUM(T140:T142)</f>
        <v>0</v>
      </c>
      <c r="V143" s="175">
        <f>SUM(V140:V142)</f>
        <v>0</v>
      </c>
    </row>
    <row r="144" spans="1:22" ht="13.5" customHeight="1">
      <c r="A144" s="25"/>
      <c r="B144" s="25"/>
      <c r="C144" s="25"/>
      <c r="D144" s="26"/>
      <c r="E144" s="166"/>
      <c r="F144" s="26"/>
      <c r="G144" s="166"/>
      <c r="H144" s="26"/>
      <c r="I144" s="166"/>
      <c r="J144" s="26"/>
      <c r="K144" s="166"/>
      <c r="L144" s="26"/>
      <c r="M144" s="166"/>
      <c r="N144" s="26"/>
      <c r="O144" s="166"/>
      <c r="P144" s="26"/>
      <c r="Q144" s="166"/>
      <c r="R144" s="26"/>
      <c r="S144" s="133"/>
      <c r="T144" s="26"/>
      <c r="U144" s="166"/>
      <c r="V144" s="26"/>
    </row>
    <row r="145" spans="2:22" ht="13.5" customHeight="1">
      <c r="B145" s="20" t="s">
        <v>92</v>
      </c>
      <c r="D145" s="136">
        <f>D143+D137+D131+D125+D119+D113+D107+D99+D90+D83+D77+D71+D60+D58+D47+D35+D24</f>
        <v>0</v>
      </c>
      <c r="E145" s="166"/>
      <c r="F145" s="136">
        <f aca="true" t="shared" si="10" ref="F145:V145">F143+F137+F131+F125+F119+F113+F107+F99+F90+F83+F77+F71+F60+F58+F47+F35+F24</f>
        <v>0</v>
      </c>
      <c r="G145" s="190"/>
      <c r="H145" s="136">
        <f t="shared" si="10"/>
        <v>0</v>
      </c>
      <c r="I145" s="190"/>
      <c r="J145" s="136">
        <f t="shared" si="10"/>
        <v>0</v>
      </c>
      <c r="K145" s="190"/>
      <c r="L145" s="136">
        <f t="shared" si="10"/>
        <v>0</v>
      </c>
      <c r="M145" s="190"/>
      <c r="N145" s="136">
        <f t="shared" si="10"/>
        <v>0</v>
      </c>
      <c r="O145" s="190"/>
      <c r="P145" s="136">
        <f t="shared" si="10"/>
        <v>0</v>
      </c>
      <c r="Q145" s="190"/>
      <c r="R145" s="136">
        <f t="shared" si="10"/>
        <v>0</v>
      </c>
      <c r="S145" s="190"/>
      <c r="T145" s="136">
        <f t="shared" si="10"/>
        <v>0</v>
      </c>
      <c r="U145" s="190"/>
      <c r="V145" s="136">
        <f t="shared" si="10"/>
        <v>0</v>
      </c>
    </row>
    <row r="146" spans="4:22" ht="13.5" customHeight="1">
      <c r="D146" s="24"/>
      <c r="E146" s="166"/>
      <c r="F146" s="24"/>
      <c r="G146" s="166"/>
      <c r="H146" s="24"/>
      <c r="I146" s="166"/>
      <c r="J146" s="24"/>
      <c r="K146" s="166"/>
      <c r="L146" s="24"/>
      <c r="M146" s="166"/>
      <c r="N146" s="24"/>
      <c r="O146" s="166"/>
      <c r="P146" s="24"/>
      <c r="Q146" s="166"/>
      <c r="R146" s="24"/>
      <c r="T146" s="24"/>
      <c r="U146" s="132"/>
      <c r="V146" s="24"/>
    </row>
    <row r="147" spans="1:17" ht="16.5" customHeight="1">
      <c r="A147" s="29" t="s">
        <v>338</v>
      </c>
      <c r="E147" s="166"/>
      <c r="G147" s="166"/>
      <c r="I147" s="166"/>
      <c r="K147" s="166"/>
      <c r="M147" s="166"/>
      <c r="O147" s="166"/>
      <c r="Q147" s="166"/>
    </row>
    <row r="148" spans="2:22" ht="13.5" customHeight="1">
      <c r="B148" s="20" t="s">
        <v>227</v>
      </c>
      <c r="D148" s="177">
        <v>0</v>
      </c>
      <c r="E148" s="166"/>
      <c r="F148" s="177"/>
      <c r="G148" s="166"/>
      <c r="H148" s="177"/>
      <c r="I148" s="166"/>
      <c r="J148" s="177"/>
      <c r="K148" s="166"/>
      <c r="L148" s="177"/>
      <c r="M148" s="166"/>
      <c r="N148" s="177"/>
      <c r="O148" s="166"/>
      <c r="P148" s="177"/>
      <c r="Q148" s="166"/>
      <c r="R148" s="177"/>
      <c r="T148" s="135">
        <f>D148-SUM(F148:S148)</f>
        <v>0</v>
      </c>
      <c r="V148" s="177">
        <v>0</v>
      </c>
    </row>
    <row r="149" spans="2:22" ht="13.5" customHeight="1">
      <c r="B149" s="20" t="s">
        <v>93</v>
      </c>
      <c r="D149" s="177">
        <v>0</v>
      </c>
      <c r="E149" s="166"/>
      <c r="F149" s="177"/>
      <c r="G149" s="166"/>
      <c r="H149" s="177"/>
      <c r="I149" s="166"/>
      <c r="J149" s="177"/>
      <c r="K149" s="166"/>
      <c r="L149" s="177"/>
      <c r="M149" s="166"/>
      <c r="N149" s="177"/>
      <c r="O149" s="166"/>
      <c r="P149" s="177"/>
      <c r="Q149" s="166"/>
      <c r="R149" s="177"/>
      <c r="T149" s="135">
        <f>D149-SUM(F149:S149)</f>
        <v>0</v>
      </c>
      <c r="V149" s="177">
        <v>0</v>
      </c>
    </row>
    <row r="150" spans="2:22" ht="13.5" customHeight="1">
      <c r="B150" s="20" t="s">
        <v>94</v>
      </c>
      <c r="D150" s="177">
        <v>0</v>
      </c>
      <c r="E150" s="166"/>
      <c r="F150" s="177"/>
      <c r="G150" s="166"/>
      <c r="H150" s="177"/>
      <c r="I150" s="166"/>
      <c r="J150" s="177"/>
      <c r="K150" s="166"/>
      <c r="L150" s="177"/>
      <c r="M150" s="166"/>
      <c r="N150" s="177"/>
      <c r="O150" s="166"/>
      <c r="P150" s="177"/>
      <c r="Q150" s="166"/>
      <c r="R150" s="177"/>
      <c r="T150" s="135">
        <f>D150-SUM(F150:S150)</f>
        <v>0</v>
      </c>
      <c r="V150" s="177">
        <v>0</v>
      </c>
    </row>
    <row r="151" spans="2:22" ht="13.5" customHeight="1">
      <c r="B151" s="20" t="s">
        <v>95</v>
      </c>
      <c r="D151" s="177">
        <v>0</v>
      </c>
      <c r="E151" s="166"/>
      <c r="F151" s="177"/>
      <c r="G151" s="166"/>
      <c r="H151" s="177"/>
      <c r="I151" s="166"/>
      <c r="J151" s="177"/>
      <c r="K151" s="166"/>
      <c r="L151" s="177"/>
      <c r="M151" s="166"/>
      <c r="N151" s="177"/>
      <c r="O151" s="166"/>
      <c r="P151" s="177"/>
      <c r="Q151" s="166"/>
      <c r="R151" s="177"/>
      <c r="T151" s="135">
        <f>D151-SUM(F151:S151)</f>
        <v>0</v>
      </c>
      <c r="V151" s="177">
        <v>0</v>
      </c>
    </row>
    <row r="152" spans="4:22" ht="13.5" customHeight="1">
      <c r="D152" s="177"/>
      <c r="E152" s="166"/>
      <c r="F152" s="177"/>
      <c r="G152" s="166"/>
      <c r="H152" s="177"/>
      <c r="I152" s="166"/>
      <c r="J152" s="177"/>
      <c r="K152" s="166"/>
      <c r="L152" s="177"/>
      <c r="M152" s="166"/>
      <c r="N152" s="177"/>
      <c r="O152" s="166"/>
      <c r="P152" s="177"/>
      <c r="Q152" s="166"/>
      <c r="R152" s="177"/>
      <c r="T152" s="135">
        <f>D152-SUM(F152:S152)</f>
        <v>0</v>
      </c>
      <c r="V152" s="177">
        <v>0</v>
      </c>
    </row>
    <row r="153" spans="5:17" ht="12.75" customHeight="1">
      <c r="E153" s="166"/>
      <c r="G153" s="166"/>
      <c r="I153" s="166"/>
      <c r="K153" s="166"/>
      <c r="M153" s="166"/>
      <c r="O153" s="166"/>
      <c r="Q153" s="166"/>
    </row>
    <row r="154" spans="2:23" ht="13.5" customHeight="1">
      <c r="B154" s="20" t="s">
        <v>339</v>
      </c>
      <c r="D154" s="140">
        <f aca="true" t="shared" si="11" ref="D154:R154">SUM(D148:D153)</f>
        <v>0</v>
      </c>
      <c r="E154" s="166"/>
      <c r="F154" s="140">
        <f t="shared" si="11"/>
        <v>0</v>
      </c>
      <c r="G154" s="166"/>
      <c r="H154" s="140">
        <f t="shared" si="11"/>
        <v>0</v>
      </c>
      <c r="I154" s="166"/>
      <c r="J154" s="140">
        <f t="shared" si="11"/>
        <v>0</v>
      </c>
      <c r="K154" s="166"/>
      <c r="L154" s="140">
        <f t="shared" si="11"/>
        <v>0</v>
      </c>
      <c r="M154" s="166"/>
      <c r="N154" s="140">
        <f t="shared" si="11"/>
        <v>0</v>
      </c>
      <c r="O154" s="166"/>
      <c r="P154" s="140">
        <f t="shared" si="11"/>
        <v>0</v>
      </c>
      <c r="Q154" s="166"/>
      <c r="R154" s="140">
        <f t="shared" si="11"/>
        <v>0</v>
      </c>
      <c r="T154" s="136">
        <f>SUM(T148:T153)</f>
        <v>0</v>
      </c>
      <c r="V154" s="140">
        <f>SUM(V148:V153)</f>
        <v>0</v>
      </c>
      <c r="W154" s="20">
        <f>V145+V154</f>
        <v>0</v>
      </c>
    </row>
    <row r="155" spans="5:17" ht="13.5" customHeight="1">
      <c r="E155" s="131"/>
      <c r="G155" s="131"/>
      <c r="I155" s="131"/>
      <c r="K155" s="131"/>
      <c r="M155" s="131"/>
      <c r="O155" s="131"/>
      <c r="Q155" s="131"/>
    </row>
    <row r="156" spans="1:17" ht="13.5" customHeight="1">
      <c r="A156" s="29" t="s">
        <v>340</v>
      </c>
      <c r="E156" s="131"/>
      <c r="G156" s="131"/>
      <c r="I156" s="131"/>
      <c r="K156" s="131"/>
      <c r="M156" s="131"/>
      <c r="O156" s="131"/>
      <c r="Q156" s="131"/>
    </row>
    <row r="157" spans="4:22" ht="13.5" customHeight="1">
      <c r="D157" s="177">
        <v>0</v>
      </c>
      <c r="E157" s="166"/>
      <c r="F157" s="177"/>
      <c r="G157" s="166"/>
      <c r="H157" s="177"/>
      <c r="I157" s="166"/>
      <c r="J157" s="177"/>
      <c r="K157" s="166"/>
      <c r="L157" s="177"/>
      <c r="M157" s="166"/>
      <c r="N157" s="177"/>
      <c r="O157" s="166"/>
      <c r="P157" s="177"/>
      <c r="Q157" s="166"/>
      <c r="R157" s="177"/>
      <c r="T157" s="135">
        <f>D157-SUM(F157:S157)</f>
        <v>0</v>
      </c>
      <c r="V157" s="177">
        <v>0</v>
      </c>
    </row>
    <row r="158" spans="4:22" ht="13.5" customHeight="1">
      <c r="D158" s="177">
        <v>0</v>
      </c>
      <c r="E158" s="166"/>
      <c r="F158" s="177"/>
      <c r="G158" s="166"/>
      <c r="H158" s="177"/>
      <c r="I158" s="166"/>
      <c r="J158" s="177"/>
      <c r="K158" s="166"/>
      <c r="L158" s="177"/>
      <c r="M158" s="166"/>
      <c r="N158" s="177"/>
      <c r="O158" s="166"/>
      <c r="P158" s="177"/>
      <c r="Q158" s="166"/>
      <c r="R158" s="177"/>
      <c r="T158" s="135">
        <f>D158-SUM(F158:S158)</f>
        <v>0</v>
      </c>
      <c r="V158" s="177">
        <v>0</v>
      </c>
    </row>
    <row r="159" spans="5:17" ht="13.5" customHeight="1">
      <c r="E159" s="166"/>
      <c r="G159" s="166"/>
      <c r="I159" s="166"/>
      <c r="K159" s="166"/>
      <c r="M159" s="166"/>
      <c r="O159" s="166"/>
      <c r="Q159" s="166"/>
    </row>
    <row r="160" spans="2:23" ht="13.5" customHeight="1">
      <c r="B160" s="20" t="s">
        <v>341</v>
      </c>
      <c r="D160" s="140">
        <f>SUM(D156:D159)</f>
        <v>0</v>
      </c>
      <c r="E160" s="166"/>
      <c r="F160" s="140">
        <f>SUM(F155:F159)</f>
        <v>0</v>
      </c>
      <c r="G160" s="166"/>
      <c r="H160" s="140">
        <f>SUM(H157:H159)</f>
        <v>0</v>
      </c>
      <c r="I160" s="166"/>
      <c r="J160" s="140">
        <f>SUM(J157:J159)</f>
        <v>0</v>
      </c>
      <c r="K160" s="166"/>
      <c r="L160" s="140">
        <f>SUM(L157:L159)</f>
        <v>0</v>
      </c>
      <c r="M160" s="166"/>
      <c r="N160" s="140">
        <f>SUM(N157:N159)</f>
        <v>0</v>
      </c>
      <c r="O160" s="166"/>
      <c r="P160" s="140">
        <f>SUM(P157:P159)</f>
        <v>0</v>
      </c>
      <c r="Q160" s="166"/>
      <c r="R160" s="140">
        <f>SUM(R157:R159)</f>
        <v>0</v>
      </c>
      <c r="T160" s="136">
        <f>SUM(T157:T159)</f>
        <v>0</v>
      </c>
      <c r="V160" s="140">
        <f>SUM(V157:V159)</f>
        <v>0</v>
      </c>
      <c r="W160" s="20">
        <f>V154+V160</f>
        <v>0</v>
      </c>
    </row>
    <row r="161" spans="5:17" ht="13.5" customHeight="1">
      <c r="E161" s="131"/>
      <c r="G161" s="131"/>
      <c r="I161" s="131"/>
      <c r="K161" s="131"/>
      <c r="M161" s="131"/>
      <c r="O161" s="131"/>
      <c r="Q161" s="131"/>
    </row>
    <row r="162" spans="1:17" ht="13.5" customHeight="1">
      <c r="A162" s="29" t="s">
        <v>342</v>
      </c>
      <c r="E162" s="131"/>
      <c r="G162" s="131"/>
      <c r="I162" s="131"/>
      <c r="K162" s="131"/>
      <c r="M162" s="131"/>
      <c r="O162" s="131"/>
      <c r="Q162" s="131"/>
    </row>
    <row r="163" spans="4:22" ht="13.5" customHeight="1">
      <c r="D163" s="177">
        <v>0</v>
      </c>
      <c r="E163" s="166"/>
      <c r="F163" s="177"/>
      <c r="G163" s="166"/>
      <c r="H163" s="177"/>
      <c r="I163" s="166"/>
      <c r="J163" s="177"/>
      <c r="K163" s="166"/>
      <c r="L163" s="177"/>
      <c r="M163" s="166"/>
      <c r="N163" s="177"/>
      <c r="O163" s="166"/>
      <c r="P163" s="177"/>
      <c r="Q163" s="166"/>
      <c r="R163" s="177"/>
      <c r="T163" s="135">
        <f>D163-SUM(F163:S163)</f>
        <v>0</v>
      </c>
      <c r="V163" s="177">
        <v>0</v>
      </c>
    </row>
    <row r="164" spans="4:22" ht="13.5" customHeight="1">
      <c r="D164" s="177">
        <v>0</v>
      </c>
      <c r="E164" s="166"/>
      <c r="F164" s="177"/>
      <c r="G164" s="166"/>
      <c r="H164" s="177"/>
      <c r="I164" s="166"/>
      <c r="J164" s="177"/>
      <c r="K164" s="166"/>
      <c r="L164" s="177"/>
      <c r="M164" s="166"/>
      <c r="N164" s="177"/>
      <c r="O164" s="166"/>
      <c r="P164" s="177"/>
      <c r="Q164" s="166"/>
      <c r="R164" s="177"/>
      <c r="T164" s="135">
        <f>D164-SUM(F164:S164)</f>
        <v>0</v>
      </c>
      <c r="V164" s="177">
        <v>0</v>
      </c>
    </row>
    <row r="165" spans="5:17" ht="13.5" customHeight="1">
      <c r="E165" s="166"/>
      <c r="G165" s="166"/>
      <c r="I165" s="166"/>
      <c r="K165" s="166"/>
      <c r="M165" s="166"/>
      <c r="O165" s="166"/>
      <c r="Q165" s="166"/>
    </row>
    <row r="166" spans="2:23" ht="13.5" customHeight="1">
      <c r="B166" s="20" t="s">
        <v>343</v>
      </c>
      <c r="D166" s="140">
        <f>SUM(D161:D165)</f>
        <v>0</v>
      </c>
      <c r="E166" s="166"/>
      <c r="F166" s="140">
        <f>SUM(F161:F165)</f>
        <v>0</v>
      </c>
      <c r="G166" s="166"/>
      <c r="H166" s="140">
        <f>SUM(H163:H165)</f>
        <v>0</v>
      </c>
      <c r="I166" s="166"/>
      <c r="J166" s="140">
        <f>SUM(J163:J165)</f>
        <v>0</v>
      </c>
      <c r="K166" s="166"/>
      <c r="L166" s="140">
        <f>SUM(L163:L165)</f>
        <v>0</v>
      </c>
      <c r="M166" s="166"/>
      <c r="N166" s="140">
        <f>SUM(N163:N165)</f>
        <v>0</v>
      </c>
      <c r="O166" s="166"/>
      <c r="P166" s="140">
        <f>SUM(P163:P165)</f>
        <v>0</v>
      </c>
      <c r="Q166" s="166"/>
      <c r="R166" s="140">
        <f>SUM(R163:R165)</f>
        <v>0</v>
      </c>
      <c r="T166" s="136">
        <f>SUM(T163:T165)</f>
        <v>0</v>
      </c>
      <c r="V166" s="140">
        <f>SUM(V163:V165)</f>
        <v>0</v>
      </c>
      <c r="W166" s="20">
        <f>V160+V166</f>
        <v>0</v>
      </c>
    </row>
    <row r="167" spans="5:17" ht="13.5" customHeight="1">
      <c r="E167" s="131"/>
      <c r="G167" s="131"/>
      <c r="I167" s="131"/>
      <c r="K167" s="131"/>
      <c r="M167" s="131"/>
      <c r="O167" s="131"/>
      <c r="Q167" s="131"/>
    </row>
    <row r="168" spans="1:17" ht="13.5" customHeight="1">
      <c r="A168" s="29" t="s">
        <v>96</v>
      </c>
      <c r="E168" s="131"/>
      <c r="G168" s="131"/>
      <c r="I168" s="131"/>
      <c r="K168" s="131"/>
      <c r="M168" s="131"/>
      <c r="O168" s="131"/>
      <c r="Q168" s="131"/>
    </row>
    <row r="169" spans="5:17" ht="13.5" customHeight="1">
      <c r="E169" s="131"/>
      <c r="G169" s="131"/>
      <c r="I169" s="131"/>
      <c r="K169" s="131"/>
      <c r="M169" s="131"/>
      <c r="O169" s="131"/>
      <c r="Q169" s="131"/>
    </row>
    <row r="170" spans="2:22" ht="13.5" customHeight="1">
      <c r="B170" s="20" t="s">
        <v>97</v>
      </c>
      <c r="D170" s="177">
        <v>0</v>
      </c>
      <c r="E170" s="131"/>
      <c r="F170" s="177"/>
      <c r="G170" s="131"/>
      <c r="H170" s="177"/>
      <c r="I170" s="131"/>
      <c r="J170" s="177"/>
      <c r="K170" s="131"/>
      <c r="L170" s="177"/>
      <c r="M170" s="131"/>
      <c r="N170" s="177"/>
      <c r="O170" s="131"/>
      <c r="P170" s="177"/>
      <c r="Q170" s="131"/>
      <c r="R170" s="177"/>
      <c r="T170" s="135">
        <f aca="true" t="shared" si="12" ref="T170:T176">D170-SUM(F170:S170)</f>
        <v>0</v>
      </c>
      <c r="V170" s="177">
        <v>0</v>
      </c>
    </row>
    <row r="171" spans="2:22" ht="13.5" customHeight="1">
      <c r="B171" s="20" t="s">
        <v>98</v>
      </c>
      <c r="D171" s="177">
        <v>0</v>
      </c>
      <c r="E171" s="131"/>
      <c r="F171" s="177"/>
      <c r="G171" s="131"/>
      <c r="H171" s="177"/>
      <c r="I171" s="131"/>
      <c r="J171" s="177"/>
      <c r="K171" s="131"/>
      <c r="L171" s="177"/>
      <c r="M171" s="131"/>
      <c r="N171" s="177"/>
      <c r="O171" s="131"/>
      <c r="P171" s="177"/>
      <c r="Q171" s="131"/>
      <c r="R171" s="177"/>
      <c r="T171" s="135">
        <f t="shared" si="12"/>
        <v>0</v>
      </c>
      <c r="V171" s="177">
        <v>0</v>
      </c>
    </row>
    <row r="172" spans="2:22" ht="13.5" customHeight="1">
      <c r="B172" s="20" t="s">
        <v>99</v>
      </c>
      <c r="D172" s="177">
        <v>0</v>
      </c>
      <c r="E172" s="131"/>
      <c r="F172" s="177"/>
      <c r="G172" s="131"/>
      <c r="H172" s="177"/>
      <c r="I172" s="131"/>
      <c r="J172" s="177"/>
      <c r="K172" s="131"/>
      <c r="L172" s="177"/>
      <c r="M172" s="131"/>
      <c r="N172" s="177"/>
      <c r="O172" s="131"/>
      <c r="P172" s="177"/>
      <c r="Q172" s="131"/>
      <c r="R172" s="177"/>
      <c r="T172" s="135">
        <f t="shared" si="12"/>
        <v>0</v>
      </c>
      <c r="V172" s="177">
        <v>0</v>
      </c>
    </row>
    <row r="173" spans="2:22" ht="13.5" customHeight="1">
      <c r="B173" s="20" t="s">
        <v>100</v>
      </c>
      <c r="D173" s="177">
        <v>0</v>
      </c>
      <c r="E173" s="131"/>
      <c r="F173" s="177"/>
      <c r="G173" s="131"/>
      <c r="H173" s="177"/>
      <c r="I173" s="131"/>
      <c r="J173" s="177"/>
      <c r="K173" s="131"/>
      <c r="L173" s="177"/>
      <c r="M173" s="131"/>
      <c r="N173" s="177"/>
      <c r="O173" s="131"/>
      <c r="P173" s="177"/>
      <c r="Q173" s="131"/>
      <c r="R173" s="177"/>
      <c r="T173" s="135">
        <f t="shared" si="12"/>
        <v>0</v>
      </c>
      <c r="V173" s="177">
        <v>0</v>
      </c>
    </row>
    <row r="174" spans="2:22" ht="13.5" customHeight="1">
      <c r="B174" s="20" t="s">
        <v>195</v>
      </c>
      <c r="D174" s="177">
        <v>0</v>
      </c>
      <c r="E174" s="131"/>
      <c r="F174" s="177"/>
      <c r="G174" s="131"/>
      <c r="H174" s="177"/>
      <c r="I174" s="131"/>
      <c r="J174" s="177"/>
      <c r="K174" s="131"/>
      <c r="L174" s="177"/>
      <c r="M174" s="131"/>
      <c r="N174" s="177"/>
      <c r="O174" s="131"/>
      <c r="P174" s="177"/>
      <c r="Q174" s="131"/>
      <c r="R174" s="177"/>
      <c r="T174" s="135">
        <f t="shared" si="12"/>
        <v>0</v>
      </c>
      <c r="V174" s="177">
        <v>0</v>
      </c>
    </row>
    <row r="175" spans="2:22" ht="13.5" customHeight="1">
      <c r="B175" s="20" t="s">
        <v>101</v>
      </c>
      <c r="D175" s="177">
        <v>0</v>
      </c>
      <c r="F175" s="181"/>
      <c r="H175" s="181"/>
      <c r="J175" s="181"/>
      <c r="L175" s="181"/>
      <c r="N175" s="177"/>
      <c r="P175" s="181"/>
      <c r="R175" s="181"/>
      <c r="T175" s="135">
        <f t="shared" si="12"/>
        <v>0</v>
      </c>
      <c r="V175" s="177">
        <v>0</v>
      </c>
    </row>
    <row r="176" spans="4:22" ht="13.5" customHeight="1">
      <c r="D176" s="177"/>
      <c r="F176" s="181"/>
      <c r="H176" s="181"/>
      <c r="J176" s="181"/>
      <c r="L176" s="181"/>
      <c r="N176" s="177"/>
      <c r="P176" s="181"/>
      <c r="R176" s="181"/>
      <c r="T176" s="135">
        <f t="shared" si="12"/>
        <v>0</v>
      </c>
      <c r="V176" s="177">
        <v>0</v>
      </c>
    </row>
    <row r="178" spans="2:22" ht="13.5" customHeight="1">
      <c r="B178" s="20" t="s">
        <v>102</v>
      </c>
      <c r="D178" s="139">
        <f>SUM(D170:D176)</f>
        <v>0</v>
      </c>
      <c r="F178" s="139">
        <f>SUM(F170:F176)</f>
        <v>0</v>
      </c>
      <c r="H178" s="139">
        <f>SUM(H170:H176)</f>
        <v>0</v>
      </c>
      <c r="J178" s="139">
        <f>SUM(J170:J176)</f>
        <v>0</v>
      </c>
      <c r="L178" s="139">
        <f>SUM(L170:L176)</f>
        <v>0</v>
      </c>
      <c r="N178" s="139">
        <f>SUM(N170:N176)</f>
        <v>0</v>
      </c>
      <c r="P178" s="139">
        <f>SUM(P170:P176)</f>
        <v>0</v>
      </c>
      <c r="R178" s="139">
        <f>SUM(R170:R176)</f>
        <v>0</v>
      </c>
      <c r="T178" s="139">
        <f>SUM(T170:T176)</f>
        <v>0</v>
      </c>
      <c r="V178" s="139">
        <f>SUM(V170:V176)</f>
        <v>0</v>
      </c>
    </row>
    <row r="180" spans="1:22" ht="13.5" customHeight="1" thickBot="1">
      <c r="A180" s="20" t="s">
        <v>103</v>
      </c>
      <c r="D180" s="138">
        <f>D145+D154+D160+D166+D178</f>
        <v>0</v>
      </c>
      <c r="F180" s="138">
        <f>F145+F154+F160+F166+F178</f>
        <v>0</v>
      </c>
      <c r="H180" s="138">
        <f>H145+H154+H160+H166+H178</f>
        <v>0</v>
      </c>
      <c r="J180" s="138">
        <f>J145+J154+J160+J166+J178</f>
        <v>0</v>
      </c>
      <c r="L180" s="138">
        <f>L145+L154+L160+L166+L178</f>
        <v>0</v>
      </c>
      <c r="N180" s="138">
        <f>N145+N154+N160+N166+N178</f>
        <v>0</v>
      </c>
      <c r="P180" s="138">
        <f>P145+P154+P160+P166+P178</f>
        <v>0</v>
      </c>
      <c r="R180" s="138">
        <f>R145+R154+R160+R166+R178</f>
        <v>0</v>
      </c>
      <c r="S180" s="192"/>
      <c r="T180" s="138">
        <f>T145+T154+T160+T166+T178</f>
        <v>0</v>
      </c>
      <c r="V180" s="138">
        <f>V145+V154+V160+V166+V178</f>
        <v>0</v>
      </c>
    </row>
    <row r="181" spans="4:20" ht="13.5" customHeight="1" thickTop="1">
      <c r="D181" s="23" t="s">
        <v>150</v>
      </c>
      <c r="F181" s="23" t="s">
        <v>208</v>
      </c>
      <c r="H181" s="23" t="s">
        <v>208</v>
      </c>
      <c r="J181" s="23" t="s">
        <v>208</v>
      </c>
      <c r="L181" s="23" t="s">
        <v>208</v>
      </c>
      <c r="N181" s="23" t="s">
        <v>208</v>
      </c>
      <c r="P181" s="23" t="s">
        <v>208</v>
      </c>
      <c r="R181" s="23" t="s">
        <v>208</v>
      </c>
      <c r="T181" s="23" t="s">
        <v>208</v>
      </c>
    </row>
    <row r="182" ht="13.5" customHeight="1">
      <c r="J182" s="24"/>
    </row>
    <row r="183" ht="13.5" customHeight="1">
      <c r="J183" s="23"/>
    </row>
    <row r="184" spans="1:20" ht="11.25">
      <c r="A184" s="29" t="s">
        <v>105</v>
      </c>
      <c r="B184" s="51"/>
      <c r="C184" s="51"/>
      <c r="D184" s="201" t="s">
        <v>214</v>
      </c>
      <c r="E184" s="201"/>
      <c r="F184" s="200"/>
      <c r="G184" s="200"/>
      <c r="H184" s="200"/>
      <c r="I184" s="200"/>
      <c r="J184" s="200"/>
      <c r="K184" s="200"/>
      <c r="L184" s="200"/>
      <c r="M184" s="200"/>
      <c r="N184" s="200"/>
      <c r="O184" s="200"/>
      <c r="P184" s="200"/>
      <c r="Q184" s="200"/>
      <c r="R184" s="200"/>
      <c r="S184" s="200"/>
      <c r="T184" s="200"/>
    </row>
    <row r="185" ht="13.5" customHeight="1">
      <c r="D185" s="20" t="s">
        <v>215</v>
      </c>
    </row>
    <row r="186" ht="13.5" customHeight="1">
      <c r="D186" s="20" t="s">
        <v>253</v>
      </c>
    </row>
    <row r="187" ht="13.5" customHeight="1">
      <c r="D187" s="20" t="s">
        <v>269</v>
      </c>
    </row>
    <row r="188" spans="4:20" ht="48" customHeight="1">
      <c r="D188" s="200" t="s">
        <v>355</v>
      </c>
      <c r="E188" s="200"/>
      <c r="F188" s="200"/>
      <c r="G188" s="200"/>
      <c r="H188" s="200"/>
      <c r="I188" s="200"/>
      <c r="J188" s="200"/>
      <c r="K188" s="200"/>
      <c r="L188" s="200"/>
      <c r="M188" s="200"/>
      <c r="N188" s="200"/>
      <c r="O188" s="200"/>
      <c r="P188" s="200"/>
      <c r="Q188" s="200"/>
      <c r="R188" s="200"/>
      <c r="S188" s="200"/>
      <c r="T188" s="200"/>
    </row>
    <row r="189" ht="13.5" customHeight="1">
      <c r="D189" s="20" t="s">
        <v>251</v>
      </c>
    </row>
    <row r="190" ht="13.5" customHeight="1">
      <c r="D190" s="20" t="s">
        <v>252</v>
      </c>
    </row>
    <row r="203" ht="12.75"/>
  </sheetData>
  <sheetProtection formatCells="0" insertRows="0" deleteRows="0"/>
  <protectedRanges>
    <protectedRange sqref="D178:V180" name="Range20"/>
    <protectedRange sqref="D166:V166" name="Range19"/>
    <protectedRange sqref="D160:V160" name="Range18"/>
    <protectedRange sqref="D154:V154" name="Range17"/>
    <protectedRange sqref="D143:V145" name="Range16"/>
    <protectedRange sqref="D137:V137" name="Range15"/>
    <protectedRange sqref="D131:V131" name="Range14"/>
    <protectedRange sqref="D125:V125" name="Range13"/>
    <protectedRange sqref="D119:V119" name="Range12"/>
    <protectedRange sqref="D113:V113" name="Range11"/>
    <protectedRange sqref="D107:V107" name="Range10"/>
    <protectedRange sqref="D99:V99" name="Range9"/>
    <protectedRange sqref="D90:V90" name="Range8"/>
    <protectedRange sqref="D83:V83" name="Range7"/>
    <protectedRange sqref="D77:V77" name="Range6"/>
    <protectedRange sqref="D71:V71" name="Range5"/>
    <protectedRange sqref="D58:V58" name="Range4"/>
    <protectedRange sqref="D47:V47" name="Range3"/>
    <protectedRange sqref="D35:V35" name="Range2"/>
    <protectedRange sqref="D24:V24" name="Range1"/>
  </protectedRanges>
  <mergeCells count="4">
    <mergeCell ref="F7:R7"/>
    <mergeCell ref="D188:T188"/>
    <mergeCell ref="D184:T184"/>
    <mergeCell ref="A13:C13"/>
  </mergeCells>
  <printOptions/>
  <pageMargins left="0.5" right="0.5" top="1" bottom="1" header="0.5" footer="0.5"/>
  <pageSetup fitToHeight="6" fitToWidth="1" horizontalDpi="600" verticalDpi="600" orientation="landscape" scale="78" r:id="rId2"/>
  <headerFooter alignWithMargins="0">
    <oddFooter>&amp;LExhibit C&amp;C&amp;A&amp;RUpdated: &amp;D</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189"/>
  <sheetViews>
    <sheetView workbookViewId="0" topLeftCell="A1">
      <pane xSplit="3" ySplit="9" topLeftCell="D181" activePane="bottomRight" state="frozen"/>
      <selection pane="topLeft" activeCell="A1" sqref="A1"/>
      <selection pane="topRight" activeCell="D1" sqref="D1"/>
      <selection pane="bottomLeft" activeCell="A11" sqref="A11"/>
      <selection pane="bottomRight" activeCell="C187" sqref="C187"/>
    </sheetView>
  </sheetViews>
  <sheetFormatPr defaultColWidth="9.140625" defaultRowHeight="13.5" customHeight="1"/>
  <cols>
    <col min="1" max="1" width="2.7109375" style="20" customWidth="1"/>
    <col min="2" max="2" width="3.7109375" style="20" customWidth="1"/>
    <col min="3" max="3" width="27.57421875" style="20" customWidth="1"/>
    <col min="4" max="4" width="11.140625" style="20" customWidth="1"/>
    <col min="5" max="5" width="1.28515625" style="151" customWidth="1"/>
    <col min="6" max="6" width="10.140625" style="20" customWidth="1"/>
    <col min="7" max="7" width="1.28515625" style="151" customWidth="1"/>
    <col min="8" max="8" width="12.421875" style="20" customWidth="1"/>
    <col min="9" max="9" width="1.28515625" style="151" customWidth="1"/>
    <col min="10" max="10" width="9.140625" style="20" customWidth="1"/>
    <col min="11" max="11" width="1.28515625" style="151" customWidth="1"/>
    <col min="12" max="12" width="10.8515625" style="20" customWidth="1"/>
    <col min="13" max="13" width="1.28515625" style="151" customWidth="1"/>
    <col min="14" max="14" width="11.28125" style="20" customWidth="1"/>
    <col min="15" max="15" width="1.28515625" style="151" customWidth="1"/>
    <col min="16" max="16" width="10.28125" style="20" customWidth="1"/>
    <col min="17" max="17" width="1.28515625" style="151" customWidth="1"/>
    <col min="18" max="18" width="12.421875" style="20" customWidth="1"/>
    <col min="19" max="19" width="2.00390625" style="20" customWidth="1"/>
    <col min="20" max="20" width="10.57421875" style="20" customWidth="1"/>
    <col min="21" max="16384" width="9.140625" style="20" customWidth="1"/>
  </cols>
  <sheetData>
    <row r="1" spans="1:17" s="98" customFormat="1" ht="18.75">
      <c r="A1" s="37" t="s">
        <v>288</v>
      </c>
      <c r="E1" s="151"/>
      <c r="G1" s="151"/>
      <c r="I1" s="151"/>
      <c r="K1" s="151"/>
      <c r="M1" s="151"/>
      <c r="O1" s="151"/>
      <c r="Q1" s="151"/>
    </row>
    <row r="2" spans="1:17" s="98" customFormat="1" ht="18" customHeight="1">
      <c r="A2" s="37" t="s">
        <v>0</v>
      </c>
      <c r="E2" s="151"/>
      <c r="G2" s="151"/>
      <c r="I2" s="151"/>
      <c r="K2" s="151"/>
      <c r="M2" s="151"/>
      <c r="O2" s="151"/>
      <c r="Q2" s="151"/>
    </row>
    <row r="3" ht="13.5" customHeight="1">
      <c r="A3" s="99"/>
    </row>
    <row r="4" ht="13.5" customHeight="1">
      <c r="E4" s="183" t="s">
        <v>314</v>
      </c>
    </row>
    <row r="5" spans="1:20" ht="13.5" customHeight="1">
      <c r="A5" s="29" t="str">
        <f>D9</f>
        <v>FY 2008</v>
      </c>
      <c r="C5" s="29" t="s">
        <v>311</v>
      </c>
      <c r="T5" s="103" t="s">
        <v>232</v>
      </c>
    </row>
    <row r="6" spans="5:17" ht="13.5" customHeight="1">
      <c r="E6" s="131"/>
      <c r="G6" s="131"/>
      <c r="I6" s="131"/>
      <c r="K6" s="131"/>
      <c r="M6" s="131"/>
      <c r="O6" s="131"/>
      <c r="Q6" s="131"/>
    </row>
    <row r="7" spans="2:20" ht="13.5" customHeight="1">
      <c r="B7" s="23"/>
      <c r="C7" s="23"/>
      <c r="E7" s="161"/>
      <c r="F7" s="199" t="s">
        <v>33</v>
      </c>
      <c r="G7" s="199"/>
      <c r="H7" s="199"/>
      <c r="I7" s="199"/>
      <c r="J7" s="199"/>
      <c r="K7" s="199"/>
      <c r="L7" s="199"/>
      <c r="M7" s="199"/>
      <c r="N7" s="199"/>
      <c r="O7" s="199"/>
      <c r="P7" s="199"/>
      <c r="Q7" s="199"/>
      <c r="R7" s="199"/>
      <c r="S7" s="23"/>
      <c r="T7" s="23"/>
    </row>
    <row r="8" spans="2:20" s="29" customFormat="1" ht="13.5" customHeight="1">
      <c r="B8" s="28"/>
      <c r="C8" s="28"/>
      <c r="D8" s="28" t="s">
        <v>106</v>
      </c>
      <c r="E8" s="162"/>
      <c r="F8" s="28"/>
      <c r="G8" s="162"/>
      <c r="H8" s="28" t="s">
        <v>36</v>
      </c>
      <c r="I8" s="162"/>
      <c r="J8" s="31" t="s">
        <v>4</v>
      </c>
      <c r="K8" s="162"/>
      <c r="L8" s="28"/>
      <c r="M8" s="162"/>
      <c r="N8" s="28"/>
      <c r="O8" s="162"/>
      <c r="P8" s="28" t="s">
        <v>37</v>
      </c>
      <c r="Q8" s="162"/>
      <c r="R8" s="31" t="s">
        <v>4</v>
      </c>
      <c r="S8" s="28"/>
      <c r="T8" s="28" t="str">
        <f>D9</f>
        <v>FY 2008</v>
      </c>
    </row>
    <row r="9" spans="2:20" s="29" customFormat="1" ht="13.5" customHeight="1">
      <c r="B9" s="28"/>
      <c r="C9" s="28"/>
      <c r="D9" s="28" t="s">
        <v>145</v>
      </c>
      <c r="E9" s="161"/>
      <c r="F9" s="31" t="s">
        <v>39</v>
      </c>
      <c r="G9" s="161"/>
      <c r="H9" s="31" t="s">
        <v>40</v>
      </c>
      <c r="I9" s="161"/>
      <c r="J9" s="28" t="s">
        <v>34</v>
      </c>
      <c r="K9" s="161"/>
      <c r="L9" s="31" t="s">
        <v>41</v>
      </c>
      <c r="M9" s="161"/>
      <c r="N9" s="31" t="s">
        <v>42</v>
      </c>
      <c r="O9" s="161"/>
      <c r="P9" s="31" t="s">
        <v>43</v>
      </c>
      <c r="Q9" s="161"/>
      <c r="R9" s="28" t="s">
        <v>34</v>
      </c>
      <c r="S9" s="28"/>
      <c r="T9" s="28" t="s">
        <v>44</v>
      </c>
    </row>
    <row r="10" spans="1:20" s="29" customFormat="1" ht="13.5" customHeight="1" thickBot="1">
      <c r="A10" s="54" t="s">
        <v>226</v>
      </c>
      <c r="B10" s="49"/>
      <c r="C10" s="49"/>
      <c r="D10" s="50" t="s">
        <v>35</v>
      </c>
      <c r="E10" s="163"/>
      <c r="F10" s="50" t="s">
        <v>46</v>
      </c>
      <c r="G10" s="163"/>
      <c r="H10" s="50" t="s">
        <v>47</v>
      </c>
      <c r="I10" s="163"/>
      <c r="J10" s="50" t="s">
        <v>147</v>
      </c>
      <c r="K10" s="163"/>
      <c r="L10" s="50" t="s">
        <v>48</v>
      </c>
      <c r="M10" s="163"/>
      <c r="N10" s="50" t="s">
        <v>49</v>
      </c>
      <c r="O10" s="163"/>
      <c r="P10" s="50" t="s">
        <v>50</v>
      </c>
      <c r="Q10" s="163"/>
      <c r="R10" s="50" t="s">
        <v>266</v>
      </c>
      <c r="S10" s="50"/>
      <c r="T10" s="50" t="s">
        <v>52</v>
      </c>
    </row>
    <row r="11" spans="1:20" s="29" customFormat="1" ht="13.5" customHeight="1">
      <c r="A11" s="32"/>
      <c r="B11" s="32"/>
      <c r="C11" s="32"/>
      <c r="D11" s="31"/>
      <c r="E11" s="132"/>
      <c r="F11" s="28"/>
      <c r="G11" s="132"/>
      <c r="H11" s="28"/>
      <c r="I11" s="132"/>
      <c r="J11" s="28"/>
      <c r="K11" s="132"/>
      <c r="L11" s="28"/>
      <c r="M11" s="132"/>
      <c r="N11" s="28"/>
      <c r="O11" s="132"/>
      <c r="P11" s="28"/>
      <c r="Q11" s="132"/>
      <c r="R11" s="31"/>
      <c r="S11" s="28"/>
      <c r="T11" s="31"/>
    </row>
    <row r="12" spans="1:20" ht="13.5" customHeight="1">
      <c r="A12" s="202" t="s">
        <v>53</v>
      </c>
      <c r="B12" s="202"/>
      <c r="C12" s="202"/>
      <c r="D12" s="26"/>
      <c r="E12" s="132"/>
      <c r="F12" s="23"/>
      <c r="G12" s="132"/>
      <c r="H12" s="23"/>
      <c r="I12" s="132"/>
      <c r="J12" s="23"/>
      <c r="K12" s="132"/>
      <c r="L12" s="23"/>
      <c r="M12" s="132"/>
      <c r="N12" s="23"/>
      <c r="O12" s="132"/>
      <c r="P12" s="23"/>
      <c r="Q12" s="132"/>
      <c r="R12" s="26"/>
      <c r="S12" s="23"/>
      <c r="T12" s="26"/>
    </row>
    <row r="13" spans="1:20" ht="13.5" customHeight="1">
      <c r="A13" s="25"/>
      <c r="B13" s="25"/>
      <c r="C13" s="25"/>
      <c r="D13" s="26"/>
      <c r="E13" s="132"/>
      <c r="F13" s="23"/>
      <c r="G13" s="132"/>
      <c r="H13" s="23"/>
      <c r="I13" s="132"/>
      <c r="J13" s="23"/>
      <c r="K13" s="132"/>
      <c r="L13" s="23"/>
      <c r="M13" s="132"/>
      <c r="N13" s="23"/>
      <c r="O13" s="132"/>
      <c r="P13" s="23"/>
      <c r="Q13" s="132"/>
      <c r="R13" s="26"/>
      <c r="S13" s="23"/>
      <c r="T13" s="26"/>
    </row>
    <row r="14" spans="1:20" ht="13.5" customHeight="1">
      <c r="A14" s="101" t="s">
        <v>54</v>
      </c>
      <c r="B14" s="27"/>
      <c r="C14" s="27"/>
      <c r="D14" s="26"/>
      <c r="E14" s="132"/>
      <c r="F14" s="23"/>
      <c r="G14" s="132"/>
      <c r="H14" s="23"/>
      <c r="I14" s="132"/>
      <c r="J14" s="23"/>
      <c r="K14" s="132"/>
      <c r="L14" s="23"/>
      <c r="M14" s="132"/>
      <c r="N14" s="23"/>
      <c r="O14" s="132"/>
      <c r="P14" s="23"/>
      <c r="Q14" s="132"/>
      <c r="R14" s="26"/>
      <c r="S14" s="23"/>
      <c r="T14" s="26"/>
    </row>
    <row r="15" spans="1:20" ht="13.5" customHeight="1">
      <c r="A15" s="25"/>
      <c r="B15" s="25"/>
      <c r="C15" s="25"/>
      <c r="D15" s="26"/>
      <c r="E15" s="131"/>
      <c r="F15" s="23"/>
      <c r="G15" s="131"/>
      <c r="H15" s="23"/>
      <c r="I15" s="131"/>
      <c r="J15" s="23"/>
      <c r="K15" s="131"/>
      <c r="L15" s="23"/>
      <c r="M15" s="131"/>
      <c r="N15" s="23"/>
      <c r="O15" s="131"/>
      <c r="P15" s="23"/>
      <c r="Q15" s="131"/>
      <c r="R15" s="26"/>
      <c r="S15" s="23"/>
      <c r="T15" s="26"/>
    </row>
    <row r="16" spans="1:17" ht="13.5" customHeight="1">
      <c r="A16" s="20" t="s">
        <v>249</v>
      </c>
      <c r="E16" s="131"/>
      <c r="G16" s="131"/>
      <c r="I16" s="131"/>
      <c r="K16" s="131"/>
      <c r="M16" s="131"/>
      <c r="O16" s="131"/>
      <c r="Q16" s="131"/>
    </row>
    <row r="17" spans="1:17" ht="13.5" customHeight="1">
      <c r="A17" s="20" t="s">
        <v>321</v>
      </c>
      <c r="E17" s="131"/>
      <c r="G17" s="131"/>
      <c r="I17" s="131"/>
      <c r="K17" s="131"/>
      <c r="M17" s="131"/>
      <c r="O17" s="131"/>
      <c r="Q17" s="131"/>
    </row>
    <row r="18" spans="2:20" ht="13.5" customHeight="1">
      <c r="B18" s="20" t="s">
        <v>55</v>
      </c>
      <c r="D18" s="177">
        <v>0</v>
      </c>
      <c r="E18" s="131"/>
      <c r="F18" s="177"/>
      <c r="G18" s="131"/>
      <c r="H18" s="177"/>
      <c r="I18" s="131"/>
      <c r="J18" s="177"/>
      <c r="K18" s="131"/>
      <c r="L18" s="177"/>
      <c r="M18" s="131"/>
      <c r="N18" s="177"/>
      <c r="O18" s="131"/>
      <c r="P18" s="177"/>
      <c r="Q18" s="131"/>
      <c r="R18" s="178"/>
      <c r="S18" s="21"/>
      <c r="T18" s="135">
        <f>D18-SUM(F18:S18)</f>
        <v>0</v>
      </c>
    </row>
    <row r="19" spans="2:20" ht="13.5" customHeight="1">
      <c r="B19" s="20" t="s">
        <v>56</v>
      </c>
      <c r="D19" s="177">
        <v>0</v>
      </c>
      <c r="E19" s="131"/>
      <c r="F19" s="177"/>
      <c r="G19" s="131"/>
      <c r="H19" s="177"/>
      <c r="I19" s="131"/>
      <c r="J19" s="177"/>
      <c r="K19" s="131"/>
      <c r="L19" s="177"/>
      <c r="M19" s="131"/>
      <c r="N19" s="177"/>
      <c r="O19" s="131"/>
      <c r="P19" s="177"/>
      <c r="Q19" s="131"/>
      <c r="R19" s="178"/>
      <c r="S19" s="21"/>
      <c r="T19" s="135">
        <f>D19-SUM(F19:S19)</f>
        <v>0</v>
      </c>
    </row>
    <row r="20" spans="2:20" ht="13.5" customHeight="1">
      <c r="B20" s="20" t="s">
        <v>57</v>
      </c>
      <c r="D20" s="177">
        <v>0</v>
      </c>
      <c r="E20" s="166"/>
      <c r="F20" s="177"/>
      <c r="G20" s="166"/>
      <c r="H20" s="177"/>
      <c r="I20" s="166"/>
      <c r="J20" s="177"/>
      <c r="K20" s="166"/>
      <c r="L20" s="177"/>
      <c r="M20" s="166"/>
      <c r="N20" s="177"/>
      <c r="O20" s="166"/>
      <c r="P20" s="177"/>
      <c r="Q20" s="166"/>
      <c r="R20" s="178"/>
      <c r="T20" s="135">
        <f>D20-SUM(F20:S20)</f>
        <v>0</v>
      </c>
    </row>
    <row r="21" spans="4:20" ht="13.5" customHeight="1">
      <c r="D21" s="177">
        <v>0</v>
      </c>
      <c r="E21" s="166"/>
      <c r="F21" s="177"/>
      <c r="G21" s="166"/>
      <c r="H21" s="177"/>
      <c r="I21" s="166"/>
      <c r="J21" s="177"/>
      <c r="K21" s="166"/>
      <c r="L21" s="177"/>
      <c r="M21" s="166"/>
      <c r="N21" s="177"/>
      <c r="O21" s="166"/>
      <c r="P21" s="177"/>
      <c r="Q21" s="166"/>
      <c r="R21" s="178"/>
      <c r="T21" s="135">
        <f>D21-SUM(F21:S21)</f>
        <v>0</v>
      </c>
    </row>
    <row r="22" spans="5:18" ht="13.5" customHeight="1">
      <c r="E22" s="166"/>
      <c r="G22" s="166"/>
      <c r="I22" s="166"/>
      <c r="K22" s="166"/>
      <c r="M22" s="166"/>
      <c r="O22" s="166"/>
      <c r="Q22" s="166"/>
      <c r="R22" s="22"/>
    </row>
    <row r="23" spans="2:20" ht="13.5" customHeight="1">
      <c r="B23" s="20" t="s">
        <v>351</v>
      </c>
      <c r="D23" s="140">
        <f aca="true" t="shared" si="0" ref="D23:R23">SUM(D18:D22)</f>
        <v>0</v>
      </c>
      <c r="E23" s="132"/>
      <c r="F23" s="140">
        <f t="shared" si="0"/>
        <v>0</v>
      </c>
      <c r="G23" s="132"/>
      <c r="H23" s="140">
        <f t="shared" si="0"/>
        <v>0</v>
      </c>
      <c r="I23" s="132"/>
      <c r="J23" s="140">
        <f t="shared" si="0"/>
        <v>0</v>
      </c>
      <c r="K23" s="132"/>
      <c r="L23" s="140">
        <f t="shared" si="0"/>
        <v>0</v>
      </c>
      <c r="M23" s="132"/>
      <c r="N23" s="140">
        <f t="shared" si="0"/>
        <v>0</v>
      </c>
      <c r="O23" s="132"/>
      <c r="P23" s="140">
        <f t="shared" si="0"/>
        <v>0</v>
      </c>
      <c r="Q23" s="132"/>
      <c r="R23" s="140">
        <f t="shared" si="0"/>
        <v>0</v>
      </c>
      <c r="T23" s="136">
        <f>SUM(T18:T22)</f>
        <v>0</v>
      </c>
    </row>
    <row r="24" spans="1:20" ht="13.5" customHeight="1">
      <c r="A24" s="25"/>
      <c r="B24" s="25"/>
      <c r="C24" s="25"/>
      <c r="D24" s="26"/>
      <c r="E24" s="166"/>
      <c r="F24" s="23"/>
      <c r="G24" s="166"/>
      <c r="H24" s="23"/>
      <c r="I24" s="166"/>
      <c r="J24" s="23"/>
      <c r="K24" s="166"/>
      <c r="L24" s="23"/>
      <c r="M24" s="166"/>
      <c r="N24" s="23"/>
      <c r="O24" s="166"/>
      <c r="P24" s="23"/>
      <c r="Q24" s="166"/>
      <c r="R24" s="22"/>
      <c r="S24" s="23"/>
      <c r="T24" s="26"/>
    </row>
    <row r="25" spans="1:18" ht="13.5" customHeight="1">
      <c r="A25" s="20" t="s">
        <v>58</v>
      </c>
      <c r="E25" s="166"/>
      <c r="G25" s="166"/>
      <c r="I25" s="166"/>
      <c r="K25" s="166"/>
      <c r="M25" s="166"/>
      <c r="O25" s="166"/>
      <c r="Q25" s="166"/>
      <c r="R25" s="27"/>
    </row>
    <row r="26" spans="1:18" ht="13.5" customHeight="1">
      <c r="A26" s="20" t="s">
        <v>322</v>
      </c>
      <c r="E26" s="166"/>
      <c r="G26" s="166"/>
      <c r="I26" s="166"/>
      <c r="K26" s="166"/>
      <c r="M26" s="166"/>
      <c r="O26" s="166"/>
      <c r="Q26" s="166"/>
      <c r="R26" s="27"/>
    </row>
    <row r="27" spans="2:20" ht="13.5" customHeight="1">
      <c r="B27" s="20" t="s">
        <v>59</v>
      </c>
      <c r="D27" s="177">
        <v>0</v>
      </c>
      <c r="E27" s="166"/>
      <c r="F27" s="177"/>
      <c r="G27" s="166"/>
      <c r="H27" s="180"/>
      <c r="I27" s="166"/>
      <c r="J27" s="180"/>
      <c r="K27" s="166"/>
      <c r="L27" s="180"/>
      <c r="M27" s="166"/>
      <c r="N27" s="180"/>
      <c r="O27" s="166"/>
      <c r="P27" s="180"/>
      <c r="Q27" s="166"/>
      <c r="R27" s="179"/>
      <c r="T27" s="135">
        <f aca="true" t="shared" si="1" ref="T27:T32">D27-SUM(F27:S27)</f>
        <v>0</v>
      </c>
    </row>
    <row r="28" spans="2:20" ht="13.5" customHeight="1">
      <c r="B28" s="20" t="s">
        <v>186</v>
      </c>
      <c r="D28" s="177">
        <v>0</v>
      </c>
      <c r="E28" s="166"/>
      <c r="F28" s="180"/>
      <c r="G28" s="166"/>
      <c r="H28" s="180"/>
      <c r="I28" s="166"/>
      <c r="J28" s="180"/>
      <c r="K28" s="166"/>
      <c r="L28" s="180"/>
      <c r="M28" s="166"/>
      <c r="N28" s="180"/>
      <c r="O28" s="166"/>
      <c r="P28" s="180"/>
      <c r="Q28" s="166"/>
      <c r="R28" s="179"/>
      <c r="T28" s="135">
        <f t="shared" si="1"/>
        <v>0</v>
      </c>
    </row>
    <row r="29" spans="2:20" ht="13.5" customHeight="1">
      <c r="B29" s="20" t="s">
        <v>270</v>
      </c>
      <c r="D29" s="177">
        <v>0</v>
      </c>
      <c r="E29" s="166"/>
      <c r="F29" s="180"/>
      <c r="G29" s="166"/>
      <c r="H29" s="180"/>
      <c r="I29" s="166"/>
      <c r="J29" s="180"/>
      <c r="K29" s="166"/>
      <c r="L29" s="180"/>
      <c r="M29" s="166"/>
      <c r="N29" s="180"/>
      <c r="O29" s="166"/>
      <c r="P29" s="180"/>
      <c r="Q29" s="166"/>
      <c r="R29" s="179"/>
      <c r="T29" s="135">
        <f t="shared" si="1"/>
        <v>0</v>
      </c>
    </row>
    <row r="30" spans="2:20" ht="13.5" customHeight="1">
      <c r="B30" s="20" t="s">
        <v>185</v>
      </c>
      <c r="D30" s="177">
        <v>0</v>
      </c>
      <c r="E30" s="166"/>
      <c r="F30" s="177"/>
      <c r="G30" s="166"/>
      <c r="H30" s="177"/>
      <c r="I30" s="166"/>
      <c r="J30" s="177"/>
      <c r="K30" s="166"/>
      <c r="L30" s="177"/>
      <c r="M30" s="166"/>
      <c r="N30" s="177"/>
      <c r="O30" s="166"/>
      <c r="P30" s="177"/>
      <c r="Q30" s="166"/>
      <c r="R30" s="179"/>
      <c r="T30" s="135">
        <f t="shared" si="1"/>
        <v>0</v>
      </c>
    </row>
    <row r="31" spans="2:20" ht="13.5" customHeight="1">
      <c r="B31" s="20" t="s">
        <v>271</v>
      </c>
      <c r="D31" s="177">
        <v>0</v>
      </c>
      <c r="E31" s="132"/>
      <c r="F31" s="177"/>
      <c r="G31" s="132"/>
      <c r="H31" s="177"/>
      <c r="I31" s="132"/>
      <c r="J31" s="177"/>
      <c r="K31" s="132"/>
      <c r="L31" s="177"/>
      <c r="M31" s="132"/>
      <c r="N31" s="177"/>
      <c r="O31" s="132"/>
      <c r="P31" s="177"/>
      <c r="Q31" s="132"/>
      <c r="R31" s="179"/>
      <c r="T31" s="135">
        <f t="shared" si="1"/>
        <v>0</v>
      </c>
    </row>
    <row r="32" spans="4:20" ht="13.5" customHeight="1">
      <c r="D32" s="177">
        <v>0</v>
      </c>
      <c r="E32" s="132"/>
      <c r="F32" s="177"/>
      <c r="G32" s="132"/>
      <c r="H32" s="177"/>
      <c r="I32" s="132"/>
      <c r="J32" s="177"/>
      <c r="K32" s="132"/>
      <c r="L32" s="177"/>
      <c r="M32" s="132"/>
      <c r="N32" s="177"/>
      <c r="O32" s="132"/>
      <c r="P32" s="177"/>
      <c r="Q32" s="132"/>
      <c r="R32" s="179"/>
      <c r="T32" s="135">
        <f t="shared" si="1"/>
        <v>0</v>
      </c>
    </row>
    <row r="33" spans="5:18" ht="13.5" customHeight="1">
      <c r="E33" s="165"/>
      <c r="G33" s="165"/>
      <c r="I33" s="165"/>
      <c r="J33" s="131"/>
      <c r="K33" s="165"/>
      <c r="M33" s="165"/>
      <c r="O33" s="165"/>
      <c r="Q33" s="165"/>
      <c r="R33" s="27"/>
    </row>
    <row r="34" spans="2:20" ht="13.5" customHeight="1">
      <c r="B34" s="20" t="s">
        <v>352</v>
      </c>
      <c r="D34" s="140">
        <f aca="true" t="shared" si="2" ref="D34:R34">SUM(D27:D33)</f>
        <v>0</v>
      </c>
      <c r="E34" s="165"/>
      <c r="F34" s="140">
        <f t="shared" si="2"/>
        <v>0</v>
      </c>
      <c r="G34" s="165"/>
      <c r="H34" s="140">
        <f t="shared" si="2"/>
        <v>0</v>
      </c>
      <c r="I34" s="165"/>
      <c r="J34" s="140">
        <f t="shared" si="2"/>
        <v>0</v>
      </c>
      <c r="K34" s="165"/>
      <c r="L34" s="140">
        <f t="shared" si="2"/>
        <v>0</v>
      </c>
      <c r="M34" s="165"/>
      <c r="N34" s="140">
        <f t="shared" si="2"/>
        <v>0</v>
      </c>
      <c r="O34" s="165"/>
      <c r="P34" s="140">
        <f t="shared" si="2"/>
        <v>0</v>
      </c>
      <c r="Q34" s="165"/>
      <c r="R34" s="140">
        <f t="shared" si="2"/>
        <v>0</v>
      </c>
      <c r="T34" s="136">
        <f>SUM(T27:T33)</f>
        <v>0</v>
      </c>
    </row>
    <row r="35" spans="4:20" ht="13.5" customHeight="1">
      <c r="D35" s="24"/>
      <c r="E35" s="132"/>
      <c r="F35" s="24"/>
      <c r="G35" s="132"/>
      <c r="H35" s="24"/>
      <c r="I35" s="132"/>
      <c r="J35" s="24"/>
      <c r="K35" s="132"/>
      <c r="L35" s="24"/>
      <c r="M35" s="132"/>
      <c r="N35" s="24"/>
      <c r="O35" s="132"/>
      <c r="P35" s="24"/>
      <c r="Q35" s="132"/>
      <c r="R35" s="24"/>
      <c r="T35" s="24"/>
    </row>
    <row r="36" spans="1:18" ht="13.5" customHeight="1">
      <c r="A36" s="29" t="s">
        <v>250</v>
      </c>
      <c r="E36" s="132"/>
      <c r="G36" s="132"/>
      <c r="I36" s="132"/>
      <c r="K36" s="132"/>
      <c r="M36" s="132"/>
      <c r="O36" s="132"/>
      <c r="Q36" s="132"/>
      <c r="R36" s="27"/>
    </row>
    <row r="37" spans="5:18" ht="13.5" customHeight="1">
      <c r="E37" s="166"/>
      <c r="G37" s="166"/>
      <c r="I37" s="166"/>
      <c r="K37" s="166"/>
      <c r="M37" s="166"/>
      <c r="O37" s="166"/>
      <c r="Q37" s="166"/>
      <c r="R37" s="27"/>
    </row>
    <row r="38" spans="1:18" ht="13.5" customHeight="1">
      <c r="A38" s="20" t="s">
        <v>58</v>
      </c>
      <c r="E38" s="166"/>
      <c r="G38" s="166"/>
      <c r="I38" s="166"/>
      <c r="K38" s="166"/>
      <c r="L38" s="131"/>
      <c r="M38" s="166"/>
      <c r="O38" s="166"/>
      <c r="Q38" s="166"/>
      <c r="R38" s="27"/>
    </row>
    <row r="39" spans="2:20" ht="13.5" customHeight="1">
      <c r="B39" s="20" t="s">
        <v>60</v>
      </c>
      <c r="D39" s="177">
        <v>0</v>
      </c>
      <c r="E39" s="166"/>
      <c r="F39" s="177"/>
      <c r="G39" s="166"/>
      <c r="H39" s="177"/>
      <c r="I39" s="166"/>
      <c r="J39" s="177"/>
      <c r="K39" s="166"/>
      <c r="L39" s="177"/>
      <c r="M39" s="166"/>
      <c r="N39" s="177"/>
      <c r="O39" s="166"/>
      <c r="P39" s="177"/>
      <c r="Q39" s="166"/>
      <c r="R39" s="179"/>
      <c r="T39" s="135">
        <f aca="true" t="shared" si="3" ref="T39:T44">D39-SUM(F39:S39)</f>
        <v>0</v>
      </c>
    </row>
    <row r="40" spans="2:20" ht="13.5" customHeight="1">
      <c r="B40" s="20" t="s">
        <v>61</v>
      </c>
      <c r="D40" s="177">
        <v>0</v>
      </c>
      <c r="E40" s="166"/>
      <c r="F40" s="177"/>
      <c r="G40" s="166"/>
      <c r="H40" s="177"/>
      <c r="I40" s="166"/>
      <c r="J40" s="177"/>
      <c r="K40" s="166"/>
      <c r="L40" s="177"/>
      <c r="M40" s="166"/>
      <c r="N40" s="177"/>
      <c r="O40" s="166"/>
      <c r="P40" s="177"/>
      <c r="Q40" s="166"/>
      <c r="R40" s="179"/>
      <c r="T40" s="135">
        <f t="shared" si="3"/>
        <v>0</v>
      </c>
    </row>
    <row r="41" spans="2:20" ht="13.5" customHeight="1">
      <c r="B41" s="20" t="s">
        <v>62</v>
      </c>
      <c r="D41" s="177">
        <v>0</v>
      </c>
      <c r="E41" s="166"/>
      <c r="F41" s="177"/>
      <c r="G41" s="166"/>
      <c r="H41" s="177"/>
      <c r="I41" s="166"/>
      <c r="J41" s="177"/>
      <c r="K41" s="166"/>
      <c r="L41" s="177"/>
      <c r="M41" s="166"/>
      <c r="N41" s="177"/>
      <c r="O41" s="166"/>
      <c r="P41" s="177"/>
      <c r="Q41" s="166"/>
      <c r="R41" s="179"/>
      <c r="T41" s="135">
        <f t="shared" si="3"/>
        <v>0</v>
      </c>
    </row>
    <row r="42" spans="2:20" ht="13.5" customHeight="1">
      <c r="B42" s="20" t="s">
        <v>63</v>
      </c>
      <c r="D42" s="177">
        <v>0</v>
      </c>
      <c r="E42" s="166"/>
      <c r="F42" s="177"/>
      <c r="G42" s="166"/>
      <c r="H42" s="177"/>
      <c r="I42" s="166"/>
      <c r="J42" s="177"/>
      <c r="K42" s="166"/>
      <c r="L42" s="177"/>
      <c r="M42" s="166"/>
      <c r="N42" s="177"/>
      <c r="O42" s="166"/>
      <c r="P42" s="177"/>
      <c r="Q42" s="166"/>
      <c r="R42" s="179"/>
      <c r="T42" s="135">
        <f t="shared" si="3"/>
        <v>0</v>
      </c>
    </row>
    <row r="43" spans="2:20" ht="13.5" customHeight="1">
      <c r="B43" s="20" t="s">
        <v>64</v>
      </c>
      <c r="D43" s="177">
        <v>0</v>
      </c>
      <c r="E43" s="166"/>
      <c r="F43" s="177"/>
      <c r="G43" s="166"/>
      <c r="H43" s="177"/>
      <c r="I43" s="166"/>
      <c r="J43" s="177"/>
      <c r="K43" s="166"/>
      <c r="L43" s="177"/>
      <c r="M43" s="166"/>
      <c r="N43" s="177"/>
      <c r="O43" s="166"/>
      <c r="P43" s="177"/>
      <c r="Q43" s="166"/>
      <c r="R43" s="179"/>
      <c r="T43" s="135">
        <f t="shared" si="3"/>
        <v>0</v>
      </c>
    </row>
    <row r="44" spans="4:20" ht="13.5" customHeight="1">
      <c r="D44" s="177">
        <v>0</v>
      </c>
      <c r="E44" s="166"/>
      <c r="F44" s="177"/>
      <c r="G44" s="166"/>
      <c r="H44" s="177"/>
      <c r="I44" s="166"/>
      <c r="J44" s="177"/>
      <c r="K44" s="166"/>
      <c r="L44" s="177"/>
      <c r="M44" s="166"/>
      <c r="N44" s="177"/>
      <c r="O44" s="166"/>
      <c r="P44" s="177"/>
      <c r="Q44" s="166"/>
      <c r="R44" s="179"/>
      <c r="T44" s="135">
        <f t="shared" si="3"/>
        <v>0</v>
      </c>
    </row>
    <row r="45" spans="5:18" ht="13.5" customHeight="1">
      <c r="E45" s="132"/>
      <c r="G45" s="132"/>
      <c r="I45" s="132"/>
      <c r="K45" s="132"/>
      <c r="M45" s="132"/>
      <c r="O45" s="132"/>
      <c r="Q45" s="132"/>
      <c r="R45" s="27"/>
    </row>
    <row r="46" spans="2:20" ht="13.5" customHeight="1">
      <c r="B46" s="20" t="s">
        <v>353</v>
      </c>
      <c r="D46" s="140">
        <f aca="true" t="shared" si="4" ref="D46:R46">SUM(D39:D45)</f>
        <v>0</v>
      </c>
      <c r="E46" s="165"/>
      <c r="F46" s="140">
        <f t="shared" si="4"/>
        <v>0</v>
      </c>
      <c r="G46" s="165"/>
      <c r="H46" s="140">
        <f t="shared" si="4"/>
        <v>0</v>
      </c>
      <c r="I46" s="165"/>
      <c r="J46" s="140">
        <f t="shared" si="4"/>
        <v>0</v>
      </c>
      <c r="K46" s="165"/>
      <c r="L46" s="140">
        <f t="shared" si="4"/>
        <v>0</v>
      </c>
      <c r="M46" s="165"/>
      <c r="N46" s="140">
        <f t="shared" si="4"/>
        <v>0</v>
      </c>
      <c r="O46" s="165"/>
      <c r="P46" s="140">
        <f t="shared" si="4"/>
        <v>0</v>
      </c>
      <c r="Q46" s="165"/>
      <c r="R46" s="140">
        <f t="shared" si="4"/>
        <v>0</v>
      </c>
      <c r="T46" s="136">
        <f>SUM(T39:T45)</f>
        <v>0</v>
      </c>
    </row>
    <row r="47" spans="5:18" ht="13.5" customHeight="1">
      <c r="E47" s="132"/>
      <c r="G47" s="132"/>
      <c r="I47" s="132"/>
      <c r="K47" s="132"/>
      <c r="M47" s="132"/>
      <c r="O47" s="132"/>
      <c r="Q47" s="132"/>
      <c r="R47" s="27"/>
    </row>
    <row r="48" spans="1:18" ht="13.5" customHeight="1">
      <c r="A48" s="20" t="s">
        <v>249</v>
      </c>
      <c r="E48" s="132"/>
      <c r="G48" s="132"/>
      <c r="I48" s="132"/>
      <c r="K48" s="132"/>
      <c r="M48" s="132"/>
      <c r="O48" s="132"/>
      <c r="Q48" s="132"/>
      <c r="R48" s="27"/>
    </row>
    <row r="49" spans="1:18" ht="13.5" customHeight="1">
      <c r="A49" s="20" t="s">
        <v>323</v>
      </c>
      <c r="E49" s="132"/>
      <c r="G49" s="132"/>
      <c r="I49" s="132"/>
      <c r="K49" s="132"/>
      <c r="M49" s="132"/>
      <c r="O49" s="132"/>
      <c r="Q49" s="132"/>
      <c r="R49" s="27"/>
    </row>
    <row r="50" spans="2:20" ht="13.5" customHeight="1">
      <c r="B50" s="20" t="s">
        <v>65</v>
      </c>
      <c r="D50" s="177">
        <v>0</v>
      </c>
      <c r="E50" s="166"/>
      <c r="F50" s="177"/>
      <c r="G50" s="166"/>
      <c r="H50" s="177"/>
      <c r="I50" s="166"/>
      <c r="J50" s="177"/>
      <c r="K50" s="166"/>
      <c r="L50" s="177"/>
      <c r="M50" s="166"/>
      <c r="N50" s="177"/>
      <c r="O50" s="166"/>
      <c r="P50" s="177"/>
      <c r="Q50" s="166"/>
      <c r="R50" s="179"/>
      <c r="T50" s="135">
        <f>D50-SUM(F50:S50)</f>
        <v>0</v>
      </c>
    </row>
    <row r="51" spans="2:20" ht="13.5" customHeight="1">
      <c r="B51" s="20" t="s">
        <v>66</v>
      </c>
      <c r="D51" s="177">
        <v>0</v>
      </c>
      <c r="E51" s="134"/>
      <c r="F51" s="177"/>
      <c r="G51" s="134"/>
      <c r="H51" s="177"/>
      <c r="I51" s="134"/>
      <c r="J51" s="177"/>
      <c r="K51" s="134"/>
      <c r="L51" s="177"/>
      <c r="M51" s="134"/>
      <c r="N51" s="177"/>
      <c r="O51" s="134"/>
      <c r="P51" s="177"/>
      <c r="Q51" s="134"/>
      <c r="R51" s="179"/>
      <c r="T51" s="135">
        <f>D51-SUM(F51:S51)</f>
        <v>0</v>
      </c>
    </row>
    <row r="52" spans="4:20" ht="13.5" customHeight="1">
      <c r="D52" s="177">
        <v>0</v>
      </c>
      <c r="E52" s="134"/>
      <c r="F52" s="177"/>
      <c r="G52" s="134"/>
      <c r="H52" s="177"/>
      <c r="I52" s="134"/>
      <c r="J52" s="177"/>
      <c r="K52" s="134"/>
      <c r="L52" s="177"/>
      <c r="M52" s="134"/>
      <c r="N52" s="177"/>
      <c r="O52" s="134"/>
      <c r="P52" s="177"/>
      <c r="Q52" s="134"/>
      <c r="R52" s="179"/>
      <c r="T52" s="135">
        <f>D52-SUM(F52:S52)</f>
        <v>0</v>
      </c>
    </row>
    <row r="53" spans="1:20" ht="13.5" customHeight="1">
      <c r="A53" s="20" t="s">
        <v>324</v>
      </c>
      <c r="E53" s="134"/>
      <c r="G53" s="134"/>
      <c r="I53" s="134"/>
      <c r="K53" s="134"/>
      <c r="M53" s="134"/>
      <c r="O53" s="134"/>
      <c r="Q53" s="134"/>
      <c r="R53" s="27"/>
      <c r="T53" s="131"/>
    </row>
    <row r="54" spans="2:20" ht="13.5" customHeight="1">
      <c r="B54" s="20" t="s">
        <v>67</v>
      </c>
      <c r="D54" s="177">
        <v>0</v>
      </c>
      <c r="E54" s="134"/>
      <c r="F54" s="177"/>
      <c r="G54" s="134"/>
      <c r="H54" s="177"/>
      <c r="I54" s="134"/>
      <c r="J54" s="177"/>
      <c r="K54" s="134"/>
      <c r="L54" s="177"/>
      <c r="M54" s="134"/>
      <c r="N54" s="177"/>
      <c r="O54" s="134"/>
      <c r="P54" s="177"/>
      <c r="Q54" s="134"/>
      <c r="R54" s="179"/>
      <c r="T54" s="135">
        <f>D54-SUM(F54:S54)</f>
        <v>0</v>
      </c>
    </row>
    <row r="55" spans="4:20" ht="13.5" customHeight="1">
      <c r="D55" s="177">
        <v>0</v>
      </c>
      <c r="E55" s="134"/>
      <c r="F55" s="177"/>
      <c r="G55" s="134"/>
      <c r="H55" s="177"/>
      <c r="I55" s="134"/>
      <c r="J55" s="177"/>
      <c r="K55" s="134"/>
      <c r="L55" s="177"/>
      <c r="M55" s="134"/>
      <c r="N55" s="177"/>
      <c r="O55" s="134"/>
      <c r="P55" s="177"/>
      <c r="Q55" s="134"/>
      <c r="R55" s="179"/>
      <c r="T55" s="135">
        <f>D55-SUM(F55:S55)</f>
        <v>0</v>
      </c>
    </row>
    <row r="56" spans="5:20" ht="13.5" customHeight="1">
      <c r="E56" s="166"/>
      <c r="G56" s="166"/>
      <c r="I56" s="166"/>
      <c r="K56" s="166"/>
      <c r="M56" s="166"/>
      <c r="O56" s="166"/>
      <c r="Q56" s="166"/>
      <c r="R56" s="27"/>
      <c r="T56" s="131"/>
    </row>
    <row r="57" spans="2:20" ht="13.5" customHeight="1">
      <c r="B57" s="20" t="s">
        <v>354</v>
      </c>
      <c r="D57" s="140">
        <f>SUM(D50:D56)</f>
        <v>0</v>
      </c>
      <c r="E57" s="166"/>
      <c r="F57" s="140">
        <f>SUM(F50:F56)</f>
        <v>0</v>
      </c>
      <c r="G57" s="166"/>
      <c r="H57" s="140">
        <f>SUM(H49:H56)</f>
        <v>0</v>
      </c>
      <c r="I57" s="166"/>
      <c r="J57" s="140">
        <f>SUM(J50:J56)</f>
        <v>0</v>
      </c>
      <c r="K57" s="166"/>
      <c r="L57" s="140">
        <f>SUM(L50:L56)</f>
        <v>0</v>
      </c>
      <c r="M57" s="166"/>
      <c r="N57" s="140">
        <f>SUM(N50:N56)</f>
        <v>0</v>
      </c>
      <c r="O57" s="166"/>
      <c r="P57" s="140">
        <f>SUM(P49:P56)</f>
        <v>0</v>
      </c>
      <c r="Q57" s="166"/>
      <c r="R57" s="140">
        <f>SUM(R50:R56)</f>
        <v>0</v>
      </c>
      <c r="T57" s="136">
        <f>SUM(T50:T56)</f>
        <v>0</v>
      </c>
    </row>
    <row r="58" spans="5:18" ht="13.5" customHeight="1">
      <c r="E58" s="166"/>
      <c r="G58" s="166"/>
      <c r="I58" s="166"/>
      <c r="K58" s="166"/>
      <c r="M58" s="166"/>
      <c r="O58" s="166"/>
      <c r="Q58" s="166"/>
      <c r="R58" s="27"/>
    </row>
    <row r="59" spans="1:20" ht="13.5" customHeight="1">
      <c r="A59" s="20" t="s">
        <v>320</v>
      </c>
      <c r="D59" s="177">
        <v>0</v>
      </c>
      <c r="E59" s="134"/>
      <c r="F59" s="177"/>
      <c r="G59" s="134"/>
      <c r="H59" s="177"/>
      <c r="I59" s="134"/>
      <c r="J59" s="177"/>
      <c r="K59" s="134"/>
      <c r="L59" s="177"/>
      <c r="M59" s="134"/>
      <c r="N59" s="177"/>
      <c r="O59" s="134"/>
      <c r="P59" s="177"/>
      <c r="Q59" s="134"/>
      <c r="R59" s="179"/>
      <c r="T59" s="135">
        <f>D59-SUM(F59:S59)</f>
        <v>0</v>
      </c>
    </row>
    <row r="60" spans="5:18" ht="13.5" customHeight="1">
      <c r="E60" s="166"/>
      <c r="G60" s="166"/>
      <c r="I60" s="166"/>
      <c r="K60" s="166"/>
      <c r="M60" s="166"/>
      <c r="O60" s="166"/>
      <c r="Q60" s="166"/>
      <c r="R60" s="27"/>
    </row>
    <row r="61" spans="1:17" ht="13.5" customHeight="1">
      <c r="A61" s="20" t="s">
        <v>69</v>
      </c>
      <c r="E61" s="166"/>
      <c r="G61" s="166"/>
      <c r="I61" s="166"/>
      <c r="K61" s="166"/>
      <c r="M61" s="166"/>
      <c r="O61" s="166"/>
      <c r="Q61" s="166"/>
    </row>
    <row r="62" spans="1:17" ht="13.5" customHeight="1">
      <c r="A62" s="20" t="s">
        <v>325</v>
      </c>
      <c r="E62" s="166"/>
      <c r="G62" s="166"/>
      <c r="I62" s="166"/>
      <c r="K62" s="166"/>
      <c r="M62" s="166"/>
      <c r="O62" s="166"/>
      <c r="Q62" s="166"/>
    </row>
    <row r="63" spans="2:20" ht="13.5" customHeight="1">
      <c r="B63" s="20" t="s">
        <v>70</v>
      </c>
      <c r="D63" s="177">
        <v>0</v>
      </c>
      <c r="E63" s="134"/>
      <c r="F63" s="177"/>
      <c r="G63" s="134"/>
      <c r="H63" s="177"/>
      <c r="I63" s="134"/>
      <c r="J63" s="177"/>
      <c r="K63" s="134"/>
      <c r="L63" s="177"/>
      <c r="M63" s="134"/>
      <c r="N63" s="177"/>
      <c r="O63" s="134"/>
      <c r="P63" s="177"/>
      <c r="Q63" s="134"/>
      <c r="R63" s="177"/>
      <c r="T63" s="135">
        <f aca="true" t="shared" si="5" ref="T63:T68">D63-SUM(F63:S63)</f>
        <v>0</v>
      </c>
    </row>
    <row r="64" spans="2:20" ht="13.5" customHeight="1">
      <c r="B64" s="20" t="s">
        <v>71</v>
      </c>
      <c r="D64" s="177">
        <v>0</v>
      </c>
      <c r="E64" s="134"/>
      <c r="F64" s="177"/>
      <c r="G64" s="134"/>
      <c r="H64" s="177"/>
      <c r="I64" s="134"/>
      <c r="J64" s="177"/>
      <c r="K64" s="134"/>
      <c r="L64" s="177"/>
      <c r="M64" s="134"/>
      <c r="N64" s="177"/>
      <c r="O64" s="134"/>
      <c r="P64" s="177"/>
      <c r="Q64" s="134"/>
      <c r="R64" s="177"/>
      <c r="T64" s="135">
        <f t="shared" si="5"/>
        <v>0</v>
      </c>
    </row>
    <row r="65" spans="2:20" ht="13.5" customHeight="1">
      <c r="B65" s="20" t="s">
        <v>225</v>
      </c>
      <c r="D65" s="177">
        <v>0</v>
      </c>
      <c r="E65" s="134"/>
      <c r="F65" s="177"/>
      <c r="G65" s="134"/>
      <c r="H65" s="177"/>
      <c r="I65" s="134"/>
      <c r="J65" s="177"/>
      <c r="K65" s="134"/>
      <c r="L65" s="177"/>
      <c r="M65" s="134"/>
      <c r="N65" s="177"/>
      <c r="O65" s="134"/>
      <c r="P65" s="177"/>
      <c r="Q65" s="134"/>
      <c r="R65" s="177"/>
      <c r="T65" s="135">
        <f t="shared" si="5"/>
        <v>0</v>
      </c>
    </row>
    <row r="66" spans="2:20" ht="13.5" customHeight="1">
      <c r="B66" s="20" t="s">
        <v>72</v>
      </c>
      <c r="D66" s="177">
        <v>0</v>
      </c>
      <c r="E66" s="134"/>
      <c r="F66" s="177"/>
      <c r="G66" s="134"/>
      <c r="H66" s="177"/>
      <c r="I66" s="134"/>
      <c r="J66" s="177"/>
      <c r="K66" s="134"/>
      <c r="L66" s="177"/>
      <c r="M66" s="134"/>
      <c r="N66" s="177"/>
      <c r="O66" s="134"/>
      <c r="P66" s="177"/>
      <c r="Q66" s="134"/>
      <c r="R66" s="177"/>
      <c r="T66" s="135">
        <f t="shared" si="5"/>
        <v>0</v>
      </c>
    </row>
    <row r="67" spans="2:20" ht="13.5" customHeight="1">
      <c r="B67" s="20" t="s">
        <v>73</v>
      </c>
      <c r="D67" s="177">
        <v>0</v>
      </c>
      <c r="E67" s="166"/>
      <c r="F67" s="177"/>
      <c r="G67" s="166"/>
      <c r="H67" s="177"/>
      <c r="I67" s="166"/>
      <c r="J67" s="177"/>
      <c r="K67" s="166"/>
      <c r="L67" s="177"/>
      <c r="M67" s="166"/>
      <c r="N67" s="177"/>
      <c r="O67" s="166"/>
      <c r="P67" s="177"/>
      <c r="Q67" s="166"/>
      <c r="R67" s="177"/>
      <c r="T67" s="135">
        <f t="shared" si="5"/>
        <v>0</v>
      </c>
    </row>
    <row r="68" spans="2:20" ht="13.5" customHeight="1">
      <c r="B68" s="20" t="s">
        <v>74</v>
      </c>
      <c r="D68" s="177">
        <v>0</v>
      </c>
      <c r="E68" s="134"/>
      <c r="F68" s="177"/>
      <c r="G68" s="134"/>
      <c r="H68" s="177"/>
      <c r="I68" s="134"/>
      <c r="J68" s="177"/>
      <c r="K68" s="134"/>
      <c r="L68" s="177"/>
      <c r="M68" s="134"/>
      <c r="N68" s="177"/>
      <c r="O68" s="134"/>
      <c r="P68" s="177"/>
      <c r="Q68" s="134"/>
      <c r="R68" s="177"/>
      <c r="T68" s="135">
        <f t="shared" si="5"/>
        <v>0</v>
      </c>
    </row>
    <row r="69" spans="5:17" ht="13.5" customHeight="1">
      <c r="E69" s="134"/>
      <c r="G69" s="134"/>
      <c r="I69" s="134"/>
      <c r="K69" s="134"/>
      <c r="M69" s="134"/>
      <c r="O69" s="134"/>
      <c r="Q69" s="134"/>
    </row>
    <row r="70" spans="2:20" ht="13.5" customHeight="1">
      <c r="B70" s="20" t="s">
        <v>68</v>
      </c>
      <c r="D70" s="140">
        <f aca="true" t="shared" si="6" ref="D70:R70">SUM(D63:D69)</f>
        <v>0</v>
      </c>
      <c r="E70" s="166"/>
      <c r="F70" s="140">
        <f t="shared" si="6"/>
        <v>0</v>
      </c>
      <c r="G70" s="166"/>
      <c r="H70" s="140">
        <f t="shared" si="6"/>
        <v>0</v>
      </c>
      <c r="I70" s="166"/>
      <c r="J70" s="140">
        <f t="shared" si="6"/>
        <v>0</v>
      </c>
      <c r="K70" s="166"/>
      <c r="L70" s="140">
        <f t="shared" si="6"/>
        <v>0</v>
      </c>
      <c r="M70" s="166"/>
      <c r="N70" s="140">
        <f t="shared" si="6"/>
        <v>0</v>
      </c>
      <c r="O70" s="166"/>
      <c r="P70" s="140">
        <f t="shared" si="6"/>
        <v>0</v>
      </c>
      <c r="Q70" s="166"/>
      <c r="R70" s="140">
        <f t="shared" si="6"/>
        <v>0</v>
      </c>
      <c r="T70" s="136">
        <f>SUM(T63:T69)</f>
        <v>0</v>
      </c>
    </row>
    <row r="71" spans="4:20" ht="13.5" customHeight="1">
      <c r="D71" s="24"/>
      <c r="E71" s="134"/>
      <c r="F71" s="24"/>
      <c r="G71" s="134"/>
      <c r="H71" s="24"/>
      <c r="I71" s="134"/>
      <c r="J71" s="24"/>
      <c r="K71" s="134"/>
      <c r="L71" s="24"/>
      <c r="M71" s="134"/>
      <c r="N71" s="24"/>
      <c r="O71" s="134"/>
      <c r="P71" s="24"/>
      <c r="Q71" s="134"/>
      <c r="R71" s="24"/>
      <c r="T71" s="24"/>
    </row>
    <row r="72" spans="1:20" ht="13.5" customHeight="1">
      <c r="A72" s="20" t="s">
        <v>318</v>
      </c>
      <c r="D72" s="24"/>
      <c r="E72" s="134"/>
      <c r="F72" s="24"/>
      <c r="G72" s="134"/>
      <c r="H72" s="24"/>
      <c r="I72" s="134"/>
      <c r="J72" s="24"/>
      <c r="K72" s="134"/>
      <c r="L72" s="24"/>
      <c r="M72" s="134"/>
      <c r="N72" s="24"/>
      <c r="O72" s="134"/>
      <c r="P72" s="24"/>
      <c r="Q72" s="134"/>
      <c r="R72" s="24"/>
      <c r="T72" s="24"/>
    </row>
    <row r="73" spans="4:20" ht="13.5" customHeight="1">
      <c r="D73" s="177">
        <v>0</v>
      </c>
      <c r="E73" s="134"/>
      <c r="F73" s="177"/>
      <c r="G73" s="134"/>
      <c r="H73" s="177"/>
      <c r="I73" s="134"/>
      <c r="J73" s="177"/>
      <c r="K73" s="134"/>
      <c r="L73" s="177"/>
      <c r="M73" s="134"/>
      <c r="N73" s="177"/>
      <c r="O73" s="134"/>
      <c r="P73" s="177"/>
      <c r="Q73" s="134"/>
      <c r="R73" s="177"/>
      <c r="T73" s="135">
        <f>D73-SUM(F73:S73)</f>
        <v>0</v>
      </c>
    </row>
    <row r="74" spans="4:20" ht="13.5" customHeight="1">
      <c r="D74" s="177">
        <v>0</v>
      </c>
      <c r="E74" s="134"/>
      <c r="F74" s="177"/>
      <c r="G74" s="134"/>
      <c r="H74" s="177"/>
      <c r="I74" s="134"/>
      <c r="J74" s="177"/>
      <c r="K74" s="134"/>
      <c r="L74" s="177"/>
      <c r="M74" s="134"/>
      <c r="N74" s="177"/>
      <c r="O74" s="134"/>
      <c r="P74" s="177"/>
      <c r="Q74" s="134"/>
      <c r="R74" s="177"/>
      <c r="T74" s="135">
        <f>D74-SUM(F74:S74)</f>
        <v>0</v>
      </c>
    </row>
    <row r="75" spans="4:20" ht="13.5" customHeight="1">
      <c r="D75" s="24"/>
      <c r="E75" s="134"/>
      <c r="F75" s="24"/>
      <c r="G75" s="134"/>
      <c r="H75" s="24"/>
      <c r="I75" s="134"/>
      <c r="J75" s="24"/>
      <c r="K75" s="134"/>
      <c r="L75" s="24"/>
      <c r="M75" s="134"/>
      <c r="N75" s="24"/>
      <c r="O75" s="134"/>
      <c r="P75" s="24"/>
      <c r="Q75" s="134"/>
      <c r="R75" s="24"/>
      <c r="T75" s="24"/>
    </row>
    <row r="76" spans="2:20" ht="13.5" customHeight="1">
      <c r="B76" s="20" t="s">
        <v>68</v>
      </c>
      <c r="D76" s="140">
        <f>SUM(D73:D75)</f>
        <v>0</v>
      </c>
      <c r="E76" s="166"/>
      <c r="F76" s="140">
        <f>SUM(F73:F75)</f>
        <v>0</v>
      </c>
      <c r="G76" s="166"/>
      <c r="H76" s="140">
        <f>SUM(H73:H75)</f>
        <v>0</v>
      </c>
      <c r="I76" s="166"/>
      <c r="J76" s="140">
        <f>SUM(J73:J75)</f>
        <v>0</v>
      </c>
      <c r="K76" s="166"/>
      <c r="L76" s="140">
        <f>SUM(L73:L75)</f>
        <v>0</v>
      </c>
      <c r="M76" s="166"/>
      <c r="N76" s="140">
        <f>SUM(N73:N75)</f>
        <v>0</v>
      </c>
      <c r="O76" s="166"/>
      <c r="P76" s="140">
        <f>SUM(P73:P75)</f>
        <v>0</v>
      </c>
      <c r="Q76" s="166"/>
      <c r="R76" s="140">
        <f>SUM(R73:R75)</f>
        <v>0</v>
      </c>
      <c r="T76" s="136">
        <f>SUM(T73:T75)</f>
        <v>0</v>
      </c>
    </row>
    <row r="77" spans="4:20" ht="13.5" customHeight="1">
      <c r="D77" s="24"/>
      <c r="E77" s="134"/>
      <c r="F77" s="24"/>
      <c r="G77" s="134"/>
      <c r="H77" s="24"/>
      <c r="I77" s="134"/>
      <c r="J77" s="24"/>
      <c r="K77" s="134"/>
      <c r="L77" s="24"/>
      <c r="M77" s="134"/>
      <c r="N77" s="24"/>
      <c r="O77" s="134"/>
      <c r="P77" s="24"/>
      <c r="Q77" s="134"/>
      <c r="R77" s="24"/>
      <c r="T77" s="24"/>
    </row>
    <row r="78" spans="1:17" ht="13.5" customHeight="1">
      <c r="A78" s="20" t="s">
        <v>75</v>
      </c>
      <c r="E78" s="134"/>
      <c r="F78" s="131"/>
      <c r="G78" s="134"/>
      <c r="I78" s="134"/>
      <c r="K78" s="134"/>
      <c r="M78" s="134"/>
      <c r="O78" s="134"/>
      <c r="Q78" s="134"/>
    </row>
    <row r="79" spans="2:20" ht="13.5" customHeight="1">
      <c r="B79" s="20" t="s">
        <v>76</v>
      </c>
      <c r="D79" s="181">
        <v>0</v>
      </c>
      <c r="E79" s="134"/>
      <c r="F79" s="181"/>
      <c r="G79" s="134"/>
      <c r="H79" s="181"/>
      <c r="I79" s="134"/>
      <c r="J79" s="181"/>
      <c r="K79" s="134"/>
      <c r="L79" s="181"/>
      <c r="M79" s="134"/>
      <c r="N79" s="181"/>
      <c r="O79" s="134"/>
      <c r="P79" s="181"/>
      <c r="Q79" s="134"/>
      <c r="R79" s="181"/>
      <c r="S79" s="24"/>
      <c r="T79" s="174">
        <f>D79-SUM(F79:S79)</f>
        <v>0</v>
      </c>
    </row>
    <row r="80" spans="4:20" s="24" customFormat="1" ht="13.5" customHeight="1">
      <c r="D80" s="181">
        <v>0</v>
      </c>
      <c r="E80" s="134"/>
      <c r="F80" s="181"/>
      <c r="G80" s="134"/>
      <c r="H80" s="181"/>
      <c r="I80" s="134"/>
      <c r="J80" s="181"/>
      <c r="K80" s="134"/>
      <c r="L80" s="181"/>
      <c r="M80" s="134"/>
      <c r="N80" s="181"/>
      <c r="O80" s="134"/>
      <c r="P80" s="181"/>
      <c r="Q80" s="134"/>
      <c r="R80" s="181"/>
      <c r="T80" s="174">
        <f>D80-SUM(F80:S80)</f>
        <v>0</v>
      </c>
    </row>
    <row r="81" spans="5:17" s="166" customFormat="1" ht="13.5" customHeight="1">
      <c r="E81" s="134"/>
      <c r="G81" s="134"/>
      <c r="I81" s="134"/>
      <c r="K81" s="134"/>
      <c r="M81" s="134"/>
      <c r="O81" s="134"/>
      <c r="Q81" s="134"/>
    </row>
    <row r="82" spans="1:20" s="24" customFormat="1" ht="13.5" customHeight="1">
      <c r="A82" s="20"/>
      <c r="B82" s="20" t="s">
        <v>68</v>
      </c>
      <c r="C82" s="20"/>
      <c r="D82" s="140">
        <f>SUM(D79:D81)</f>
        <v>0</v>
      </c>
      <c r="E82" s="166"/>
      <c r="F82" s="140">
        <f>SUM(F79:F81)</f>
        <v>0</v>
      </c>
      <c r="G82" s="166"/>
      <c r="H82" s="140">
        <f>SUM(H79:H81)</f>
        <v>0</v>
      </c>
      <c r="I82" s="166"/>
      <c r="J82" s="140">
        <f>SUM(J79:J81)</f>
        <v>0</v>
      </c>
      <c r="K82" s="166"/>
      <c r="L82" s="140">
        <f>SUM(L79:L81)</f>
        <v>0</v>
      </c>
      <c r="M82" s="166"/>
      <c r="N82" s="140">
        <f>SUM(N79:N81)</f>
        <v>0</v>
      </c>
      <c r="O82" s="166"/>
      <c r="P82" s="140">
        <f>SUM(P79:P81)</f>
        <v>0</v>
      </c>
      <c r="Q82" s="166"/>
      <c r="R82" s="140">
        <f>SUM(R79:R81)</f>
        <v>0</v>
      </c>
      <c r="S82" s="20"/>
      <c r="T82" s="136">
        <f>SUM(T79:T81)</f>
        <v>0</v>
      </c>
    </row>
    <row r="83" spans="5:17" ht="13.5" customHeight="1">
      <c r="E83" s="166"/>
      <c r="G83" s="166"/>
      <c r="I83" s="166"/>
      <c r="K83" s="166"/>
      <c r="M83" s="166"/>
      <c r="O83" s="166"/>
      <c r="Q83" s="166"/>
    </row>
    <row r="84" spans="1:18" ht="13.5" customHeight="1">
      <c r="A84" s="20" t="s">
        <v>77</v>
      </c>
      <c r="E84" s="166"/>
      <c r="G84" s="166"/>
      <c r="I84" s="166"/>
      <c r="K84" s="166"/>
      <c r="M84" s="166"/>
      <c r="O84" s="166"/>
      <c r="Q84" s="166"/>
      <c r="R84" s="22"/>
    </row>
    <row r="85" spans="2:20" ht="13.5" customHeight="1">
      <c r="B85" s="20" t="s">
        <v>78</v>
      </c>
      <c r="D85" s="177">
        <v>0</v>
      </c>
      <c r="E85" s="166"/>
      <c r="F85" s="177"/>
      <c r="G85" s="166"/>
      <c r="H85" s="177"/>
      <c r="I85" s="166"/>
      <c r="J85" s="177"/>
      <c r="K85" s="166"/>
      <c r="L85" s="177"/>
      <c r="M85" s="166"/>
      <c r="N85" s="177"/>
      <c r="O85" s="166"/>
      <c r="P85" s="177"/>
      <c r="Q85" s="166"/>
      <c r="R85" s="178"/>
      <c r="T85" s="135">
        <f>D85-SUM(F85:S85)</f>
        <v>0</v>
      </c>
    </row>
    <row r="86" spans="2:20" ht="13.5" customHeight="1">
      <c r="B86" s="20" t="s">
        <v>79</v>
      </c>
      <c r="D86" s="177">
        <v>0</v>
      </c>
      <c r="E86" s="134"/>
      <c r="F86" s="177"/>
      <c r="G86" s="134"/>
      <c r="H86" s="177"/>
      <c r="I86" s="134"/>
      <c r="J86" s="177"/>
      <c r="K86" s="134"/>
      <c r="L86" s="177"/>
      <c r="M86" s="134"/>
      <c r="N86" s="177"/>
      <c r="O86" s="134"/>
      <c r="P86" s="177"/>
      <c r="Q86" s="134"/>
      <c r="R86" s="178"/>
      <c r="T86" s="135">
        <f>D86-SUM(F86:S86)</f>
        <v>0</v>
      </c>
    </row>
    <row r="87" spans="4:20" ht="13.5" customHeight="1">
      <c r="D87" s="177"/>
      <c r="E87" s="134"/>
      <c r="F87" s="177"/>
      <c r="G87" s="134"/>
      <c r="H87" s="177"/>
      <c r="I87" s="134"/>
      <c r="J87" s="177"/>
      <c r="K87" s="134"/>
      <c r="L87" s="177"/>
      <c r="M87" s="134"/>
      <c r="N87" s="177"/>
      <c r="O87" s="134"/>
      <c r="P87" s="177"/>
      <c r="Q87" s="134"/>
      <c r="R87" s="178"/>
      <c r="T87" s="135">
        <f>D87-SUM(F87:S87)</f>
        <v>0</v>
      </c>
    </row>
    <row r="88" spans="1:20" ht="13.5" customHeight="1">
      <c r="A88" s="25"/>
      <c r="B88" s="25"/>
      <c r="C88" s="25"/>
      <c r="D88" s="132"/>
      <c r="E88" s="134"/>
      <c r="F88" s="133"/>
      <c r="G88" s="134"/>
      <c r="H88" s="133"/>
      <c r="I88" s="134"/>
      <c r="J88" s="133"/>
      <c r="K88" s="134"/>
      <c r="L88" s="133"/>
      <c r="M88" s="134"/>
      <c r="N88" s="133"/>
      <c r="O88" s="134"/>
      <c r="P88" s="133"/>
      <c r="Q88" s="134"/>
      <c r="R88" s="134"/>
      <c r="S88" s="23"/>
      <c r="T88" s="26"/>
    </row>
    <row r="89" spans="2:20" ht="13.5" customHeight="1">
      <c r="B89" s="20" t="s">
        <v>68</v>
      </c>
      <c r="D89" s="140">
        <f aca="true" t="shared" si="7" ref="D89:R89">SUM(D85:D88)</f>
        <v>0</v>
      </c>
      <c r="E89" s="134"/>
      <c r="F89" s="140">
        <f t="shared" si="7"/>
        <v>0</v>
      </c>
      <c r="G89" s="134"/>
      <c r="H89" s="140">
        <f t="shared" si="7"/>
        <v>0</v>
      </c>
      <c r="I89" s="134"/>
      <c r="J89" s="140">
        <f t="shared" si="7"/>
        <v>0</v>
      </c>
      <c r="K89" s="134"/>
      <c r="L89" s="140">
        <f t="shared" si="7"/>
        <v>0</v>
      </c>
      <c r="M89" s="134"/>
      <c r="N89" s="140">
        <f t="shared" si="7"/>
        <v>0</v>
      </c>
      <c r="O89" s="134"/>
      <c r="P89" s="140">
        <f t="shared" si="7"/>
        <v>0</v>
      </c>
      <c r="Q89" s="134"/>
      <c r="R89" s="140">
        <f t="shared" si="7"/>
        <v>0</v>
      </c>
      <c r="T89" s="136">
        <f>SUM(T85:T88)</f>
        <v>0</v>
      </c>
    </row>
    <row r="90" spans="5:17" ht="13.5" customHeight="1">
      <c r="E90" s="166"/>
      <c r="G90" s="166"/>
      <c r="I90" s="166"/>
      <c r="K90" s="166"/>
      <c r="M90" s="166"/>
      <c r="O90" s="166"/>
      <c r="Q90" s="166"/>
    </row>
    <row r="91" spans="1:17" ht="13.5" customHeight="1">
      <c r="A91" s="20" t="s">
        <v>80</v>
      </c>
      <c r="E91" s="166"/>
      <c r="G91" s="166"/>
      <c r="I91" s="166"/>
      <c r="K91" s="166"/>
      <c r="M91" s="166"/>
      <c r="O91" s="166"/>
      <c r="Q91" s="166"/>
    </row>
    <row r="92" spans="1:17" ht="13.5" customHeight="1">
      <c r="A92" s="20" t="s">
        <v>326</v>
      </c>
      <c r="E92" s="132"/>
      <c r="G92" s="132"/>
      <c r="I92" s="132"/>
      <c r="K92" s="132"/>
      <c r="M92" s="132"/>
      <c r="O92" s="132"/>
      <c r="Q92" s="132"/>
    </row>
    <row r="93" spans="2:20" ht="13.5" customHeight="1">
      <c r="B93" s="20" t="s">
        <v>81</v>
      </c>
      <c r="D93" s="177">
        <v>0</v>
      </c>
      <c r="E93" s="166"/>
      <c r="F93" s="177"/>
      <c r="G93" s="166"/>
      <c r="H93" s="177"/>
      <c r="I93" s="166"/>
      <c r="J93" s="177"/>
      <c r="K93" s="166"/>
      <c r="L93" s="177"/>
      <c r="M93" s="166"/>
      <c r="N93" s="177"/>
      <c r="O93" s="166"/>
      <c r="P93" s="177"/>
      <c r="Q93" s="166"/>
      <c r="R93" s="177"/>
      <c r="T93" s="135">
        <f>D93-SUM(F93:S93)</f>
        <v>0</v>
      </c>
    </row>
    <row r="94" spans="2:20" ht="13.5" customHeight="1">
      <c r="B94" s="20" t="s">
        <v>82</v>
      </c>
      <c r="D94" s="177">
        <v>0</v>
      </c>
      <c r="E94" s="166"/>
      <c r="F94" s="177"/>
      <c r="G94" s="166"/>
      <c r="H94" s="177"/>
      <c r="I94" s="166"/>
      <c r="J94" s="177"/>
      <c r="K94" s="166"/>
      <c r="L94" s="177"/>
      <c r="M94" s="166"/>
      <c r="N94" s="177"/>
      <c r="O94" s="166"/>
      <c r="P94" s="177"/>
      <c r="Q94" s="166"/>
      <c r="R94" s="177"/>
      <c r="T94" s="135">
        <f>D94-SUM(F94:S94)</f>
        <v>0</v>
      </c>
    </row>
    <row r="95" spans="2:20" ht="13.5" customHeight="1">
      <c r="B95" s="20" t="s">
        <v>83</v>
      </c>
      <c r="D95" s="177">
        <v>0</v>
      </c>
      <c r="E95" s="132"/>
      <c r="F95" s="177"/>
      <c r="G95" s="132"/>
      <c r="H95" s="177"/>
      <c r="I95" s="132"/>
      <c r="J95" s="177"/>
      <c r="K95" s="132"/>
      <c r="L95" s="177"/>
      <c r="M95" s="132"/>
      <c r="N95" s="177"/>
      <c r="O95" s="132"/>
      <c r="P95" s="177"/>
      <c r="Q95" s="132"/>
      <c r="R95" s="177"/>
      <c r="T95" s="135">
        <f>D95-SUM(F95:S95)</f>
        <v>0</v>
      </c>
    </row>
    <row r="96" spans="4:20" ht="13.5" customHeight="1">
      <c r="D96" s="177"/>
      <c r="E96" s="132"/>
      <c r="F96" s="177"/>
      <c r="G96" s="132"/>
      <c r="H96" s="177"/>
      <c r="I96" s="132"/>
      <c r="J96" s="177"/>
      <c r="K96" s="132"/>
      <c r="L96" s="177"/>
      <c r="M96" s="132"/>
      <c r="N96" s="177"/>
      <c r="O96" s="132"/>
      <c r="P96" s="177"/>
      <c r="Q96" s="132"/>
      <c r="R96" s="177"/>
      <c r="T96" s="135">
        <f>D96-SUM(F96:S96)</f>
        <v>0</v>
      </c>
    </row>
    <row r="97" spans="5:17" ht="13.5" customHeight="1">
      <c r="E97" s="166"/>
      <c r="G97" s="166"/>
      <c r="I97" s="166"/>
      <c r="K97" s="166"/>
      <c r="M97" s="166"/>
      <c r="O97" s="166"/>
      <c r="Q97" s="166"/>
    </row>
    <row r="98" spans="2:20" ht="13.5" customHeight="1">
      <c r="B98" s="20" t="s">
        <v>68</v>
      </c>
      <c r="D98" s="140">
        <f aca="true" t="shared" si="8" ref="D98:R98">SUM(D93:D97)</f>
        <v>0</v>
      </c>
      <c r="E98" s="166"/>
      <c r="F98" s="140">
        <f t="shared" si="8"/>
        <v>0</v>
      </c>
      <c r="G98" s="166"/>
      <c r="H98" s="140">
        <f t="shared" si="8"/>
        <v>0</v>
      </c>
      <c r="I98" s="166"/>
      <c r="J98" s="140">
        <f t="shared" si="8"/>
        <v>0</v>
      </c>
      <c r="K98" s="166"/>
      <c r="L98" s="140">
        <f t="shared" si="8"/>
        <v>0</v>
      </c>
      <c r="M98" s="166"/>
      <c r="N98" s="140">
        <f t="shared" si="8"/>
        <v>0</v>
      </c>
      <c r="O98" s="166"/>
      <c r="P98" s="140">
        <f t="shared" si="8"/>
        <v>0</v>
      </c>
      <c r="Q98" s="166"/>
      <c r="R98" s="140">
        <f t="shared" si="8"/>
        <v>0</v>
      </c>
      <c r="T98" s="136">
        <f>SUM(T93:T97)</f>
        <v>0</v>
      </c>
    </row>
    <row r="99" spans="4:20" ht="13.5" customHeight="1">
      <c r="D99" s="24"/>
      <c r="E99" s="132"/>
      <c r="F99" s="24"/>
      <c r="G99" s="132"/>
      <c r="H99" s="24"/>
      <c r="I99" s="132"/>
      <c r="J99" s="24"/>
      <c r="K99" s="132"/>
      <c r="L99" s="24"/>
      <c r="M99" s="132"/>
      <c r="N99" s="24"/>
      <c r="O99" s="132"/>
      <c r="P99" s="24"/>
      <c r="Q99" s="132"/>
      <c r="R99" s="24"/>
      <c r="T99" s="24"/>
    </row>
    <row r="100" spans="1:18" ht="13.5" customHeight="1">
      <c r="A100" s="20" t="s">
        <v>84</v>
      </c>
      <c r="E100" s="166"/>
      <c r="G100" s="166"/>
      <c r="I100" s="166"/>
      <c r="K100" s="166"/>
      <c r="M100" s="166"/>
      <c r="O100" s="166"/>
      <c r="Q100" s="166"/>
      <c r="R100" s="22"/>
    </row>
    <row r="101" spans="2:20" ht="13.5" customHeight="1">
      <c r="B101" s="20" t="s">
        <v>85</v>
      </c>
      <c r="D101" s="177">
        <v>0</v>
      </c>
      <c r="E101" s="166"/>
      <c r="F101" s="177"/>
      <c r="G101" s="166"/>
      <c r="H101" s="177"/>
      <c r="I101" s="166"/>
      <c r="J101" s="177"/>
      <c r="K101" s="166"/>
      <c r="L101" s="177"/>
      <c r="M101" s="166"/>
      <c r="N101" s="177"/>
      <c r="O101" s="166"/>
      <c r="P101" s="177"/>
      <c r="Q101" s="166"/>
      <c r="R101" s="178"/>
      <c r="T101" s="135">
        <f>D101-SUM(F101:S101)</f>
        <v>0</v>
      </c>
    </row>
    <row r="102" spans="2:20" ht="13.5" customHeight="1">
      <c r="B102" s="20" t="s">
        <v>86</v>
      </c>
      <c r="D102" s="177">
        <v>0</v>
      </c>
      <c r="E102" s="164"/>
      <c r="F102" s="177"/>
      <c r="G102" s="164"/>
      <c r="H102" s="177"/>
      <c r="I102" s="164"/>
      <c r="J102" s="177"/>
      <c r="K102" s="164"/>
      <c r="L102" s="177"/>
      <c r="M102" s="164"/>
      <c r="N102" s="177"/>
      <c r="O102" s="164"/>
      <c r="P102" s="177"/>
      <c r="Q102" s="164"/>
      <c r="R102" s="178"/>
      <c r="T102" s="135">
        <f>D102-SUM(F102:S102)</f>
        <v>0</v>
      </c>
    </row>
    <row r="103" spans="2:20" ht="13.5" customHeight="1">
      <c r="B103" s="20" t="s">
        <v>87</v>
      </c>
      <c r="D103" s="177">
        <v>0</v>
      </c>
      <c r="E103" s="166"/>
      <c r="F103" s="177"/>
      <c r="G103" s="166"/>
      <c r="H103" s="177"/>
      <c r="I103" s="166"/>
      <c r="J103" s="177"/>
      <c r="K103" s="166"/>
      <c r="L103" s="177"/>
      <c r="M103" s="166"/>
      <c r="N103" s="177"/>
      <c r="O103" s="166"/>
      <c r="P103" s="177"/>
      <c r="Q103" s="166"/>
      <c r="R103" s="178"/>
      <c r="T103" s="135">
        <f>D103-SUM(F103:S103)</f>
        <v>0</v>
      </c>
    </row>
    <row r="104" spans="4:20" ht="13.5" customHeight="1">
      <c r="D104" s="177"/>
      <c r="E104" s="166"/>
      <c r="F104" s="177"/>
      <c r="G104" s="166"/>
      <c r="H104" s="177"/>
      <c r="I104" s="166"/>
      <c r="J104" s="177"/>
      <c r="K104" s="166"/>
      <c r="L104" s="177"/>
      <c r="M104" s="166"/>
      <c r="N104" s="177"/>
      <c r="O104" s="166"/>
      <c r="P104" s="177"/>
      <c r="Q104" s="166"/>
      <c r="R104" s="178"/>
      <c r="T104" s="135">
        <f>D104-SUM(F104:S104)</f>
        <v>0</v>
      </c>
    </row>
    <row r="105" spans="5:17" ht="13.5" customHeight="1">
      <c r="E105" s="166"/>
      <c r="G105" s="166"/>
      <c r="I105" s="166"/>
      <c r="K105" s="166"/>
      <c r="M105" s="166"/>
      <c r="O105" s="166"/>
      <c r="Q105" s="166"/>
    </row>
    <row r="106" spans="2:20" ht="13.5" customHeight="1">
      <c r="B106" s="20" t="s">
        <v>68</v>
      </c>
      <c r="D106" s="140">
        <f aca="true" t="shared" si="9" ref="D106:R106">SUM(D101:D105)</f>
        <v>0</v>
      </c>
      <c r="E106" s="166"/>
      <c r="F106" s="140">
        <f t="shared" si="9"/>
        <v>0</v>
      </c>
      <c r="G106" s="166"/>
      <c r="H106" s="140">
        <f t="shared" si="9"/>
        <v>0</v>
      </c>
      <c r="I106" s="166"/>
      <c r="J106" s="140">
        <f t="shared" si="9"/>
        <v>0</v>
      </c>
      <c r="K106" s="166"/>
      <c r="L106" s="140">
        <f t="shared" si="9"/>
        <v>0</v>
      </c>
      <c r="M106" s="166"/>
      <c r="N106" s="140">
        <f t="shared" si="9"/>
        <v>0</v>
      </c>
      <c r="O106" s="166"/>
      <c r="P106" s="140">
        <f t="shared" si="9"/>
        <v>0</v>
      </c>
      <c r="Q106" s="166"/>
      <c r="R106" s="140">
        <f t="shared" si="9"/>
        <v>0</v>
      </c>
      <c r="T106" s="136">
        <f>SUM(T101:T105)</f>
        <v>0</v>
      </c>
    </row>
    <row r="107" spans="5:17" ht="13.5" customHeight="1">
      <c r="E107" s="166"/>
      <c r="G107" s="166"/>
      <c r="I107" s="166"/>
      <c r="K107" s="166"/>
      <c r="M107" s="166"/>
      <c r="O107" s="166"/>
      <c r="Q107" s="166"/>
    </row>
    <row r="108" spans="1:18" ht="13.5" customHeight="1">
      <c r="A108" s="20" t="s">
        <v>88</v>
      </c>
      <c r="E108" s="166"/>
      <c r="G108" s="166"/>
      <c r="I108" s="166"/>
      <c r="K108" s="166"/>
      <c r="M108" s="166"/>
      <c r="O108" s="166"/>
      <c r="Q108" s="166"/>
      <c r="R108" s="22"/>
    </row>
    <row r="109" spans="2:20" s="24" customFormat="1" ht="13.5" customHeight="1">
      <c r="B109" s="24" t="s">
        <v>89</v>
      </c>
      <c r="D109" s="181">
        <v>0</v>
      </c>
      <c r="E109" s="166"/>
      <c r="F109" s="181"/>
      <c r="G109" s="166"/>
      <c r="H109" s="181"/>
      <c r="I109" s="166"/>
      <c r="J109" s="181"/>
      <c r="K109" s="166"/>
      <c r="L109" s="181"/>
      <c r="M109" s="166"/>
      <c r="N109" s="181"/>
      <c r="O109" s="166"/>
      <c r="P109" s="181"/>
      <c r="Q109" s="166"/>
      <c r="R109" s="178"/>
      <c r="T109" s="174">
        <f>D109-SUM(F109:S109)</f>
        <v>0</v>
      </c>
    </row>
    <row r="110" spans="4:20" s="24" customFormat="1" ht="13.5" customHeight="1">
      <c r="D110" s="181"/>
      <c r="E110" s="166"/>
      <c r="F110" s="181"/>
      <c r="G110" s="166"/>
      <c r="H110" s="181"/>
      <c r="I110" s="166"/>
      <c r="J110" s="181"/>
      <c r="K110" s="166"/>
      <c r="L110" s="181"/>
      <c r="M110" s="166"/>
      <c r="N110" s="181"/>
      <c r="O110" s="166"/>
      <c r="P110" s="181"/>
      <c r="Q110" s="166"/>
      <c r="R110" s="178"/>
      <c r="T110" s="174">
        <f>D110-SUM(F110:S110)</f>
        <v>0</v>
      </c>
    </row>
    <row r="111" s="166" customFormat="1" ht="13.5" customHeight="1">
      <c r="R111" s="134"/>
    </row>
    <row r="112" spans="2:20" ht="13.5" customHeight="1">
      <c r="B112" s="20" t="s">
        <v>68</v>
      </c>
      <c r="D112" s="175">
        <f>SUM(D109:D111)</f>
        <v>0</v>
      </c>
      <c r="E112" s="166"/>
      <c r="F112" s="175">
        <f>SUM(F109:F111)</f>
        <v>0</v>
      </c>
      <c r="G112" s="166"/>
      <c r="H112" s="175">
        <f>SUM(H109:H111)</f>
        <v>0</v>
      </c>
      <c r="I112" s="166"/>
      <c r="J112" s="175">
        <f>SUM(J109:J111)</f>
        <v>0</v>
      </c>
      <c r="K112" s="166"/>
      <c r="L112" s="175">
        <f>SUM(L109:L111)</f>
        <v>0</v>
      </c>
      <c r="M112" s="166"/>
      <c r="N112" s="175">
        <f>SUM(N109:N111)</f>
        <v>0</v>
      </c>
      <c r="O112" s="166"/>
      <c r="P112" s="175">
        <f>SUM(P109:P111)</f>
        <v>0</v>
      </c>
      <c r="Q112" s="166"/>
      <c r="R112" s="175">
        <f>SUM(R109:R111)</f>
        <v>0</v>
      </c>
      <c r="T112" s="175">
        <f>SUM(T109:T111)</f>
        <v>0</v>
      </c>
    </row>
    <row r="113" spans="1:20" ht="13.5" customHeight="1">
      <c r="A113" s="25"/>
      <c r="B113" s="25"/>
      <c r="C113" s="25"/>
      <c r="D113" s="26"/>
      <c r="E113" s="166"/>
      <c r="F113" s="23"/>
      <c r="G113" s="166"/>
      <c r="H113" s="23"/>
      <c r="I113" s="166"/>
      <c r="J113" s="23"/>
      <c r="K113" s="166"/>
      <c r="L113" s="23"/>
      <c r="M113" s="166"/>
      <c r="N113" s="23"/>
      <c r="O113" s="166"/>
      <c r="P113" s="23"/>
      <c r="Q113" s="166"/>
      <c r="R113" s="22"/>
      <c r="S113" s="23"/>
      <c r="T113" s="26"/>
    </row>
    <row r="114" spans="1:18" ht="13.5" customHeight="1">
      <c r="A114" s="20" t="s">
        <v>90</v>
      </c>
      <c r="E114" s="166"/>
      <c r="G114" s="166"/>
      <c r="I114" s="166"/>
      <c r="K114" s="166"/>
      <c r="M114" s="166"/>
      <c r="O114" s="166"/>
      <c r="Q114" s="166"/>
      <c r="R114" s="22"/>
    </row>
    <row r="115" spans="2:20" ht="13.5" customHeight="1">
      <c r="B115" s="20" t="s">
        <v>91</v>
      </c>
      <c r="D115" s="177">
        <v>0</v>
      </c>
      <c r="E115" s="166"/>
      <c r="F115" s="181"/>
      <c r="G115" s="166"/>
      <c r="H115" s="181"/>
      <c r="I115" s="166"/>
      <c r="J115" s="181"/>
      <c r="K115" s="166"/>
      <c r="L115" s="181"/>
      <c r="M115" s="166"/>
      <c r="N115" s="181"/>
      <c r="O115" s="166"/>
      <c r="P115" s="181"/>
      <c r="Q115" s="166"/>
      <c r="R115" s="181"/>
      <c r="T115" s="135">
        <f>D115-SUM(F115:S115)</f>
        <v>0</v>
      </c>
    </row>
    <row r="116" spans="4:20" ht="13.5" customHeight="1">
      <c r="D116" s="177"/>
      <c r="E116" s="166"/>
      <c r="F116" s="181"/>
      <c r="G116" s="166"/>
      <c r="H116" s="181"/>
      <c r="I116" s="166"/>
      <c r="J116" s="181"/>
      <c r="K116" s="166"/>
      <c r="L116" s="181"/>
      <c r="M116" s="166"/>
      <c r="N116" s="181"/>
      <c r="O116" s="166"/>
      <c r="P116" s="181"/>
      <c r="Q116" s="166"/>
      <c r="R116" s="181"/>
      <c r="T116" s="135">
        <f>D116-SUM(F116:S116)</f>
        <v>0</v>
      </c>
    </row>
    <row r="117" spans="1:20" ht="13.5" customHeight="1">
      <c r="A117" s="25"/>
      <c r="B117" s="25"/>
      <c r="C117" s="25"/>
      <c r="D117" s="26"/>
      <c r="E117" s="166"/>
      <c r="F117" s="26"/>
      <c r="G117" s="166"/>
      <c r="H117" s="26"/>
      <c r="I117" s="166"/>
      <c r="J117" s="26"/>
      <c r="K117" s="166"/>
      <c r="L117" s="26"/>
      <c r="M117" s="166"/>
      <c r="N117" s="26"/>
      <c r="O117" s="166"/>
      <c r="P117" s="26"/>
      <c r="Q117" s="166"/>
      <c r="R117" s="26"/>
      <c r="S117" s="23"/>
      <c r="T117" s="26"/>
    </row>
    <row r="118" spans="2:20" ht="13.5" customHeight="1">
      <c r="B118" s="20" t="s">
        <v>68</v>
      </c>
      <c r="D118" s="175">
        <f>SUM(D115:D117)</f>
        <v>0</v>
      </c>
      <c r="E118" s="166"/>
      <c r="F118" s="175">
        <f>SUM(F115:F117)</f>
        <v>0</v>
      </c>
      <c r="G118" s="166"/>
      <c r="H118" s="175">
        <f>SUM(H115:H117)</f>
        <v>0</v>
      </c>
      <c r="I118" s="166"/>
      <c r="J118" s="175">
        <f>SUM(J115:J117)</f>
        <v>0</v>
      </c>
      <c r="K118" s="166"/>
      <c r="L118" s="175">
        <f>SUM(L115:L117)</f>
        <v>0</v>
      </c>
      <c r="M118" s="166"/>
      <c r="N118" s="175">
        <f>SUM(N115:N117)</f>
        <v>0</v>
      </c>
      <c r="O118" s="166"/>
      <c r="P118" s="175">
        <f>SUM(P115:P117)</f>
        <v>0</v>
      </c>
      <c r="Q118" s="166"/>
      <c r="R118" s="175">
        <f>SUM(R115:R117)</f>
        <v>0</v>
      </c>
      <c r="T118" s="137">
        <f>SUM(T115:T117)</f>
        <v>0</v>
      </c>
    </row>
    <row r="119" spans="1:20" ht="13.5" customHeight="1">
      <c r="A119" s="25"/>
      <c r="B119" s="25"/>
      <c r="C119" s="25"/>
      <c r="D119" s="26"/>
      <c r="E119" s="166"/>
      <c r="F119" s="26"/>
      <c r="G119" s="166"/>
      <c r="H119" s="26"/>
      <c r="I119" s="166"/>
      <c r="J119" s="26"/>
      <c r="K119" s="166"/>
      <c r="L119" s="26"/>
      <c r="M119" s="166"/>
      <c r="N119" s="26"/>
      <c r="O119" s="166"/>
      <c r="P119" s="26"/>
      <c r="Q119" s="166"/>
      <c r="R119" s="26"/>
      <c r="S119" s="23"/>
      <c r="T119" s="26"/>
    </row>
    <row r="120" spans="1:20" s="33" customFormat="1" ht="13.5" customHeight="1">
      <c r="A120" s="34" t="s">
        <v>327</v>
      </c>
      <c r="B120" s="34"/>
      <c r="C120" s="34"/>
      <c r="D120" s="34"/>
      <c r="E120" s="176"/>
      <c r="F120" s="34"/>
      <c r="G120" s="176"/>
      <c r="H120" s="34"/>
      <c r="I120" s="176"/>
      <c r="J120" s="34"/>
      <c r="K120" s="176"/>
      <c r="L120" s="34"/>
      <c r="M120" s="176"/>
      <c r="N120" s="34"/>
      <c r="O120" s="176"/>
      <c r="P120" s="34"/>
      <c r="Q120" s="176"/>
      <c r="R120" s="34"/>
      <c r="T120" s="34"/>
    </row>
    <row r="121" spans="4:20" ht="13.5" customHeight="1">
      <c r="D121" s="177">
        <v>0</v>
      </c>
      <c r="E121" s="166"/>
      <c r="F121" s="181"/>
      <c r="G121" s="166"/>
      <c r="H121" s="181"/>
      <c r="I121" s="166"/>
      <c r="J121" s="181"/>
      <c r="K121" s="166"/>
      <c r="L121" s="181"/>
      <c r="M121" s="166"/>
      <c r="N121" s="181"/>
      <c r="O121" s="166"/>
      <c r="P121" s="181"/>
      <c r="Q121" s="166"/>
      <c r="R121" s="181"/>
      <c r="T121" s="135">
        <f>D121-SUM(F121:S121)</f>
        <v>0</v>
      </c>
    </row>
    <row r="122" spans="4:20" ht="13.5" customHeight="1">
      <c r="D122" s="177"/>
      <c r="E122" s="166"/>
      <c r="F122" s="181"/>
      <c r="G122" s="166"/>
      <c r="H122" s="181"/>
      <c r="I122" s="166"/>
      <c r="J122" s="181"/>
      <c r="K122" s="166"/>
      <c r="L122" s="181"/>
      <c r="M122" s="166"/>
      <c r="N122" s="181"/>
      <c r="O122" s="166"/>
      <c r="P122" s="181"/>
      <c r="Q122" s="166"/>
      <c r="R122" s="181"/>
      <c r="T122" s="135">
        <f>D122-SUM(F122:S122)</f>
        <v>0</v>
      </c>
    </row>
    <row r="123" spans="1:20" ht="13.5" customHeight="1">
      <c r="A123" s="25"/>
      <c r="B123" s="25"/>
      <c r="C123" s="25"/>
      <c r="D123" s="26"/>
      <c r="E123" s="166"/>
      <c r="F123" s="26"/>
      <c r="G123" s="166"/>
      <c r="H123" s="26"/>
      <c r="I123" s="166"/>
      <c r="J123" s="26"/>
      <c r="K123" s="166"/>
      <c r="L123" s="26"/>
      <c r="M123" s="166"/>
      <c r="N123" s="26"/>
      <c r="O123" s="166"/>
      <c r="P123" s="26"/>
      <c r="Q123" s="166"/>
      <c r="R123" s="26"/>
      <c r="S123" s="23"/>
      <c r="T123" s="26"/>
    </row>
    <row r="124" spans="2:20" ht="13.5" customHeight="1">
      <c r="B124" s="20" t="s">
        <v>68</v>
      </c>
      <c r="D124" s="175">
        <f>SUM(D121:D123)</f>
        <v>0</v>
      </c>
      <c r="E124" s="166"/>
      <c r="F124" s="175">
        <f>SUM(F121:F123)</f>
        <v>0</v>
      </c>
      <c r="G124" s="166"/>
      <c r="H124" s="175">
        <f>SUM(H121:H123)</f>
        <v>0</v>
      </c>
      <c r="I124" s="166"/>
      <c r="J124" s="175">
        <f>SUM(J121:J123)</f>
        <v>0</v>
      </c>
      <c r="K124" s="166"/>
      <c r="L124" s="175">
        <f>SUM(L121:L123)</f>
        <v>0</v>
      </c>
      <c r="M124" s="166"/>
      <c r="N124" s="175">
        <f>SUM(N121:N123)</f>
        <v>0</v>
      </c>
      <c r="O124" s="166"/>
      <c r="P124" s="175">
        <f>SUM(P121:P123)</f>
        <v>0</v>
      </c>
      <c r="Q124" s="166"/>
      <c r="R124" s="175">
        <f>SUM(R121:R123)</f>
        <v>0</v>
      </c>
      <c r="T124" s="137">
        <f>SUM(T121:T123)</f>
        <v>0</v>
      </c>
    </row>
    <row r="125" spans="1:20" ht="13.5" customHeight="1">
      <c r="A125" s="25"/>
      <c r="B125" s="25"/>
      <c r="C125" s="25"/>
      <c r="D125" s="26"/>
      <c r="E125" s="166"/>
      <c r="F125" s="26"/>
      <c r="G125" s="166"/>
      <c r="H125" s="26"/>
      <c r="I125" s="166"/>
      <c r="J125" s="26"/>
      <c r="K125" s="166"/>
      <c r="L125" s="26"/>
      <c r="M125" s="166"/>
      <c r="N125" s="26"/>
      <c r="O125" s="166"/>
      <c r="P125" s="26"/>
      <c r="Q125" s="166"/>
      <c r="R125" s="26"/>
      <c r="S125" s="23"/>
      <c r="T125" s="26"/>
    </row>
    <row r="126" spans="1:20" s="33" customFormat="1" ht="13.5" customHeight="1">
      <c r="A126" s="34" t="s">
        <v>335</v>
      </c>
      <c r="B126" s="34"/>
      <c r="C126" s="34"/>
      <c r="D126" s="34"/>
      <c r="E126" s="176"/>
      <c r="F126" s="34"/>
      <c r="G126" s="176"/>
      <c r="H126" s="34"/>
      <c r="I126" s="176"/>
      <c r="J126" s="34"/>
      <c r="K126" s="176"/>
      <c r="L126" s="34"/>
      <c r="M126" s="176"/>
      <c r="N126" s="34"/>
      <c r="O126" s="176"/>
      <c r="P126" s="34"/>
      <c r="Q126" s="176"/>
      <c r="R126" s="34"/>
      <c r="T126" s="34"/>
    </row>
    <row r="127" spans="4:20" ht="13.5" customHeight="1">
      <c r="D127" s="177">
        <v>0</v>
      </c>
      <c r="E127" s="166"/>
      <c r="F127" s="181"/>
      <c r="G127" s="166"/>
      <c r="H127" s="181"/>
      <c r="I127" s="166"/>
      <c r="J127" s="181"/>
      <c r="K127" s="166"/>
      <c r="L127" s="181"/>
      <c r="M127" s="166"/>
      <c r="N127" s="181"/>
      <c r="O127" s="166"/>
      <c r="P127" s="181"/>
      <c r="Q127" s="166"/>
      <c r="R127" s="181"/>
      <c r="T127" s="135">
        <f>D127-SUM(F127:S127)</f>
        <v>0</v>
      </c>
    </row>
    <row r="128" spans="4:20" ht="13.5" customHeight="1">
      <c r="D128" s="177"/>
      <c r="E128" s="166"/>
      <c r="F128" s="181"/>
      <c r="G128" s="166"/>
      <c r="H128" s="181"/>
      <c r="I128" s="166"/>
      <c r="J128" s="181"/>
      <c r="K128" s="166"/>
      <c r="L128" s="181"/>
      <c r="M128" s="166"/>
      <c r="N128" s="181"/>
      <c r="O128" s="166"/>
      <c r="P128" s="181"/>
      <c r="Q128" s="166"/>
      <c r="R128" s="181"/>
      <c r="T128" s="135">
        <f>D128-SUM(F128:S128)</f>
        <v>0</v>
      </c>
    </row>
    <row r="129" spans="1:20" ht="13.5" customHeight="1">
      <c r="A129" s="25"/>
      <c r="B129" s="25"/>
      <c r="C129" s="25"/>
      <c r="D129" s="26"/>
      <c r="E129" s="166"/>
      <c r="F129" s="26"/>
      <c r="G129" s="166"/>
      <c r="H129" s="26"/>
      <c r="I129" s="166"/>
      <c r="J129" s="26"/>
      <c r="K129" s="166"/>
      <c r="L129" s="26"/>
      <c r="M129" s="166"/>
      <c r="N129" s="26"/>
      <c r="O129" s="166"/>
      <c r="P129" s="26"/>
      <c r="Q129" s="166"/>
      <c r="R129" s="26"/>
      <c r="S129" s="23"/>
      <c r="T129" s="26"/>
    </row>
    <row r="130" spans="2:20" ht="13.5" customHeight="1">
      <c r="B130" s="20" t="s">
        <v>68</v>
      </c>
      <c r="D130" s="175">
        <f>SUM(D127:D129)</f>
        <v>0</v>
      </c>
      <c r="E130" s="166"/>
      <c r="F130" s="175">
        <f>SUM(F127:F129)</f>
        <v>0</v>
      </c>
      <c r="G130" s="166"/>
      <c r="H130" s="175">
        <f>SUM(H127:H129)</f>
        <v>0</v>
      </c>
      <c r="I130" s="166"/>
      <c r="J130" s="175">
        <f>SUM(J127:J129)</f>
        <v>0</v>
      </c>
      <c r="K130" s="166"/>
      <c r="L130" s="175">
        <f>SUM(L127:L129)</f>
        <v>0</v>
      </c>
      <c r="M130" s="166"/>
      <c r="N130" s="175">
        <f>SUM(N127:N129)</f>
        <v>0</v>
      </c>
      <c r="O130" s="166"/>
      <c r="P130" s="175">
        <f>SUM(P127:P129)</f>
        <v>0</v>
      </c>
      <c r="Q130" s="166"/>
      <c r="R130" s="175">
        <f>SUM(R127:R129)</f>
        <v>0</v>
      </c>
      <c r="T130" s="137">
        <f>SUM(T127:T129)</f>
        <v>0</v>
      </c>
    </row>
    <row r="131" spans="1:20" ht="13.5" customHeight="1">
      <c r="A131" s="25"/>
      <c r="B131" s="25"/>
      <c r="C131" s="25"/>
      <c r="D131" s="26"/>
      <c r="E131" s="166"/>
      <c r="F131" s="26"/>
      <c r="G131" s="166"/>
      <c r="H131" s="26"/>
      <c r="I131" s="166"/>
      <c r="J131" s="26"/>
      <c r="K131" s="166"/>
      <c r="L131" s="26"/>
      <c r="M131" s="166"/>
      <c r="N131" s="26"/>
      <c r="O131" s="166"/>
      <c r="P131" s="26"/>
      <c r="Q131" s="166"/>
      <c r="R131" s="26"/>
      <c r="S131" s="23"/>
      <c r="T131" s="26"/>
    </row>
    <row r="132" spans="1:20" s="33" customFormat="1" ht="13.5" customHeight="1">
      <c r="A132" s="34" t="s">
        <v>336</v>
      </c>
      <c r="B132" s="34"/>
      <c r="C132" s="34"/>
      <c r="D132" s="34"/>
      <c r="E132" s="176"/>
      <c r="F132" s="34"/>
      <c r="G132" s="176"/>
      <c r="H132" s="34"/>
      <c r="I132" s="176"/>
      <c r="J132" s="34"/>
      <c r="K132" s="176"/>
      <c r="L132" s="34"/>
      <c r="M132" s="176"/>
      <c r="N132" s="34"/>
      <c r="O132" s="176"/>
      <c r="P132" s="34"/>
      <c r="Q132" s="176"/>
      <c r="R132" s="34"/>
      <c r="T132" s="34"/>
    </row>
    <row r="133" spans="4:20" ht="13.5" customHeight="1">
      <c r="D133" s="177">
        <v>0</v>
      </c>
      <c r="E133" s="166"/>
      <c r="F133" s="181"/>
      <c r="G133" s="166"/>
      <c r="H133" s="181"/>
      <c r="I133" s="166"/>
      <c r="J133" s="181"/>
      <c r="K133" s="166"/>
      <c r="L133" s="181"/>
      <c r="M133" s="166"/>
      <c r="N133" s="181"/>
      <c r="O133" s="166"/>
      <c r="P133" s="181"/>
      <c r="Q133" s="166"/>
      <c r="R133" s="181"/>
      <c r="T133" s="135">
        <f>D133-SUM(F133:S133)</f>
        <v>0</v>
      </c>
    </row>
    <row r="134" spans="4:20" ht="13.5" customHeight="1">
      <c r="D134" s="177"/>
      <c r="E134" s="166"/>
      <c r="F134" s="181"/>
      <c r="G134" s="166"/>
      <c r="H134" s="181"/>
      <c r="I134" s="166"/>
      <c r="J134" s="181"/>
      <c r="K134" s="166"/>
      <c r="L134" s="181"/>
      <c r="M134" s="166"/>
      <c r="N134" s="181"/>
      <c r="O134" s="166"/>
      <c r="P134" s="181"/>
      <c r="Q134" s="166"/>
      <c r="R134" s="181"/>
      <c r="T134" s="135">
        <f>D134-SUM(F134:S134)</f>
        <v>0</v>
      </c>
    </row>
    <row r="135" spans="1:20" ht="13.5" customHeight="1">
      <c r="A135" s="25"/>
      <c r="B135" s="25"/>
      <c r="C135" s="25"/>
      <c r="D135" s="26"/>
      <c r="E135" s="166"/>
      <c r="F135" s="26"/>
      <c r="G135" s="166"/>
      <c r="H135" s="26"/>
      <c r="I135" s="166"/>
      <c r="J135" s="26"/>
      <c r="K135" s="166"/>
      <c r="L135" s="26"/>
      <c r="M135" s="166"/>
      <c r="N135" s="26"/>
      <c r="O135" s="166"/>
      <c r="P135" s="26"/>
      <c r="Q135" s="166"/>
      <c r="R135" s="26"/>
      <c r="S135" s="23"/>
      <c r="T135" s="26"/>
    </row>
    <row r="136" spans="2:20" ht="13.5" customHeight="1">
      <c r="B136" s="20" t="s">
        <v>68</v>
      </c>
      <c r="D136" s="175">
        <f>SUM(D133:D135)</f>
        <v>0</v>
      </c>
      <c r="E136" s="166"/>
      <c r="F136" s="175">
        <f>SUM(F133:F135)</f>
        <v>0</v>
      </c>
      <c r="G136" s="166"/>
      <c r="H136" s="175">
        <f>SUM(H133:H135)</f>
        <v>0</v>
      </c>
      <c r="I136" s="166"/>
      <c r="J136" s="175">
        <f>SUM(J133:J135)</f>
        <v>0</v>
      </c>
      <c r="K136" s="166"/>
      <c r="L136" s="175">
        <f>SUM(L133:L135)</f>
        <v>0</v>
      </c>
      <c r="M136" s="166"/>
      <c r="N136" s="175">
        <f>SUM(N133:N135)</f>
        <v>0</v>
      </c>
      <c r="O136" s="166"/>
      <c r="P136" s="175">
        <f>SUM(P133:P135)</f>
        <v>0</v>
      </c>
      <c r="Q136" s="166"/>
      <c r="R136" s="175">
        <f>SUM(R133:R135)</f>
        <v>0</v>
      </c>
      <c r="T136" s="137">
        <f>SUM(T133:T135)</f>
        <v>0</v>
      </c>
    </row>
    <row r="137" spans="1:20" ht="13.5" customHeight="1">
      <c r="A137" s="25"/>
      <c r="B137" s="25"/>
      <c r="C137" s="25"/>
      <c r="D137" s="26"/>
      <c r="E137" s="166"/>
      <c r="F137" s="26"/>
      <c r="G137" s="166"/>
      <c r="H137" s="26"/>
      <c r="I137" s="166"/>
      <c r="J137" s="26"/>
      <c r="K137" s="166"/>
      <c r="L137" s="26"/>
      <c r="M137" s="166"/>
      <c r="N137" s="26"/>
      <c r="O137" s="166"/>
      <c r="P137" s="26"/>
      <c r="Q137" s="166"/>
      <c r="R137" s="26"/>
      <c r="S137" s="23"/>
      <c r="T137" s="26"/>
    </row>
    <row r="138" spans="1:20" s="33" customFormat="1" ht="13.5" customHeight="1">
      <c r="A138" s="34" t="s">
        <v>337</v>
      </c>
      <c r="B138" s="34"/>
      <c r="C138" s="34"/>
      <c r="D138" s="34"/>
      <c r="E138" s="176"/>
      <c r="F138" s="34"/>
      <c r="G138" s="176"/>
      <c r="H138" s="34"/>
      <c r="I138" s="176"/>
      <c r="J138" s="34"/>
      <c r="K138" s="176"/>
      <c r="L138" s="34"/>
      <c r="M138" s="176"/>
      <c r="N138" s="34"/>
      <c r="O138" s="176"/>
      <c r="P138" s="34"/>
      <c r="Q138" s="176"/>
      <c r="R138" s="34"/>
      <c r="T138" s="34"/>
    </row>
    <row r="139" spans="4:20" ht="13.5" customHeight="1">
      <c r="D139" s="177">
        <v>0</v>
      </c>
      <c r="E139" s="166"/>
      <c r="F139" s="181"/>
      <c r="G139" s="166"/>
      <c r="H139" s="181"/>
      <c r="I139" s="166"/>
      <c r="J139" s="181"/>
      <c r="K139" s="166"/>
      <c r="L139" s="181"/>
      <c r="M139" s="166"/>
      <c r="N139" s="181"/>
      <c r="O139" s="166"/>
      <c r="P139" s="181"/>
      <c r="Q139" s="166"/>
      <c r="R139" s="181"/>
      <c r="T139" s="135">
        <f>D139-SUM(F139:S139)</f>
        <v>0</v>
      </c>
    </row>
    <row r="140" spans="4:20" ht="13.5" customHeight="1">
      <c r="D140" s="177"/>
      <c r="E140" s="166"/>
      <c r="F140" s="181"/>
      <c r="G140" s="166"/>
      <c r="H140" s="181"/>
      <c r="I140" s="166"/>
      <c r="J140" s="181"/>
      <c r="K140" s="166"/>
      <c r="L140" s="181"/>
      <c r="M140" s="166"/>
      <c r="N140" s="181"/>
      <c r="O140" s="166"/>
      <c r="P140" s="181"/>
      <c r="Q140" s="166"/>
      <c r="R140" s="181"/>
      <c r="T140" s="135">
        <f>D140-SUM(F140:S140)</f>
        <v>0</v>
      </c>
    </row>
    <row r="141" spans="1:20" ht="13.5" customHeight="1">
      <c r="A141" s="25"/>
      <c r="B141" s="25"/>
      <c r="C141" s="25"/>
      <c r="D141" s="26"/>
      <c r="E141" s="166"/>
      <c r="F141" s="26"/>
      <c r="G141" s="166"/>
      <c r="H141" s="26"/>
      <c r="I141" s="166"/>
      <c r="J141" s="26"/>
      <c r="K141" s="166"/>
      <c r="L141" s="26"/>
      <c r="M141" s="166"/>
      <c r="N141" s="26"/>
      <c r="O141" s="166"/>
      <c r="P141" s="26"/>
      <c r="Q141" s="166"/>
      <c r="R141" s="26"/>
      <c r="S141" s="23"/>
      <c r="T141" s="26"/>
    </row>
    <row r="142" spans="2:20" ht="13.5" customHeight="1">
      <c r="B142" s="20" t="s">
        <v>68</v>
      </c>
      <c r="D142" s="175">
        <f>SUM(D139:D141)</f>
        <v>0</v>
      </c>
      <c r="E142" s="166"/>
      <c r="F142" s="175">
        <f>SUM(F139:F141)</f>
        <v>0</v>
      </c>
      <c r="G142" s="166"/>
      <c r="H142" s="175">
        <f>SUM(H139:H141)</f>
        <v>0</v>
      </c>
      <c r="I142" s="166"/>
      <c r="J142" s="175">
        <f>SUM(J139:J141)</f>
        <v>0</v>
      </c>
      <c r="K142" s="166"/>
      <c r="L142" s="175">
        <f>SUM(L139:L141)</f>
        <v>0</v>
      </c>
      <c r="M142" s="166"/>
      <c r="N142" s="175">
        <f>SUM(N139:N141)</f>
        <v>0</v>
      </c>
      <c r="O142" s="166"/>
      <c r="P142" s="175">
        <f>SUM(P139:P141)</f>
        <v>0</v>
      </c>
      <c r="Q142" s="166"/>
      <c r="R142" s="175">
        <f>SUM(R139:R141)</f>
        <v>0</v>
      </c>
      <c r="T142" s="137">
        <f>SUM(T139:T141)</f>
        <v>0</v>
      </c>
    </row>
    <row r="143" spans="1:20" ht="13.5" customHeight="1">
      <c r="A143" s="25"/>
      <c r="B143" s="25"/>
      <c r="C143" s="25"/>
      <c r="D143" s="26"/>
      <c r="E143" s="166"/>
      <c r="F143" s="26"/>
      <c r="G143" s="166"/>
      <c r="H143" s="26"/>
      <c r="I143" s="166"/>
      <c r="J143" s="26"/>
      <c r="K143" s="166"/>
      <c r="L143" s="26"/>
      <c r="M143" s="166"/>
      <c r="N143" s="26"/>
      <c r="O143" s="166"/>
      <c r="P143" s="26"/>
      <c r="Q143" s="166"/>
      <c r="R143" s="26"/>
      <c r="S143" s="23"/>
      <c r="T143" s="26"/>
    </row>
    <row r="144" spans="2:20" ht="13.5" customHeight="1">
      <c r="B144" s="20" t="s">
        <v>92</v>
      </c>
      <c r="D144" s="136">
        <f>D142+D136+D130+D124+D118+D112+D106+D98+D89+D82+D76+D70+D59+D57+D46+D34+D23</f>
        <v>0</v>
      </c>
      <c r="E144" s="166"/>
      <c r="F144" s="136">
        <f>F142+F136+F130+F124+F118+F112+F106+F98+F89+F82+F76+F70+F59+F57+F46+F34+F23</f>
        <v>0</v>
      </c>
      <c r="G144" s="166"/>
      <c r="H144" s="136">
        <f>H142+H136+H130+H124+H118+H112+H106+H98+H89+H82+H76+H70+H59+H57+H46+H34+H23</f>
        <v>0</v>
      </c>
      <c r="I144" s="166"/>
      <c r="J144" s="136">
        <f>J142+J136+J130+J124+J118+J112+J106+J98+J89+J82+J76+J70+J59+J57+J46+J34+J23</f>
        <v>0</v>
      </c>
      <c r="K144" s="166"/>
      <c r="L144" s="136">
        <f>L142+L136+L130+L124+L118+L112+L106+L98+L89+L82+L76+L70+L59+L57+L46+L34+L23</f>
        <v>0</v>
      </c>
      <c r="M144" s="166"/>
      <c r="N144" s="136">
        <f>N142+N136+N130+N124+N118+N112+N106+N98+N89+N82+N76+N70+N59+N57+N46+N34+N23</f>
        <v>0</v>
      </c>
      <c r="O144" s="166"/>
      <c r="P144" s="136">
        <f>P142+P136+P130+P124+P118+P112+P106+P98+P89+P82+P76+P70+P59+P57+P46+P34+P23</f>
        <v>0</v>
      </c>
      <c r="Q144" s="166"/>
      <c r="R144" s="136">
        <f>R142+R136+R130+R124+R118+R112+R106+R98+R89+R82+R76+R70+R59+R57+R46+R34+R23</f>
        <v>0</v>
      </c>
      <c r="T144" s="136">
        <f>T142+T136+T130+T124+T118+T112+T106+T98+T89+T82+T76+T70+T59+T57+T46+T34+T23</f>
        <v>0</v>
      </c>
    </row>
    <row r="145" spans="4:20" ht="13.5" customHeight="1">
      <c r="D145" s="24"/>
      <c r="E145" s="166"/>
      <c r="F145" s="24"/>
      <c r="G145" s="166"/>
      <c r="H145" s="24"/>
      <c r="I145" s="166"/>
      <c r="J145" s="24"/>
      <c r="K145" s="166"/>
      <c r="L145" s="24"/>
      <c r="M145" s="166"/>
      <c r="N145" s="24"/>
      <c r="O145" s="166"/>
      <c r="P145" s="24"/>
      <c r="Q145" s="166"/>
      <c r="R145" s="24"/>
      <c r="T145" s="24"/>
    </row>
    <row r="146" spans="1:17" ht="16.5" customHeight="1">
      <c r="A146" s="29" t="s">
        <v>338</v>
      </c>
      <c r="E146" s="166"/>
      <c r="G146" s="166"/>
      <c r="I146" s="166"/>
      <c r="K146" s="166"/>
      <c r="M146" s="166"/>
      <c r="O146" s="166"/>
      <c r="Q146" s="166"/>
    </row>
    <row r="147" spans="2:20" ht="13.5" customHeight="1">
      <c r="B147" s="20" t="s">
        <v>227</v>
      </c>
      <c r="D147" s="177">
        <v>0</v>
      </c>
      <c r="E147" s="166"/>
      <c r="F147" s="177"/>
      <c r="G147" s="166"/>
      <c r="H147" s="177"/>
      <c r="I147" s="166"/>
      <c r="J147" s="177"/>
      <c r="K147" s="166"/>
      <c r="L147" s="177"/>
      <c r="M147" s="166"/>
      <c r="N147" s="177"/>
      <c r="O147" s="166"/>
      <c r="P147" s="177"/>
      <c r="Q147" s="166"/>
      <c r="R147" s="177"/>
      <c r="T147" s="135">
        <f>D147-SUM(F147:S147)</f>
        <v>0</v>
      </c>
    </row>
    <row r="148" spans="2:20" ht="13.5" customHeight="1">
      <c r="B148" s="20" t="s">
        <v>93</v>
      </c>
      <c r="D148" s="177">
        <v>0</v>
      </c>
      <c r="E148" s="166"/>
      <c r="F148" s="177"/>
      <c r="G148" s="166"/>
      <c r="H148" s="177"/>
      <c r="I148" s="166"/>
      <c r="J148" s="177"/>
      <c r="K148" s="166"/>
      <c r="L148" s="177"/>
      <c r="M148" s="166"/>
      <c r="N148" s="177"/>
      <c r="O148" s="166"/>
      <c r="P148" s="177"/>
      <c r="Q148" s="166"/>
      <c r="R148" s="177"/>
      <c r="T148" s="135">
        <f>D148-SUM(F148:S148)</f>
        <v>0</v>
      </c>
    </row>
    <row r="149" spans="2:20" ht="13.5" customHeight="1">
      <c r="B149" s="20" t="s">
        <v>94</v>
      </c>
      <c r="D149" s="177">
        <v>0</v>
      </c>
      <c r="E149" s="166"/>
      <c r="F149" s="177"/>
      <c r="G149" s="166"/>
      <c r="H149" s="177"/>
      <c r="I149" s="166"/>
      <c r="J149" s="177"/>
      <c r="K149" s="166"/>
      <c r="L149" s="177"/>
      <c r="M149" s="166"/>
      <c r="N149" s="177"/>
      <c r="O149" s="166"/>
      <c r="P149" s="177"/>
      <c r="Q149" s="166"/>
      <c r="R149" s="177"/>
      <c r="T149" s="135">
        <f>D149-SUM(F149:S149)</f>
        <v>0</v>
      </c>
    </row>
    <row r="150" spans="2:20" ht="13.5" customHeight="1">
      <c r="B150" s="20" t="s">
        <v>95</v>
      </c>
      <c r="D150" s="177">
        <v>0</v>
      </c>
      <c r="E150" s="166"/>
      <c r="F150" s="177"/>
      <c r="G150" s="166"/>
      <c r="H150" s="177"/>
      <c r="I150" s="166"/>
      <c r="J150" s="177"/>
      <c r="K150" s="166"/>
      <c r="L150" s="177"/>
      <c r="M150" s="166"/>
      <c r="N150" s="177"/>
      <c r="O150" s="166"/>
      <c r="P150" s="177"/>
      <c r="Q150" s="166"/>
      <c r="R150" s="177"/>
      <c r="T150" s="135">
        <f>D150-SUM(F150:S150)</f>
        <v>0</v>
      </c>
    </row>
    <row r="151" spans="4:20" ht="13.5" customHeight="1">
      <c r="D151" s="177"/>
      <c r="E151" s="166"/>
      <c r="F151" s="177"/>
      <c r="G151" s="166"/>
      <c r="H151" s="177"/>
      <c r="I151" s="166"/>
      <c r="J151" s="177"/>
      <c r="K151" s="166"/>
      <c r="L151" s="177"/>
      <c r="M151" s="166"/>
      <c r="N151" s="177"/>
      <c r="O151" s="166"/>
      <c r="P151" s="177"/>
      <c r="Q151" s="166"/>
      <c r="R151" s="177"/>
      <c r="T151" s="135">
        <f>D151-SUM(F151:S151)</f>
        <v>0</v>
      </c>
    </row>
    <row r="152" spans="5:17" ht="12.75" customHeight="1">
      <c r="E152" s="166"/>
      <c r="G152" s="166"/>
      <c r="I152" s="166"/>
      <c r="K152" s="166"/>
      <c r="M152" s="166"/>
      <c r="O152" s="166"/>
      <c r="Q152" s="166"/>
    </row>
    <row r="153" spans="2:20" ht="13.5" customHeight="1">
      <c r="B153" s="20" t="s">
        <v>339</v>
      </c>
      <c r="D153" s="140">
        <f aca="true" t="shared" si="10" ref="D153:R153">SUM(D147:D152)</f>
        <v>0</v>
      </c>
      <c r="E153" s="166"/>
      <c r="F153" s="140">
        <f t="shared" si="10"/>
        <v>0</v>
      </c>
      <c r="G153" s="166"/>
      <c r="H153" s="140">
        <f t="shared" si="10"/>
        <v>0</v>
      </c>
      <c r="I153" s="166"/>
      <c r="J153" s="140">
        <f t="shared" si="10"/>
        <v>0</v>
      </c>
      <c r="K153" s="166"/>
      <c r="L153" s="140">
        <f t="shared" si="10"/>
        <v>0</v>
      </c>
      <c r="M153" s="166"/>
      <c r="N153" s="140">
        <f t="shared" si="10"/>
        <v>0</v>
      </c>
      <c r="O153" s="166"/>
      <c r="P153" s="140">
        <f t="shared" si="10"/>
        <v>0</v>
      </c>
      <c r="Q153" s="166"/>
      <c r="R153" s="140">
        <f t="shared" si="10"/>
        <v>0</v>
      </c>
      <c r="T153" s="136">
        <f>SUM(T147:T152)</f>
        <v>0</v>
      </c>
    </row>
    <row r="154" spans="5:17" ht="13.5" customHeight="1">
      <c r="E154" s="131"/>
      <c r="G154" s="131"/>
      <c r="I154" s="131"/>
      <c r="K154" s="131"/>
      <c r="M154" s="131"/>
      <c r="O154" s="131"/>
      <c r="Q154" s="131"/>
    </row>
    <row r="155" spans="1:17" ht="13.5" customHeight="1">
      <c r="A155" s="29" t="s">
        <v>340</v>
      </c>
      <c r="E155" s="131"/>
      <c r="G155" s="131"/>
      <c r="I155" s="131"/>
      <c r="K155" s="131"/>
      <c r="M155" s="131"/>
      <c r="O155" s="131"/>
      <c r="Q155" s="131"/>
    </row>
    <row r="156" spans="4:20" ht="13.5" customHeight="1">
      <c r="D156" s="177">
        <v>0</v>
      </c>
      <c r="E156" s="166"/>
      <c r="F156" s="177"/>
      <c r="G156" s="166"/>
      <c r="H156" s="177"/>
      <c r="I156" s="166"/>
      <c r="J156" s="177"/>
      <c r="K156" s="166"/>
      <c r="L156" s="177"/>
      <c r="M156" s="166"/>
      <c r="N156" s="177"/>
      <c r="O156" s="166"/>
      <c r="P156" s="177"/>
      <c r="Q156" s="166"/>
      <c r="R156" s="177"/>
      <c r="T156" s="135">
        <f>D156-SUM(F156:S156)</f>
        <v>0</v>
      </c>
    </row>
    <row r="157" spans="4:20" ht="13.5" customHeight="1">
      <c r="D157" s="177">
        <v>0</v>
      </c>
      <c r="E157" s="166"/>
      <c r="F157" s="177"/>
      <c r="G157" s="166"/>
      <c r="H157" s="177"/>
      <c r="I157" s="166"/>
      <c r="J157" s="177"/>
      <c r="K157" s="166"/>
      <c r="L157" s="177"/>
      <c r="M157" s="166"/>
      <c r="N157" s="177"/>
      <c r="O157" s="166"/>
      <c r="P157" s="177"/>
      <c r="Q157" s="166"/>
      <c r="R157" s="177"/>
      <c r="T157" s="135">
        <f>D157-SUM(F157:S157)</f>
        <v>0</v>
      </c>
    </row>
    <row r="158" spans="5:17" ht="13.5" customHeight="1">
      <c r="E158" s="166"/>
      <c r="G158" s="166"/>
      <c r="I158" s="166"/>
      <c r="K158" s="166"/>
      <c r="M158" s="166"/>
      <c r="O158" s="166"/>
      <c r="Q158" s="166"/>
    </row>
    <row r="159" spans="2:20" ht="13.5" customHeight="1">
      <c r="B159" s="20" t="s">
        <v>341</v>
      </c>
      <c r="D159" s="140">
        <f>SUM(D156:D158)</f>
        <v>0</v>
      </c>
      <c r="E159" s="166"/>
      <c r="F159" s="140">
        <f>SUM(F156:F158)</f>
        <v>0</v>
      </c>
      <c r="G159" s="166"/>
      <c r="H159" s="140">
        <f>SUM(H156:H158)</f>
        <v>0</v>
      </c>
      <c r="I159" s="166"/>
      <c r="J159" s="140">
        <f>SUM(J156:J158)</f>
        <v>0</v>
      </c>
      <c r="K159" s="166"/>
      <c r="L159" s="140">
        <f>SUM(L156:L158)</f>
        <v>0</v>
      </c>
      <c r="M159" s="166"/>
      <c r="N159" s="140">
        <f>SUM(N156:N158)</f>
        <v>0</v>
      </c>
      <c r="O159" s="166"/>
      <c r="P159" s="140">
        <f>SUM(P156:P158)</f>
        <v>0</v>
      </c>
      <c r="Q159" s="166"/>
      <c r="R159" s="140">
        <f>SUM(R156:R158)</f>
        <v>0</v>
      </c>
      <c r="T159" s="136">
        <f>SUM(T156:T158)</f>
        <v>0</v>
      </c>
    </row>
    <row r="160" spans="5:17" ht="13.5" customHeight="1">
      <c r="E160" s="131"/>
      <c r="G160" s="131"/>
      <c r="I160" s="131"/>
      <c r="K160" s="131"/>
      <c r="M160" s="131"/>
      <c r="O160" s="131"/>
      <c r="Q160" s="131"/>
    </row>
    <row r="161" spans="1:17" ht="13.5" customHeight="1">
      <c r="A161" s="29" t="s">
        <v>342</v>
      </c>
      <c r="E161" s="131"/>
      <c r="G161" s="131"/>
      <c r="I161" s="131"/>
      <c r="K161" s="131"/>
      <c r="M161" s="131"/>
      <c r="O161" s="131"/>
      <c r="Q161" s="131"/>
    </row>
    <row r="162" spans="4:20" ht="13.5" customHeight="1">
      <c r="D162" s="177">
        <v>0</v>
      </c>
      <c r="E162" s="166"/>
      <c r="F162" s="177"/>
      <c r="G162" s="166"/>
      <c r="H162" s="177"/>
      <c r="I162" s="166"/>
      <c r="J162" s="177"/>
      <c r="K162" s="166"/>
      <c r="L162" s="177"/>
      <c r="M162" s="166"/>
      <c r="N162" s="177"/>
      <c r="O162" s="166"/>
      <c r="P162" s="177"/>
      <c r="Q162" s="166"/>
      <c r="R162" s="177"/>
      <c r="T162" s="135">
        <f>D162-SUM(F162:S162)</f>
        <v>0</v>
      </c>
    </row>
    <row r="163" spans="4:20" ht="13.5" customHeight="1">
      <c r="D163" s="177">
        <v>0</v>
      </c>
      <c r="E163" s="166"/>
      <c r="F163" s="177"/>
      <c r="G163" s="166"/>
      <c r="H163" s="177"/>
      <c r="I163" s="166"/>
      <c r="J163" s="177"/>
      <c r="K163" s="166"/>
      <c r="L163" s="177"/>
      <c r="M163" s="166"/>
      <c r="N163" s="177"/>
      <c r="O163" s="166"/>
      <c r="P163" s="177"/>
      <c r="Q163" s="166"/>
      <c r="R163" s="177"/>
      <c r="T163" s="135">
        <f>D163-SUM(F163:S163)</f>
        <v>0</v>
      </c>
    </row>
    <row r="164" spans="5:17" ht="13.5" customHeight="1">
      <c r="E164" s="166"/>
      <c r="G164" s="166"/>
      <c r="I164" s="166"/>
      <c r="K164" s="166"/>
      <c r="M164" s="166"/>
      <c r="O164" s="166"/>
      <c r="Q164" s="166"/>
    </row>
    <row r="165" spans="2:20" ht="13.5" customHeight="1">
      <c r="B165" s="20" t="s">
        <v>343</v>
      </c>
      <c r="D165" s="140">
        <f>SUM(D162:D164)</f>
        <v>0</v>
      </c>
      <c r="E165" s="166"/>
      <c r="F165" s="140">
        <f>SUM(F162:F164)</f>
        <v>0</v>
      </c>
      <c r="G165" s="166"/>
      <c r="H165" s="140">
        <f>SUM(H162:H164)</f>
        <v>0</v>
      </c>
      <c r="I165" s="166"/>
      <c r="J165" s="140">
        <f>SUM(J162:J164)</f>
        <v>0</v>
      </c>
      <c r="K165" s="166"/>
      <c r="L165" s="140">
        <f>SUM(L162:L164)</f>
        <v>0</v>
      </c>
      <c r="M165" s="166"/>
      <c r="N165" s="140">
        <f>SUM(N162:N164)</f>
        <v>0</v>
      </c>
      <c r="O165" s="166"/>
      <c r="P165" s="140">
        <f>SUM(P162:P164)</f>
        <v>0</v>
      </c>
      <c r="Q165" s="166"/>
      <c r="R165" s="140">
        <f>SUM(R162:R164)</f>
        <v>0</v>
      </c>
      <c r="T165" s="136">
        <f>SUM(T162:T164)</f>
        <v>0</v>
      </c>
    </row>
    <row r="166" spans="5:17" ht="13.5" customHeight="1">
      <c r="E166" s="131"/>
      <c r="G166" s="131"/>
      <c r="I166" s="131"/>
      <c r="K166" s="131"/>
      <c r="M166" s="131"/>
      <c r="O166" s="131"/>
      <c r="Q166" s="131"/>
    </row>
    <row r="167" spans="1:17" ht="13.5" customHeight="1">
      <c r="A167" s="29" t="s">
        <v>96</v>
      </c>
      <c r="E167" s="131"/>
      <c r="G167" s="131"/>
      <c r="I167" s="131"/>
      <c r="K167" s="131"/>
      <c r="M167" s="131"/>
      <c r="O167" s="131"/>
      <c r="Q167" s="131"/>
    </row>
    <row r="168" spans="5:17" ht="13.5" customHeight="1">
      <c r="E168" s="131"/>
      <c r="G168" s="131"/>
      <c r="I168" s="131"/>
      <c r="K168" s="131"/>
      <c r="M168" s="131"/>
      <c r="O168" s="131"/>
      <c r="Q168" s="131"/>
    </row>
    <row r="169" spans="2:20" ht="13.5" customHeight="1">
      <c r="B169" s="20" t="s">
        <v>97</v>
      </c>
      <c r="D169" s="177">
        <v>0</v>
      </c>
      <c r="E169" s="131"/>
      <c r="F169" s="177"/>
      <c r="G169" s="131"/>
      <c r="H169" s="177"/>
      <c r="I169" s="131"/>
      <c r="J169" s="177"/>
      <c r="K169" s="131"/>
      <c r="L169" s="177"/>
      <c r="M169" s="131"/>
      <c r="N169" s="177"/>
      <c r="O169" s="131"/>
      <c r="P169" s="177"/>
      <c r="Q169" s="131"/>
      <c r="R169" s="177"/>
      <c r="T169" s="135">
        <f aca="true" t="shared" si="11" ref="T169:T175">D169-SUM(F169:S169)</f>
        <v>0</v>
      </c>
    </row>
    <row r="170" spans="2:20" ht="13.5" customHeight="1">
      <c r="B170" s="20" t="s">
        <v>98</v>
      </c>
      <c r="D170" s="177">
        <v>0</v>
      </c>
      <c r="E170" s="131"/>
      <c r="F170" s="177"/>
      <c r="G170" s="131"/>
      <c r="H170" s="177"/>
      <c r="I170" s="131"/>
      <c r="J170" s="177"/>
      <c r="K170" s="131"/>
      <c r="L170" s="177"/>
      <c r="M170" s="131"/>
      <c r="N170" s="177"/>
      <c r="O170" s="131"/>
      <c r="P170" s="177"/>
      <c r="Q170" s="131"/>
      <c r="R170" s="177"/>
      <c r="T170" s="135">
        <f t="shared" si="11"/>
        <v>0</v>
      </c>
    </row>
    <row r="171" spans="2:20" ht="13.5" customHeight="1">
      <c r="B171" s="20" t="s">
        <v>99</v>
      </c>
      <c r="D171" s="177">
        <v>0</v>
      </c>
      <c r="E171" s="131"/>
      <c r="F171" s="177"/>
      <c r="G171" s="131"/>
      <c r="H171" s="177"/>
      <c r="I171" s="131"/>
      <c r="J171" s="177"/>
      <c r="K171" s="131"/>
      <c r="L171" s="177"/>
      <c r="M171" s="131"/>
      <c r="N171" s="177"/>
      <c r="O171" s="131"/>
      <c r="P171" s="177"/>
      <c r="Q171" s="131"/>
      <c r="R171" s="177"/>
      <c r="T171" s="135">
        <f t="shared" si="11"/>
        <v>0</v>
      </c>
    </row>
    <row r="172" spans="2:20" ht="13.5" customHeight="1">
      <c r="B172" s="20" t="s">
        <v>100</v>
      </c>
      <c r="D172" s="177">
        <v>0</v>
      </c>
      <c r="E172" s="131"/>
      <c r="F172" s="177"/>
      <c r="G172" s="131"/>
      <c r="H172" s="177"/>
      <c r="I172" s="131"/>
      <c r="J172" s="177"/>
      <c r="K172" s="131"/>
      <c r="L172" s="177"/>
      <c r="M172" s="131"/>
      <c r="N172" s="177"/>
      <c r="O172" s="131"/>
      <c r="P172" s="177"/>
      <c r="Q172" s="131"/>
      <c r="R172" s="177"/>
      <c r="T172" s="135">
        <f t="shared" si="11"/>
        <v>0</v>
      </c>
    </row>
    <row r="173" spans="2:20" ht="13.5" customHeight="1">
      <c r="B173" s="20" t="s">
        <v>195</v>
      </c>
      <c r="D173" s="177">
        <v>0</v>
      </c>
      <c r="E173" s="131"/>
      <c r="F173" s="177"/>
      <c r="G173" s="131"/>
      <c r="H173" s="177"/>
      <c r="I173" s="131"/>
      <c r="J173" s="177"/>
      <c r="K173" s="131"/>
      <c r="L173" s="177"/>
      <c r="M173" s="131"/>
      <c r="N173" s="177"/>
      <c r="O173" s="131"/>
      <c r="P173" s="177"/>
      <c r="Q173" s="131"/>
      <c r="R173" s="177"/>
      <c r="T173" s="135">
        <f t="shared" si="11"/>
        <v>0</v>
      </c>
    </row>
    <row r="174" spans="2:20" ht="13.5" customHeight="1">
      <c r="B174" s="20" t="s">
        <v>101</v>
      </c>
      <c r="D174" s="177">
        <v>0</v>
      </c>
      <c r="F174" s="181"/>
      <c r="H174" s="181"/>
      <c r="J174" s="181"/>
      <c r="L174" s="181"/>
      <c r="N174" s="177"/>
      <c r="P174" s="181"/>
      <c r="R174" s="181"/>
      <c r="T174" s="135">
        <f t="shared" si="11"/>
        <v>0</v>
      </c>
    </row>
    <row r="175" spans="4:20" ht="13.5" customHeight="1">
      <c r="D175" s="177"/>
      <c r="F175" s="181"/>
      <c r="H175" s="181"/>
      <c r="J175" s="181"/>
      <c r="L175" s="181"/>
      <c r="N175" s="177"/>
      <c r="P175" s="181"/>
      <c r="R175" s="181"/>
      <c r="T175" s="135">
        <f t="shared" si="11"/>
        <v>0</v>
      </c>
    </row>
    <row r="177" spans="2:20" ht="13.5" customHeight="1">
      <c r="B177" s="20" t="s">
        <v>102</v>
      </c>
      <c r="D177" s="139">
        <f>SUM(D169:D175)</f>
        <v>0</v>
      </c>
      <c r="F177" s="139">
        <f>SUM(F169:F175)</f>
        <v>0</v>
      </c>
      <c r="H177" s="139">
        <f>SUM(H169:H175)</f>
        <v>0</v>
      </c>
      <c r="J177" s="139">
        <f>SUM(J169:J175)</f>
        <v>0</v>
      </c>
      <c r="L177" s="139">
        <f>SUM(L169:L175)</f>
        <v>0</v>
      </c>
      <c r="N177" s="139">
        <f>SUM(N169:N175)</f>
        <v>0</v>
      </c>
      <c r="P177" s="139">
        <f>SUM(P169:P175)</f>
        <v>0</v>
      </c>
      <c r="R177" s="139">
        <f>SUM(R169:R175)</f>
        <v>0</v>
      </c>
      <c r="T177" s="139">
        <f>SUM(T169:T175)</f>
        <v>0</v>
      </c>
    </row>
    <row r="179" spans="1:20" ht="13.5" customHeight="1" thickBot="1">
      <c r="A179" s="20" t="s">
        <v>103</v>
      </c>
      <c r="D179" s="138">
        <f>D144+D153+D159+D165+D177</f>
        <v>0</v>
      </c>
      <c r="F179" s="138">
        <f>F144+F153+F159+F165+F177</f>
        <v>0</v>
      </c>
      <c r="H179" s="138">
        <f>H144+H153+H159+H165+H177</f>
        <v>0</v>
      </c>
      <c r="J179" s="138">
        <f>J144+J153+J159+J165+J177</f>
        <v>0</v>
      </c>
      <c r="L179" s="138">
        <f>L144+L153+L159+L165+L177</f>
        <v>0</v>
      </c>
      <c r="N179" s="138">
        <f>N144+N153+N159+N165+N177</f>
        <v>0</v>
      </c>
      <c r="P179" s="138">
        <f>P144+P153+P159+P165+P177</f>
        <v>0</v>
      </c>
      <c r="R179" s="138">
        <f>R144+R153+R159+R165+R177</f>
        <v>0</v>
      </c>
      <c r="S179" s="21"/>
      <c r="T179" s="138">
        <f>T144+T153+T159+T165+T177</f>
        <v>0</v>
      </c>
    </row>
    <row r="180" spans="4:20" ht="13.5" customHeight="1" thickTop="1">
      <c r="D180" s="23" t="s">
        <v>150</v>
      </c>
      <c r="F180" s="23" t="s">
        <v>208</v>
      </c>
      <c r="H180" s="23" t="s">
        <v>208</v>
      </c>
      <c r="J180" s="23" t="s">
        <v>208</v>
      </c>
      <c r="L180" s="23" t="s">
        <v>208</v>
      </c>
      <c r="N180" s="23" t="s">
        <v>208</v>
      </c>
      <c r="P180" s="23" t="s">
        <v>208</v>
      </c>
      <c r="R180" s="23" t="s">
        <v>208</v>
      </c>
      <c r="T180" s="23" t="s">
        <v>208</v>
      </c>
    </row>
    <row r="181" ht="13.5" customHeight="1">
      <c r="J181" s="24"/>
    </row>
    <row r="182" ht="13.5" customHeight="1">
      <c r="J182" s="23"/>
    </row>
    <row r="183" spans="1:20" ht="11.25" customHeight="1">
      <c r="A183" s="29" t="s">
        <v>105</v>
      </c>
      <c r="B183" s="51"/>
      <c r="C183" s="51"/>
      <c r="D183" s="201" t="s">
        <v>214</v>
      </c>
      <c r="E183" s="201"/>
      <c r="F183" s="201"/>
      <c r="G183" s="201"/>
      <c r="H183" s="201"/>
      <c r="I183" s="201"/>
      <c r="J183" s="201"/>
      <c r="K183" s="201"/>
      <c r="L183" s="201"/>
      <c r="M183" s="201"/>
      <c r="N183" s="201"/>
      <c r="O183" s="201"/>
      <c r="P183" s="201"/>
      <c r="Q183" s="201"/>
      <c r="R183" s="201"/>
      <c r="S183" s="201"/>
      <c r="T183" s="201"/>
    </row>
    <row r="184" ht="13.5" customHeight="1">
      <c r="D184" s="20" t="s">
        <v>215</v>
      </c>
    </row>
    <row r="185" ht="13.5" customHeight="1">
      <c r="D185" s="20" t="s">
        <v>253</v>
      </c>
    </row>
    <row r="186" ht="13.5" customHeight="1">
      <c r="D186" s="20" t="s">
        <v>269</v>
      </c>
    </row>
    <row r="187" spans="4:20" ht="48" customHeight="1">
      <c r="D187" s="200" t="s">
        <v>355</v>
      </c>
      <c r="E187" s="200"/>
      <c r="F187" s="200"/>
      <c r="G187" s="200"/>
      <c r="H187" s="200"/>
      <c r="I187" s="200"/>
      <c r="J187" s="200"/>
      <c r="K187" s="200"/>
      <c r="L187" s="200"/>
      <c r="M187" s="200"/>
      <c r="N187" s="200"/>
      <c r="O187" s="200"/>
      <c r="P187" s="200"/>
      <c r="Q187" s="200"/>
      <c r="R187" s="200"/>
      <c r="S187" s="200"/>
      <c r="T187" s="200"/>
    </row>
    <row r="188" ht="13.5" customHeight="1">
      <c r="D188" s="20" t="s">
        <v>251</v>
      </c>
    </row>
    <row r="189" ht="13.5" customHeight="1">
      <c r="D189" s="20" t="s">
        <v>252</v>
      </c>
    </row>
    <row r="202" ht="12.75"/>
  </sheetData>
  <sheetProtection formatCells="0" insertRows="0" deleteRows="0"/>
  <protectedRanges>
    <protectedRange sqref="D23:T23" name="Range1"/>
    <protectedRange sqref="D34:T34" name="Range2"/>
    <protectedRange sqref="D46:T46" name="Range3"/>
    <protectedRange sqref="D57:T57" name="Range4"/>
    <protectedRange sqref="D70:T70" name="Range5"/>
    <protectedRange sqref="D76:T76" name="Range6"/>
    <protectedRange sqref="D82:T82" name="Range7"/>
    <protectedRange sqref="D89:T89" name="Range8"/>
    <protectedRange sqref="D98:T98" name="Range9"/>
    <protectedRange sqref="D106:T106" name="Range10"/>
    <protectedRange sqref="D112:T112" name="Range11"/>
    <protectedRange sqref="D118:T118" name="Range12"/>
    <protectedRange sqref="D124:T124" name="Range13"/>
    <protectedRange sqref="D130:T130" name="Range14"/>
    <protectedRange sqref="D142:D143 E142:E144 F142:F143 G142:G144 H142:H143 I142:I144 J142:J143 K142:K144 L142:L143 M142:M144 N142:N143 O142:O144 P142:P143 Q142:Q144 R142:R143 S142:S144 T142:T143" name="Range15"/>
    <protectedRange sqref="D136:T136" name="Range16"/>
    <protectedRange sqref="E144 G144 I144 K144 M144 O144 Q144 S144" name="Range17"/>
    <protectedRange sqref="D153:T153" name="Range18"/>
    <protectedRange sqref="D159:T159" name="Range19"/>
    <protectedRange sqref="D165:T165" name="Range20"/>
    <protectedRange sqref="D177:D178 E177:E179 F177:F178 G177:G179 H177:H178 I177:I179 J177:J178 K177:K179 L177:L178 M177:M179 N177:N178 O177:O179 P177:P178 Q177:Q179 R177:R178 S177:S179 T177:T178" name="Range21"/>
    <protectedRange sqref="D144 F144 H144 J144 L144 N144 P144 R144 T144" name="Range16_1"/>
    <protectedRange sqref="D179 F179 H179 J179 L179 N179 P179 R179 T179" name="Range20_1"/>
  </protectedRanges>
  <mergeCells count="4">
    <mergeCell ref="D183:T183"/>
    <mergeCell ref="D187:T187"/>
    <mergeCell ref="F7:R7"/>
    <mergeCell ref="A12:C12"/>
  </mergeCells>
  <printOptions/>
  <pageMargins left="0.5" right="0.5" top="1" bottom="1" header="0.5" footer="0.5"/>
  <pageSetup fitToHeight="5" fitToWidth="1" horizontalDpi="600" verticalDpi="600" orientation="landscape" scale="75" r:id="rId2"/>
  <headerFooter alignWithMargins="0">
    <oddFooter>&amp;LExhibit D&amp;C&amp;A&amp;RUpdated: &amp;D</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workbookViewId="0" topLeftCell="A1">
      <pane xSplit="3" ySplit="9" topLeftCell="D10" activePane="bottomRight" state="frozen"/>
      <selection pane="topLeft" activeCell="A1" sqref="A1"/>
      <selection pane="topRight" activeCell="D1" sqref="D1"/>
      <selection pane="bottomLeft" activeCell="A10" sqref="A10"/>
      <selection pane="bottomRight" activeCell="D7" sqref="D7"/>
    </sheetView>
  </sheetViews>
  <sheetFormatPr defaultColWidth="9.140625" defaultRowHeight="15"/>
  <cols>
    <col min="1" max="1" width="2.7109375" style="11" customWidth="1"/>
    <col min="2" max="2" width="4.421875" style="11" customWidth="1"/>
    <col min="3" max="3" width="23.140625" style="11" customWidth="1"/>
    <col min="4" max="4" width="11.7109375" style="11" customWidth="1"/>
    <col min="5" max="5" width="0.9921875" style="151" customWidth="1"/>
    <col min="6" max="6" width="12.00390625" style="38" customWidth="1"/>
    <col min="7" max="7" width="1.1484375" style="157" customWidth="1"/>
    <col min="8" max="8" width="12.00390625" style="38" customWidth="1"/>
    <col min="9" max="9" width="1.1484375" style="157" customWidth="1"/>
    <col min="10" max="10" width="14.28125" style="38" customWidth="1"/>
    <col min="11" max="11" width="1.1484375" style="38" customWidth="1"/>
    <col min="12" max="12" width="11.7109375" style="11" customWidth="1"/>
    <col min="13" max="13" width="1.28515625" style="151" customWidth="1"/>
    <col min="14" max="14" width="11.140625" style="17" customWidth="1"/>
    <col min="15" max="15" width="25.00390625" style="40" customWidth="1"/>
    <col min="16" max="16384" width="9.140625" style="11" customWidth="1"/>
  </cols>
  <sheetData>
    <row r="1" ht="18.75">
      <c r="A1" s="37" t="s">
        <v>288</v>
      </c>
    </row>
    <row r="2" ht="18.75">
      <c r="A2" s="37" t="s">
        <v>0</v>
      </c>
    </row>
    <row r="3" ht="12.75">
      <c r="A3" s="4"/>
    </row>
    <row r="4" spans="1:3" ht="12.75">
      <c r="A4" s="30" t="str">
        <f>+D7</f>
        <v>FY 2006</v>
      </c>
      <c r="C4" s="30" t="s">
        <v>312</v>
      </c>
    </row>
    <row r="5" spans="6:14" ht="15.75">
      <c r="F5" s="70"/>
      <c r="G5" s="185"/>
      <c r="H5" s="70"/>
      <c r="I5" s="185"/>
      <c r="N5" s="88" t="s">
        <v>230</v>
      </c>
    </row>
    <row r="6" spans="4:15" s="30" customFormat="1" ht="12.75">
      <c r="D6" s="39" t="s">
        <v>5</v>
      </c>
      <c r="E6" s="152"/>
      <c r="F6" s="90"/>
      <c r="G6" s="186"/>
      <c r="H6" s="90"/>
      <c r="I6" s="186"/>
      <c r="J6" s="39"/>
      <c r="K6" s="39"/>
      <c r="L6" s="39" t="s">
        <v>5</v>
      </c>
      <c r="M6" s="152"/>
      <c r="N6" s="91"/>
      <c r="O6" s="39"/>
    </row>
    <row r="7" spans="4:15" s="30" customFormat="1" ht="12.75">
      <c r="D7" s="39" t="str">
        <f>+'2006_direct_cost_base'!D8</f>
        <v>FY 2006</v>
      </c>
      <c r="E7" s="152"/>
      <c r="F7" s="39"/>
      <c r="G7" s="152"/>
      <c r="H7" s="39" t="s">
        <v>37</v>
      </c>
      <c r="I7" s="152"/>
      <c r="J7" s="39" t="s">
        <v>258</v>
      </c>
      <c r="K7" s="39"/>
      <c r="L7" s="39" t="str">
        <f>+D7</f>
        <v>FY 2006</v>
      </c>
      <c r="M7" s="152"/>
      <c r="N7" s="91" t="s">
        <v>154</v>
      </c>
      <c r="O7" s="39"/>
    </row>
    <row r="8" spans="4:15" s="30" customFormat="1" ht="12.75">
      <c r="D8" s="52" t="s">
        <v>35</v>
      </c>
      <c r="E8" s="77"/>
      <c r="F8" s="39"/>
      <c r="G8" s="152"/>
      <c r="H8" s="39" t="s">
        <v>43</v>
      </c>
      <c r="I8" s="152"/>
      <c r="J8" s="39" t="s">
        <v>167</v>
      </c>
      <c r="K8" s="39"/>
      <c r="L8" s="39" t="s">
        <v>4</v>
      </c>
      <c r="M8" s="152"/>
      <c r="N8" s="91" t="s">
        <v>155</v>
      </c>
      <c r="O8" s="39"/>
    </row>
    <row r="9" spans="1:15" s="30" customFormat="1" ht="13.5" thickBot="1">
      <c r="A9" s="92" t="s">
        <v>107</v>
      </c>
      <c r="B9" s="92"/>
      <c r="C9" s="92"/>
      <c r="D9" s="93" t="s">
        <v>254</v>
      </c>
      <c r="E9" s="153"/>
      <c r="F9" s="93" t="s">
        <v>42</v>
      </c>
      <c r="G9" s="153"/>
      <c r="H9" s="93" t="s">
        <v>216</v>
      </c>
      <c r="I9" s="153"/>
      <c r="J9" s="93" t="s">
        <v>217</v>
      </c>
      <c r="K9" s="93"/>
      <c r="L9" s="93" t="s">
        <v>147</v>
      </c>
      <c r="M9" s="153"/>
      <c r="N9" s="94" t="s">
        <v>192</v>
      </c>
      <c r="O9" s="93" t="s">
        <v>108</v>
      </c>
    </row>
    <row r="10" ht="12.75">
      <c r="K10" s="157"/>
    </row>
    <row r="11" spans="1:11" ht="12.75">
      <c r="A11" s="11" t="s">
        <v>255</v>
      </c>
      <c r="K11" s="157"/>
    </row>
    <row r="12" spans="2:15" ht="12.75">
      <c r="B12" s="11" t="s">
        <v>109</v>
      </c>
      <c r="D12" s="182">
        <v>0</v>
      </c>
      <c r="F12" s="184"/>
      <c r="H12" s="184"/>
      <c r="J12" s="184"/>
      <c r="K12" s="157"/>
      <c r="L12" s="128">
        <f aca="true" t="shared" si="0" ref="L12:L22">D12-SUM(F12:J12)</f>
        <v>0</v>
      </c>
      <c r="N12" s="142" t="e">
        <f aca="true" t="shared" si="1" ref="N12:N22">ROUND(L12/D12,2)</f>
        <v>#DIV/0!</v>
      </c>
      <c r="O12" s="40" t="s">
        <v>181</v>
      </c>
    </row>
    <row r="13" spans="2:15" ht="12.75">
      <c r="B13" s="11" t="s">
        <v>110</v>
      </c>
      <c r="D13" s="182">
        <v>0</v>
      </c>
      <c r="F13" s="184"/>
      <c r="H13" s="184"/>
      <c r="J13" s="184"/>
      <c r="K13" s="157"/>
      <c r="L13" s="128">
        <f t="shared" si="0"/>
        <v>0</v>
      </c>
      <c r="N13" s="142" t="e">
        <f t="shared" si="1"/>
        <v>#DIV/0!</v>
      </c>
      <c r="O13" s="40" t="s">
        <v>240</v>
      </c>
    </row>
    <row r="14" spans="2:15" ht="12.75">
      <c r="B14" s="11" t="s">
        <v>111</v>
      </c>
      <c r="D14" s="182">
        <v>0</v>
      </c>
      <c r="F14" s="184"/>
      <c r="H14" s="184"/>
      <c r="J14" s="184"/>
      <c r="K14" s="157"/>
      <c r="L14" s="128">
        <f t="shared" si="0"/>
        <v>0</v>
      </c>
      <c r="N14" s="142" t="e">
        <f t="shared" si="1"/>
        <v>#DIV/0!</v>
      </c>
      <c r="O14" s="40" t="s">
        <v>187</v>
      </c>
    </row>
    <row r="15" spans="2:15" ht="12.75">
      <c r="B15" s="11" t="s">
        <v>112</v>
      </c>
      <c r="D15" s="182">
        <v>0</v>
      </c>
      <c r="F15" s="184"/>
      <c r="H15" s="184"/>
      <c r="J15" s="184"/>
      <c r="K15" s="157"/>
      <c r="L15" s="128">
        <f t="shared" si="0"/>
        <v>0</v>
      </c>
      <c r="N15" s="142" t="e">
        <f t="shared" si="1"/>
        <v>#DIV/0!</v>
      </c>
      <c r="O15" s="40" t="s">
        <v>241</v>
      </c>
    </row>
    <row r="16" spans="2:15" ht="12.75">
      <c r="B16" s="11" t="s">
        <v>163</v>
      </c>
      <c r="D16" s="182">
        <v>0</v>
      </c>
      <c r="F16" s="184"/>
      <c r="H16" s="184"/>
      <c r="J16" s="184"/>
      <c r="K16" s="157"/>
      <c r="L16" s="128">
        <f t="shared" si="0"/>
        <v>0</v>
      </c>
      <c r="N16" s="142" t="e">
        <f t="shared" si="1"/>
        <v>#DIV/0!</v>
      </c>
      <c r="O16" s="40" t="s">
        <v>242</v>
      </c>
    </row>
    <row r="17" spans="2:14" ht="12.75">
      <c r="B17" s="11" t="s">
        <v>191</v>
      </c>
      <c r="D17" s="182">
        <v>0</v>
      </c>
      <c r="F17" s="184"/>
      <c r="H17" s="184"/>
      <c r="J17" s="184"/>
      <c r="K17" s="157"/>
      <c r="L17" s="128">
        <f t="shared" si="0"/>
        <v>0</v>
      </c>
      <c r="N17" s="142" t="e">
        <f t="shared" si="1"/>
        <v>#DIV/0!</v>
      </c>
    </row>
    <row r="18" spans="2:14" ht="12.75">
      <c r="B18" s="11" t="s">
        <v>113</v>
      </c>
      <c r="D18" s="182">
        <v>0</v>
      </c>
      <c r="F18" s="184"/>
      <c r="H18" s="184"/>
      <c r="J18" s="184"/>
      <c r="K18" s="157"/>
      <c r="L18" s="128">
        <f t="shared" si="0"/>
        <v>0</v>
      </c>
      <c r="N18" s="142" t="e">
        <f t="shared" si="1"/>
        <v>#DIV/0!</v>
      </c>
    </row>
    <row r="19" spans="2:14" ht="12.75">
      <c r="B19" s="11" t="s">
        <v>229</v>
      </c>
      <c r="D19" s="182">
        <v>0</v>
      </c>
      <c r="F19" s="184"/>
      <c r="H19" s="184"/>
      <c r="J19" s="184"/>
      <c r="K19" s="157"/>
      <c r="L19" s="128">
        <f t="shared" si="0"/>
        <v>0</v>
      </c>
      <c r="N19" s="142" t="e">
        <f t="shared" si="1"/>
        <v>#DIV/0!</v>
      </c>
    </row>
    <row r="20" spans="2:14" ht="12.75">
      <c r="B20" s="11" t="s">
        <v>114</v>
      </c>
      <c r="D20" s="182">
        <v>0</v>
      </c>
      <c r="F20" s="184"/>
      <c r="H20" s="184"/>
      <c r="J20" s="184"/>
      <c r="K20" s="157"/>
      <c r="L20" s="128">
        <f t="shared" si="0"/>
        <v>0</v>
      </c>
      <c r="N20" s="142" t="e">
        <f t="shared" si="1"/>
        <v>#DIV/0!</v>
      </c>
    </row>
    <row r="21" spans="2:14" ht="12.75">
      <c r="B21" s="11" t="s">
        <v>152</v>
      </c>
      <c r="D21" s="182">
        <v>0</v>
      </c>
      <c r="F21" s="184"/>
      <c r="H21" s="184"/>
      <c r="J21" s="184"/>
      <c r="K21" s="157"/>
      <c r="L21" s="128">
        <f t="shared" si="0"/>
        <v>0</v>
      </c>
      <c r="N21" s="142" t="e">
        <f t="shared" si="1"/>
        <v>#DIV/0!</v>
      </c>
    </row>
    <row r="22" spans="2:14" ht="12.75">
      <c r="B22" s="11" t="s">
        <v>153</v>
      </c>
      <c r="D22" s="182">
        <v>0</v>
      </c>
      <c r="F22" s="184"/>
      <c r="H22" s="184"/>
      <c r="J22" s="184"/>
      <c r="K22" s="157"/>
      <c r="L22" s="128">
        <f t="shared" si="0"/>
        <v>0</v>
      </c>
      <c r="N22" s="142" t="e">
        <f t="shared" si="1"/>
        <v>#DIV/0!</v>
      </c>
    </row>
    <row r="23" spans="4:14" ht="12.75">
      <c r="D23" s="19"/>
      <c r="E23" s="154"/>
      <c r="F23" s="19"/>
      <c r="G23" s="154"/>
      <c r="H23" s="19"/>
      <c r="I23" s="154"/>
      <c r="J23" s="19"/>
      <c r="K23" s="154"/>
      <c r="L23" s="19"/>
      <c r="M23" s="79"/>
      <c r="N23" s="56"/>
    </row>
    <row r="24" spans="2:14" ht="12.75">
      <c r="B24" s="44" t="s">
        <v>292</v>
      </c>
      <c r="C24" s="44"/>
      <c r="D24" s="144">
        <f>SUM(D12:D23)</f>
        <v>0</v>
      </c>
      <c r="E24" s="79"/>
      <c r="F24" s="144">
        <f>SUM(F12:F23)</f>
        <v>0</v>
      </c>
      <c r="G24" s="79"/>
      <c r="H24" s="144">
        <f>SUM(H12:H23)</f>
        <v>0</v>
      </c>
      <c r="I24" s="79"/>
      <c r="J24" s="144">
        <f>SUM(J12:J23)</f>
        <v>0</v>
      </c>
      <c r="K24" s="79"/>
      <c r="L24" s="144">
        <f>SUM(L12:L23)</f>
        <v>0</v>
      </c>
      <c r="M24" s="79"/>
      <c r="N24" s="56"/>
    </row>
    <row r="25" ht="12.75">
      <c r="K25" s="157"/>
    </row>
    <row r="26" spans="1:15" ht="12.75">
      <c r="A26" s="11" t="s">
        <v>259</v>
      </c>
      <c r="D26" s="182">
        <v>0</v>
      </c>
      <c r="F26" s="184"/>
      <c r="H26" s="184"/>
      <c r="J26" s="184"/>
      <c r="K26" s="157"/>
      <c r="L26" s="128">
        <f aca="true" t="shared" si="2" ref="L26:L48">D26-SUM(F26:J26)</f>
        <v>0</v>
      </c>
      <c r="N26" s="16"/>
      <c r="O26" s="40" t="s">
        <v>181</v>
      </c>
    </row>
    <row r="27" spans="1:15" ht="12.75">
      <c r="A27" s="11" t="s">
        <v>159</v>
      </c>
      <c r="D27" s="182">
        <v>0</v>
      </c>
      <c r="F27" s="184"/>
      <c r="H27" s="184"/>
      <c r="J27" s="184"/>
      <c r="K27" s="157"/>
      <c r="L27" s="128">
        <f t="shared" si="2"/>
        <v>0</v>
      </c>
      <c r="N27" s="142" t="e">
        <f aca="true" t="shared" si="3" ref="N27:N48">ROUND(L27/D27,2)</f>
        <v>#DIV/0!</v>
      </c>
      <c r="O27" s="40" t="s">
        <v>240</v>
      </c>
    </row>
    <row r="28" spans="1:15" ht="12.75">
      <c r="A28" s="11" t="s">
        <v>119</v>
      </c>
      <c r="D28" s="182">
        <v>0</v>
      </c>
      <c r="F28" s="184"/>
      <c r="H28" s="184"/>
      <c r="J28" s="184"/>
      <c r="K28" s="157"/>
      <c r="L28" s="128">
        <f t="shared" si="2"/>
        <v>0</v>
      </c>
      <c r="N28" s="142" t="e">
        <f t="shared" si="3"/>
        <v>#DIV/0!</v>
      </c>
      <c r="O28" s="40" t="s">
        <v>187</v>
      </c>
    </row>
    <row r="29" spans="1:15" ht="12.75">
      <c r="A29" s="11" t="s">
        <v>194</v>
      </c>
      <c r="D29" s="182">
        <v>0</v>
      </c>
      <c r="F29" s="184"/>
      <c r="H29" s="184"/>
      <c r="J29" s="184"/>
      <c r="K29" s="157"/>
      <c r="L29" s="128">
        <f t="shared" si="2"/>
        <v>0</v>
      </c>
      <c r="N29" s="142" t="e">
        <f t="shared" si="3"/>
        <v>#DIV/0!</v>
      </c>
      <c r="O29" s="40" t="s">
        <v>241</v>
      </c>
    </row>
    <row r="30" spans="1:15" ht="12.75">
      <c r="A30" s="11" t="s">
        <v>141</v>
      </c>
      <c r="D30" s="182">
        <v>0</v>
      </c>
      <c r="F30" s="184"/>
      <c r="H30" s="184"/>
      <c r="J30" s="184"/>
      <c r="K30" s="157"/>
      <c r="L30" s="128">
        <f t="shared" si="2"/>
        <v>0</v>
      </c>
      <c r="N30" s="142" t="e">
        <f t="shared" si="3"/>
        <v>#DIV/0!</v>
      </c>
      <c r="O30" s="40" t="s">
        <v>242</v>
      </c>
    </row>
    <row r="31" spans="1:14" ht="12.75">
      <c r="A31" s="11" t="s">
        <v>140</v>
      </c>
      <c r="D31" s="182">
        <v>0</v>
      </c>
      <c r="F31" s="184"/>
      <c r="H31" s="184"/>
      <c r="J31" s="184"/>
      <c r="K31" s="157"/>
      <c r="L31" s="128">
        <f t="shared" si="2"/>
        <v>0</v>
      </c>
      <c r="N31" s="142" t="e">
        <f t="shared" si="3"/>
        <v>#DIV/0!</v>
      </c>
    </row>
    <row r="32" spans="1:14" ht="12.75">
      <c r="A32" s="11" t="s">
        <v>137</v>
      </c>
      <c r="B32" s="38"/>
      <c r="C32" s="38"/>
      <c r="D32" s="182">
        <v>0</v>
      </c>
      <c r="F32" s="184"/>
      <c r="H32" s="184"/>
      <c r="J32" s="184"/>
      <c r="K32" s="157"/>
      <c r="L32" s="128">
        <f t="shared" si="2"/>
        <v>0</v>
      </c>
      <c r="N32" s="142" t="e">
        <f t="shared" si="3"/>
        <v>#DIV/0!</v>
      </c>
    </row>
    <row r="33" spans="1:14" ht="12.75">
      <c r="A33" s="11" t="s">
        <v>138</v>
      </c>
      <c r="D33" s="182">
        <v>0</v>
      </c>
      <c r="F33" s="184"/>
      <c r="H33" s="184"/>
      <c r="J33" s="184"/>
      <c r="K33" s="157"/>
      <c r="L33" s="128">
        <f t="shared" si="2"/>
        <v>0</v>
      </c>
      <c r="N33" s="142" t="e">
        <f t="shared" si="3"/>
        <v>#DIV/0!</v>
      </c>
    </row>
    <row r="34" spans="1:14" ht="12.75">
      <c r="A34" s="11" t="s">
        <v>158</v>
      </c>
      <c r="D34" s="182">
        <v>0</v>
      </c>
      <c r="F34" s="184"/>
      <c r="H34" s="184"/>
      <c r="J34" s="184"/>
      <c r="K34" s="157"/>
      <c r="L34" s="128">
        <f t="shared" si="2"/>
        <v>0</v>
      </c>
      <c r="N34" s="142" t="e">
        <f t="shared" si="3"/>
        <v>#DIV/0!</v>
      </c>
    </row>
    <row r="35" spans="1:14" ht="12.75">
      <c r="A35" s="11" t="s">
        <v>157</v>
      </c>
      <c r="D35" s="182">
        <v>0</v>
      </c>
      <c r="F35" s="184"/>
      <c r="H35" s="184"/>
      <c r="J35" s="184"/>
      <c r="K35" s="157"/>
      <c r="L35" s="128">
        <f t="shared" si="2"/>
        <v>0</v>
      </c>
      <c r="N35" s="142" t="e">
        <f t="shared" si="3"/>
        <v>#DIV/0!</v>
      </c>
    </row>
    <row r="36" spans="1:14" ht="12.75">
      <c r="A36" s="11" t="s">
        <v>136</v>
      </c>
      <c r="D36" s="182">
        <v>0</v>
      </c>
      <c r="F36" s="184"/>
      <c r="H36" s="184"/>
      <c r="J36" s="184"/>
      <c r="K36" s="157"/>
      <c r="L36" s="128">
        <f t="shared" si="2"/>
        <v>0</v>
      </c>
      <c r="N36" s="142" t="e">
        <f t="shared" si="3"/>
        <v>#DIV/0!</v>
      </c>
    </row>
    <row r="37" spans="1:14" ht="12.75">
      <c r="A37" s="11" t="s">
        <v>139</v>
      </c>
      <c r="D37" s="182">
        <v>0</v>
      </c>
      <c r="F37" s="184"/>
      <c r="H37" s="184"/>
      <c r="J37" s="184"/>
      <c r="K37" s="157"/>
      <c r="L37" s="128">
        <f t="shared" si="2"/>
        <v>0</v>
      </c>
      <c r="N37" s="142" t="e">
        <f t="shared" si="3"/>
        <v>#DIV/0!</v>
      </c>
    </row>
    <row r="38" spans="1:14" ht="12.75">
      <c r="A38" s="11" t="s">
        <v>161</v>
      </c>
      <c r="B38" s="38"/>
      <c r="C38" s="38"/>
      <c r="D38" s="182">
        <v>0</v>
      </c>
      <c r="F38" s="184"/>
      <c r="H38" s="184"/>
      <c r="J38" s="184"/>
      <c r="K38" s="157"/>
      <c r="L38" s="128">
        <f t="shared" si="2"/>
        <v>0</v>
      </c>
      <c r="N38" s="142" t="e">
        <f t="shared" si="3"/>
        <v>#DIV/0!</v>
      </c>
    </row>
    <row r="39" spans="1:14" ht="12.75">
      <c r="A39" s="11" t="s">
        <v>160</v>
      </c>
      <c r="D39" s="182">
        <v>0</v>
      </c>
      <c r="F39" s="184"/>
      <c r="H39" s="184"/>
      <c r="J39" s="184"/>
      <c r="K39" s="157"/>
      <c r="L39" s="128">
        <f t="shared" si="2"/>
        <v>0</v>
      </c>
      <c r="N39" s="142" t="e">
        <f t="shared" si="3"/>
        <v>#DIV/0!</v>
      </c>
    </row>
    <row r="40" spans="1:14" ht="12.75">
      <c r="A40" s="11" t="s">
        <v>228</v>
      </c>
      <c r="D40" s="182">
        <v>0</v>
      </c>
      <c r="F40" s="184"/>
      <c r="H40" s="184"/>
      <c r="J40" s="184"/>
      <c r="K40" s="157"/>
      <c r="L40" s="128">
        <f t="shared" si="2"/>
        <v>0</v>
      </c>
      <c r="N40" s="142" t="e">
        <f t="shared" si="3"/>
        <v>#DIV/0!</v>
      </c>
    </row>
    <row r="41" spans="1:14" ht="12.75">
      <c r="A41" s="11" t="s">
        <v>117</v>
      </c>
      <c r="D41" s="182">
        <v>0</v>
      </c>
      <c r="F41" s="184"/>
      <c r="H41" s="184"/>
      <c r="J41" s="184"/>
      <c r="K41" s="157"/>
      <c r="L41" s="128">
        <f t="shared" si="2"/>
        <v>0</v>
      </c>
      <c r="N41" s="142" t="e">
        <f t="shared" si="3"/>
        <v>#DIV/0!</v>
      </c>
    </row>
    <row r="42" spans="1:14" ht="12.75">
      <c r="A42" s="11" t="s">
        <v>120</v>
      </c>
      <c r="D42" s="182">
        <v>0</v>
      </c>
      <c r="F42" s="184"/>
      <c r="H42" s="184"/>
      <c r="J42" s="184"/>
      <c r="K42" s="157"/>
      <c r="L42" s="128">
        <f t="shared" si="2"/>
        <v>0</v>
      </c>
      <c r="N42" s="142" t="e">
        <f t="shared" si="3"/>
        <v>#DIV/0!</v>
      </c>
    </row>
    <row r="43" spans="1:14" ht="12.75">
      <c r="A43" s="11" t="s">
        <v>121</v>
      </c>
      <c r="D43" s="182">
        <v>0</v>
      </c>
      <c r="F43" s="184"/>
      <c r="H43" s="184"/>
      <c r="J43" s="184"/>
      <c r="K43" s="157"/>
      <c r="L43" s="128">
        <f t="shared" si="2"/>
        <v>0</v>
      </c>
      <c r="N43" s="142" t="e">
        <f t="shared" si="3"/>
        <v>#DIV/0!</v>
      </c>
    </row>
    <row r="44" spans="1:14" ht="12.75">
      <c r="A44" s="11" t="s">
        <v>162</v>
      </c>
      <c r="B44" s="38"/>
      <c r="C44" s="38"/>
      <c r="D44" s="182">
        <v>0</v>
      </c>
      <c r="F44" s="184"/>
      <c r="H44" s="184"/>
      <c r="J44" s="184"/>
      <c r="K44" s="157"/>
      <c r="L44" s="128">
        <f t="shared" si="2"/>
        <v>0</v>
      </c>
      <c r="N44" s="142" t="e">
        <f t="shared" si="3"/>
        <v>#DIV/0!</v>
      </c>
    </row>
    <row r="45" spans="1:14" ht="12.75">
      <c r="A45" s="11" t="s">
        <v>115</v>
      </c>
      <c r="D45" s="182">
        <v>0</v>
      </c>
      <c r="F45" s="184"/>
      <c r="H45" s="184"/>
      <c r="J45" s="184"/>
      <c r="K45" s="157"/>
      <c r="L45" s="128">
        <f t="shared" si="2"/>
        <v>0</v>
      </c>
      <c r="N45" s="142" t="e">
        <f t="shared" si="3"/>
        <v>#DIV/0!</v>
      </c>
    </row>
    <row r="46" spans="1:14" ht="12.75">
      <c r="A46" s="11" t="s">
        <v>118</v>
      </c>
      <c r="D46" s="182">
        <v>0</v>
      </c>
      <c r="F46" s="184"/>
      <c r="H46" s="184"/>
      <c r="J46" s="184"/>
      <c r="K46" s="157"/>
      <c r="L46" s="128">
        <f t="shared" si="2"/>
        <v>0</v>
      </c>
      <c r="N46" s="142" t="e">
        <f t="shared" si="3"/>
        <v>#DIV/0!</v>
      </c>
    </row>
    <row r="47" spans="1:14" ht="12.75">
      <c r="A47" s="11" t="s">
        <v>116</v>
      </c>
      <c r="D47" s="182">
        <v>0</v>
      </c>
      <c r="F47" s="184"/>
      <c r="H47" s="184"/>
      <c r="J47" s="184"/>
      <c r="K47" s="157"/>
      <c r="L47" s="128">
        <f t="shared" si="2"/>
        <v>0</v>
      </c>
      <c r="N47" s="142" t="e">
        <f t="shared" si="3"/>
        <v>#DIV/0!</v>
      </c>
    </row>
    <row r="48" spans="1:14" ht="12.75">
      <c r="A48" s="11" t="s">
        <v>201</v>
      </c>
      <c r="D48" s="182">
        <v>0</v>
      </c>
      <c r="F48" s="184"/>
      <c r="H48" s="184"/>
      <c r="J48" s="184"/>
      <c r="K48" s="157"/>
      <c r="L48" s="128">
        <f t="shared" si="2"/>
        <v>0</v>
      </c>
      <c r="N48" s="142" t="e">
        <f t="shared" si="3"/>
        <v>#DIV/0!</v>
      </c>
    </row>
    <row r="49" spans="4:14" ht="12.75">
      <c r="D49" s="19"/>
      <c r="E49" s="154"/>
      <c r="F49" s="19"/>
      <c r="G49" s="154"/>
      <c r="H49" s="19"/>
      <c r="I49" s="154"/>
      <c r="J49" s="19"/>
      <c r="K49" s="19"/>
      <c r="L49" s="19"/>
      <c r="M49" s="79"/>
      <c r="N49" s="16"/>
    </row>
    <row r="50" spans="1:14" ht="13.5" thickBot="1">
      <c r="A50" s="11" t="s">
        <v>257</v>
      </c>
      <c r="D50" s="143">
        <f>SUM(D24:D49)</f>
        <v>0</v>
      </c>
      <c r="E50" s="155"/>
      <c r="F50" s="143">
        <f>SUM(F24:F49)</f>
        <v>0</v>
      </c>
      <c r="G50" s="155"/>
      <c r="H50" s="143">
        <f>SUM(H24:H49)</f>
        <v>0</v>
      </c>
      <c r="I50" s="155"/>
      <c r="J50" s="143">
        <f>SUM(J24:J49)</f>
        <v>0</v>
      </c>
      <c r="K50" s="155"/>
      <c r="L50" s="143">
        <f>SUM(L24:L49)</f>
        <v>0</v>
      </c>
      <c r="M50" s="79"/>
      <c r="N50" s="16"/>
    </row>
    <row r="51" ht="13.5" thickTop="1">
      <c r="N51" s="16"/>
    </row>
    <row r="52" spans="4:14" ht="12.75">
      <c r="D52" s="41"/>
      <c r="E52" s="78"/>
      <c r="F52" s="40"/>
      <c r="G52" s="187"/>
      <c r="H52" s="40"/>
      <c r="I52" s="187"/>
      <c r="J52" s="40"/>
      <c r="K52" s="40"/>
      <c r="L52" s="35">
        <f>D50-SUM(F50:J50)</f>
        <v>0</v>
      </c>
      <c r="M52" s="79"/>
      <c r="N52" s="56"/>
    </row>
    <row r="53" spans="4:14" ht="12.75">
      <c r="D53" s="41"/>
      <c r="E53" s="78"/>
      <c r="F53" s="40"/>
      <c r="G53" s="187"/>
      <c r="H53" s="40"/>
      <c r="I53" s="187"/>
      <c r="J53" s="40"/>
      <c r="K53" s="40"/>
      <c r="L53" s="35"/>
      <c r="M53" s="79"/>
      <c r="N53" s="56"/>
    </row>
    <row r="54" spans="4:14" ht="12.75">
      <c r="D54" s="41"/>
      <c r="E54" s="78"/>
      <c r="F54" s="40"/>
      <c r="G54" s="187"/>
      <c r="H54" s="40"/>
      <c r="I54" s="187"/>
      <c r="J54" s="40"/>
      <c r="K54" s="40"/>
      <c r="L54" s="35"/>
      <c r="M54" s="79"/>
      <c r="N54" s="56"/>
    </row>
    <row r="55" spans="1:14" ht="12.75">
      <c r="A55" s="30" t="s">
        <v>105</v>
      </c>
      <c r="B55" s="38"/>
      <c r="C55" s="38"/>
      <c r="D55" s="102" t="s">
        <v>193</v>
      </c>
      <c r="E55" s="156"/>
      <c r="F55" s="110"/>
      <c r="G55" s="158"/>
      <c r="H55" s="110"/>
      <c r="I55" s="158"/>
      <c r="J55" s="110"/>
      <c r="K55" s="110"/>
      <c r="L55" s="110"/>
      <c r="M55" s="158"/>
      <c r="N55" s="110"/>
    </row>
    <row r="56" spans="2:14" ht="12.75">
      <c r="B56" s="110"/>
      <c r="C56" s="110"/>
      <c r="D56" s="102" t="s">
        <v>277</v>
      </c>
      <c r="E56" s="156"/>
      <c r="F56" s="110"/>
      <c r="G56" s="158"/>
      <c r="H56" s="110"/>
      <c r="I56" s="158"/>
      <c r="J56" s="110"/>
      <c r="K56" s="110"/>
      <c r="L56" s="110"/>
      <c r="M56" s="158"/>
      <c r="N56" s="110"/>
    </row>
    <row r="57" spans="2:14" ht="12.75">
      <c r="B57" s="110"/>
      <c r="C57" s="110"/>
      <c r="D57" s="102" t="s">
        <v>256</v>
      </c>
      <c r="E57" s="156"/>
      <c r="F57" s="110"/>
      <c r="G57" s="158"/>
      <c r="H57" s="110"/>
      <c r="I57" s="158"/>
      <c r="J57" s="110"/>
      <c r="K57" s="110"/>
      <c r="L57" s="110"/>
      <c r="M57" s="158"/>
      <c r="N57" s="110"/>
    </row>
    <row r="58" spans="2:15" ht="69.75" customHeight="1">
      <c r="B58" s="102"/>
      <c r="C58" s="102"/>
      <c r="D58" s="204" t="s">
        <v>260</v>
      </c>
      <c r="E58" s="204"/>
      <c r="F58" s="204"/>
      <c r="G58" s="204"/>
      <c r="H58" s="204"/>
      <c r="I58" s="204"/>
      <c r="J58" s="204"/>
      <c r="K58" s="204"/>
      <c r="L58" s="204"/>
      <c r="M58" s="204"/>
      <c r="N58" s="204"/>
      <c r="O58" s="205"/>
    </row>
    <row r="59" ht="17.25" customHeight="1"/>
    <row r="60" spans="10:11" ht="12.75">
      <c r="J60" s="11"/>
      <c r="K60" s="11"/>
    </row>
  </sheetData>
  <sheetProtection formatCells="0" insertRows="0" deleteRows="0"/>
  <protectedRanges>
    <protectedRange sqref="A4:C4" name="Range1"/>
    <protectedRange sqref="D7:E7" name="Range2"/>
    <protectedRange sqref="L7:M7" name="Range3"/>
    <protectedRange sqref="O13" name="Range4"/>
    <protectedRange sqref="O16" name="Range5"/>
    <protectedRange sqref="O27" name="Range6"/>
    <protectedRange sqref="O30" name="Range7"/>
    <protectedRange sqref="B12:K22" name="Range8"/>
    <protectedRange sqref="A26:K48" name="Range9"/>
  </protectedRanges>
  <mergeCells count="1">
    <mergeCell ref="D58:O58"/>
  </mergeCells>
  <printOptions/>
  <pageMargins left="0.5" right="0.5" top="0.75" bottom="0.5" header="0.5" footer="0.25"/>
  <pageSetup fitToHeight="6" fitToWidth="1" horizontalDpi="600" verticalDpi="600" orientation="landscape" scale="97" r:id="rId1"/>
  <headerFooter alignWithMargins="0">
    <oddFooter>&amp;LExhibit E-1&amp;C&amp;A&amp;RUpdated: &amp;D</oddFooter>
  </headerFooter>
  <ignoredErrors>
    <ignoredError sqref="N12:N22 L12:L22" emptyCellReference="1"/>
  </ignoredErrors>
</worksheet>
</file>

<file path=xl/worksheets/sheet9.xml><?xml version="1.0" encoding="utf-8"?>
<worksheet xmlns="http://schemas.openxmlformats.org/spreadsheetml/2006/main" xmlns:r="http://schemas.openxmlformats.org/officeDocument/2006/relationships">
  <sheetPr>
    <pageSetUpPr fitToPage="1"/>
  </sheetPr>
  <dimension ref="A1:P58"/>
  <sheetViews>
    <sheetView workbookViewId="0" topLeftCell="A1">
      <pane xSplit="3" ySplit="9" topLeftCell="D10" activePane="bottomRight" state="frozen"/>
      <selection pane="topLeft" activeCell="A1" sqref="A1"/>
      <selection pane="topRight" activeCell="D1" sqref="D1"/>
      <selection pane="bottomLeft" activeCell="A10" sqref="A10"/>
      <selection pane="bottomRight" activeCell="D7" sqref="D7"/>
    </sheetView>
  </sheetViews>
  <sheetFormatPr defaultColWidth="9.140625" defaultRowHeight="15"/>
  <cols>
    <col min="1" max="1" width="2.7109375" style="11" customWidth="1"/>
    <col min="2" max="2" width="4.421875" style="11" customWidth="1"/>
    <col min="3" max="3" width="23.140625" style="11" customWidth="1"/>
    <col min="4" max="4" width="11.7109375" style="11" customWidth="1"/>
    <col min="5" max="5" width="1.28515625" style="151" customWidth="1"/>
    <col min="6" max="6" width="11.421875" style="38" customWidth="1"/>
    <col min="7" max="7" width="1.28515625" style="151" customWidth="1"/>
    <col min="8" max="8" width="11.421875" style="38" customWidth="1"/>
    <col min="9" max="9" width="1.28515625" style="151" customWidth="1"/>
    <col min="10" max="10" width="13.421875" style="38" customWidth="1"/>
    <col min="11" max="11" width="1.28515625" style="151" customWidth="1"/>
    <col min="12" max="12" width="11.7109375" style="11" customWidth="1"/>
    <col min="13" max="13" width="1.28515625" style="151" customWidth="1"/>
    <col min="14" max="14" width="9.7109375" style="17" customWidth="1"/>
    <col min="15" max="15" width="2.28125" style="17" customWidth="1"/>
    <col min="16" max="16" width="25.00390625" style="40" customWidth="1"/>
    <col min="17" max="16384" width="9.140625" style="11" customWidth="1"/>
  </cols>
  <sheetData>
    <row r="1" ht="18.75">
      <c r="A1" s="37" t="s">
        <v>288</v>
      </c>
    </row>
    <row r="2" ht="18.75">
      <c r="A2" s="37" t="s">
        <v>0</v>
      </c>
    </row>
    <row r="3" ht="12.75">
      <c r="A3" s="4"/>
    </row>
    <row r="4" spans="1:3" ht="12.75">
      <c r="A4" s="30" t="str">
        <f>+D7</f>
        <v>FY 2008</v>
      </c>
      <c r="C4" s="30" t="s">
        <v>312</v>
      </c>
    </row>
    <row r="5" ht="15.75">
      <c r="N5" s="3" t="s">
        <v>231</v>
      </c>
    </row>
    <row r="6" spans="4:16" s="30" customFormat="1" ht="12.75">
      <c r="D6" s="39" t="s">
        <v>106</v>
      </c>
      <c r="E6" s="152"/>
      <c r="F6" s="90"/>
      <c r="G6" s="152"/>
      <c r="H6" s="90"/>
      <c r="I6" s="152"/>
      <c r="J6" s="39"/>
      <c r="K6" s="152"/>
      <c r="L6" s="39" t="s">
        <v>106</v>
      </c>
      <c r="M6" s="152"/>
      <c r="N6" s="91"/>
      <c r="O6" s="91"/>
      <c r="P6" s="39"/>
    </row>
    <row r="7" spans="4:16" s="30" customFormat="1" ht="12.75">
      <c r="D7" s="39" t="str">
        <f>'2008_direct_cost_base'!D9</f>
        <v>FY 2008</v>
      </c>
      <c r="E7" s="152"/>
      <c r="F7" s="39"/>
      <c r="G7" s="152"/>
      <c r="H7" s="39" t="s">
        <v>37</v>
      </c>
      <c r="I7" s="152"/>
      <c r="J7" s="39" t="s">
        <v>258</v>
      </c>
      <c r="K7" s="152"/>
      <c r="L7" s="39" t="str">
        <f>+D7</f>
        <v>FY 2008</v>
      </c>
      <c r="M7" s="152"/>
      <c r="N7" s="91" t="s">
        <v>154</v>
      </c>
      <c r="O7" s="91"/>
      <c r="P7" s="39"/>
    </row>
    <row r="8" spans="4:16" s="30" customFormat="1" ht="12.75">
      <c r="D8" s="52" t="s">
        <v>8</v>
      </c>
      <c r="E8" s="77"/>
      <c r="F8" s="39"/>
      <c r="G8" s="77"/>
      <c r="H8" s="39" t="s">
        <v>43</v>
      </c>
      <c r="I8" s="77"/>
      <c r="J8" s="39" t="s">
        <v>167</v>
      </c>
      <c r="K8" s="77"/>
      <c r="L8" s="39" t="s">
        <v>4</v>
      </c>
      <c r="M8" s="77"/>
      <c r="N8" s="91" t="s">
        <v>155</v>
      </c>
      <c r="O8" s="91"/>
      <c r="P8" s="39"/>
    </row>
    <row r="9" spans="1:16" s="30" customFormat="1" ht="13.5" thickBot="1">
      <c r="A9" s="92" t="s">
        <v>107</v>
      </c>
      <c r="B9" s="92"/>
      <c r="C9" s="92"/>
      <c r="D9" s="93" t="s">
        <v>164</v>
      </c>
      <c r="E9" s="153"/>
      <c r="F9" s="93" t="s">
        <v>42</v>
      </c>
      <c r="G9" s="153"/>
      <c r="H9" s="93" t="s">
        <v>261</v>
      </c>
      <c r="I9" s="153"/>
      <c r="J9" s="93" t="s">
        <v>262</v>
      </c>
      <c r="K9" s="153"/>
      <c r="L9" s="93" t="s">
        <v>147</v>
      </c>
      <c r="M9" s="153"/>
      <c r="N9" s="94" t="s">
        <v>156</v>
      </c>
      <c r="O9" s="94"/>
      <c r="P9" s="93" t="s">
        <v>108</v>
      </c>
    </row>
    <row r="11" ht="12.75">
      <c r="A11" s="11" t="s">
        <v>263</v>
      </c>
    </row>
    <row r="12" spans="2:16" ht="12.75">
      <c r="B12" s="11" t="s">
        <v>109</v>
      </c>
      <c r="D12" s="182">
        <v>0</v>
      </c>
      <c r="F12" s="184"/>
      <c r="H12" s="184"/>
      <c r="J12" s="184"/>
      <c r="L12" s="128">
        <f aca="true" t="shared" si="0" ref="L12:L22">D12-SUM(F12:J12)</f>
        <v>0</v>
      </c>
      <c r="N12" s="142" t="e">
        <f aca="true" t="shared" si="1" ref="N12:N22">ROUND(L12/D12,2)</f>
        <v>#DIV/0!</v>
      </c>
      <c r="O12" s="16"/>
      <c r="P12" s="40" t="s">
        <v>181</v>
      </c>
    </row>
    <row r="13" spans="2:16" ht="12.75">
      <c r="B13" s="11" t="s">
        <v>110</v>
      </c>
      <c r="D13" s="182">
        <v>0</v>
      </c>
      <c r="F13" s="184"/>
      <c r="H13" s="184"/>
      <c r="J13" s="184"/>
      <c r="L13" s="128">
        <f t="shared" si="0"/>
        <v>0</v>
      </c>
      <c r="N13" s="142" t="e">
        <f t="shared" si="1"/>
        <v>#DIV/0!</v>
      </c>
      <c r="O13" s="16"/>
      <c r="P13" s="40" t="s">
        <v>236</v>
      </c>
    </row>
    <row r="14" spans="2:16" ht="12.75">
      <c r="B14" s="11" t="s">
        <v>111</v>
      </c>
      <c r="D14" s="182">
        <v>0</v>
      </c>
      <c r="F14" s="184"/>
      <c r="H14" s="184"/>
      <c r="J14" s="184"/>
      <c r="L14" s="128">
        <f t="shared" si="0"/>
        <v>0</v>
      </c>
      <c r="N14" s="142" t="e">
        <f t="shared" si="1"/>
        <v>#DIV/0!</v>
      </c>
      <c r="O14" s="16"/>
      <c r="P14" s="40" t="s">
        <v>237</v>
      </c>
    </row>
    <row r="15" spans="2:16" ht="12.75">
      <c r="B15" s="11" t="s">
        <v>112</v>
      </c>
      <c r="D15" s="182">
        <v>0</v>
      </c>
      <c r="F15" s="184"/>
      <c r="H15" s="184"/>
      <c r="J15" s="184"/>
      <c r="L15" s="128">
        <f t="shared" si="0"/>
        <v>0</v>
      </c>
      <c r="N15" s="142" t="e">
        <f t="shared" si="1"/>
        <v>#DIV/0!</v>
      </c>
      <c r="O15" s="16"/>
      <c r="P15" s="40" t="s">
        <v>238</v>
      </c>
    </row>
    <row r="16" spans="2:16" ht="12.75">
      <c r="B16" s="11" t="s">
        <v>163</v>
      </c>
      <c r="D16" s="182">
        <v>0</v>
      </c>
      <c r="F16" s="184"/>
      <c r="H16" s="184"/>
      <c r="J16" s="184"/>
      <c r="L16" s="128">
        <f t="shared" si="0"/>
        <v>0</v>
      </c>
      <c r="N16" s="142" t="e">
        <f t="shared" si="1"/>
        <v>#DIV/0!</v>
      </c>
      <c r="O16" s="16"/>
      <c r="P16" s="40" t="s">
        <v>239</v>
      </c>
    </row>
    <row r="17" spans="2:15" ht="12.75">
      <c r="B17" s="11" t="s">
        <v>191</v>
      </c>
      <c r="D17" s="182">
        <v>0</v>
      </c>
      <c r="F17" s="184"/>
      <c r="H17" s="184"/>
      <c r="J17" s="184"/>
      <c r="L17" s="128">
        <f t="shared" si="0"/>
        <v>0</v>
      </c>
      <c r="N17" s="142" t="e">
        <f t="shared" si="1"/>
        <v>#DIV/0!</v>
      </c>
      <c r="O17" s="16"/>
    </row>
    <row r="18" spans="2:15" ht="12.75">
      <c r="B18" s="11" t="s">
        <v>113</v>
      </c>
      <c r="D18" s="182">
        <v>0</v>
      </c>
      <c r="F18" s="184"/>
      <c r="H18" s="184"/>
      <c r="J18" s="184"/>
      <c r="L18" s="128">
        <f t="shared" si="0"/>
        <v>0</v>
      </c>
      <c r="N18" s="142" t="e">
        <f t="shared" si="1"/>
        <v>#DIV/0!</v>
      </c>
      <c r="O18" s="16"/>
    </row>
    <row r="19" spans="2:15" ht="12.75">
      <c r="B19" s="11" t="s">
        <v>229</v>
      </c>
      <c r="D19" s="182">
        <v>0</v>
      </c>
      <c r="F19" s="184"/>
      <c r="H19" s="184"/>
      <c r="J19" s="184"/>
      <c r="L19" s="128">
        <f t="shared" si="0"/>
        <v>0</v>
      </c>
      <c r="N19" s="142" t="e">
        <f t="shared" si="1"/>
        <v>#DIV/0!</v>
      </c>
      <c r="O19" s="16"/>
    </row>
    <row r="20" spans="2:15" ht="12.75">
      <c r="B20" s="11" t="s">
        <v>114</v>
      </c>
      <c r="D20" s="182">
        <v>0</v>
      </c>
      <c r="F20" s="184"/>
      <c r="H20" s="184"/>
      <c r="J20" s="184"/>
      <c r="L20" s="128">
        <f t="shared" si="0"/>
        <v>0</v>
      </c>
      <c r="N20" s="142" t="e">
        <f t="shared" si="1"/>
        <v>#DIV/0!</v>
      </c>
      <c r="O20" s="16"/>
    </row>
    <row r="21" spans="2:15" ht="12.75">
      <c r="B21" s="11" t="s">
        <v>152</v>
      </c>
      <c r="D21" s="182">
        <v>0</v>
      </c>
      <c r="F21" s="184"/>
      <c r="H21" s="184"/>
      <c r="J21" s="184"/>
      <c r="L21" s="128">
        <f t="shared" si="0"/>
        <v>0</v>
      </c>
      <c r="N21" s="142" t="e">
        <f t="shared" si="1"/>
        <v>#DIV/0!</v>
      </c>
      <c r="O21" s="16"/>
    </row>
    <row r="22" spans="2:15" ht="12.75">
      <c r="B22" s="11" t="s">
        <v>153</v>
      </c>
      <c r="D22" s="182">
        <v>0</v>
      </c>
      <c r="F22" s="184"/>
      <c r="H22" s="184"/>
      <c r="J22" s="184"/>
      <c r="L22" s="128">
        <f t="shared" si="0"/>
        <v>0</v>
      </c>
      <c r="N22" s="142" t="e">
        <f t="shared" si="1"/>
        <v>#DIV/0!</v>
      </c>
      <c r="O22" s="16"/>
    </row>
    <row r="23" spans="4:15" ht="12.75">
      <c r="D23" s="19"/>
      <c r="E23" s="154"/>
      <c r="F23" s="19"/>
      <c r="G23" s="154"/>
      <c r="H23" s="19"/>
      <c r="I23" s="154"/>
      <c r="J23" s="19"/>
      <c r="K23" s="154"/>
      <c r="L23" s="19"/>
      <c r="M23" s="154"/>
      <c r="N23" s="56"/>
      <c r="O23" s="56"/>
    </row>
    <row r="24" spans="2:15" ht="12.75">
      <c r="B24" s="44" t="s">
        <v>293</v>
      </c>
      <c r="C24" s="44"/>
      <c r="D24" s="144">
        <f>SUM(D12:D23)</f>
        <v>0</v>
      </c>
      <c r="E24" s="79"/>
      <c r="F24" s="144">
        <f>SUM(F12:F23)</f>
        <v>0</v>
      </c>
      <c r="G24" s="79"/>
      <c r="H24" s="144">
        <f>SUM(H12:H23)</f>
        <v>0</v>
      </c>
      <c r="I24" s="79"/>
      <c r="J24" s="144">
        <f>SUM(J12:J23)</f>
        <v>0</v>
      </c>
      <c r="K24" s="79"/>
      <c r="L24" s="144">
        <f>SUM(L12:L23)</f>
        <v>0</v>
      </c>
      <c r="M24" s="79"/>
      <c r="N24" s="56"/>
      <c r="O24" s="56"/>
    </row>
    <row r="26" spans="1:16" ht="12.75">
      <c r="A26" s="11" t="s">
        <v>259</v>
      </c>
      <c r="D26" s="182">
        <v>0</v>
      </c>
      <c r="F26" s="184"/>
      <c r="H26" s="184"/>
      <c r="J26" s="184"/>
      <c r="L26" s="128">
        <f aca="true" t="shared" si="2" ref="L26:L48">D26-SUM(F26:J26)</f>
        <v>0</v>
      </c>
      <c r="N26" s="16"/>
      <c r="O26" s="16"/>
      <c r="P26" s="40" t="s">
        <v>181</v>
      </c>
    </row>
    <row r="27" spans="1:16" ht="12.75">
      <c r="A27" s="11" t="s">
        <v>159</v>
      </c>
      <c r="D27" s="182">
        <v>0</v>
      </c>
      <c r="F27" s="184"/>
      <c r="H27" s="184"/>
      <c r="J27" s="184"/>
      <c r="L27" s="128">
        <f t="shared" si="2"/>
        <v>0</v>
      </c>
      <c r="N27" s="142" t="e">
        <f aca="true" t="shared" si="3" ref="N27:N48">ROUND(L27/D27,2)</f>
        <v>#DIV/0!</v>
      </c>
      <c r="O27" s="16"/>
      <c r="P27" s="40" t="s">
        <v>236</v>
      </c>
    </row>
    <row r="28" spans="1:16" ht="12.75">
      <c r="A28" s="11" t="s">
        <v>119</v>
      </c>
      <c r="D28" s="182">
        <v>0</v>
      </c>
      <c r="F28" s="184"/>
      <c r="H28" s="184"/>
      <c r="J28" s="184"/>
      <c r="L28" s="128">
        <f t="shared" si="2"/>
        <v>0</v>
      </c>
      <c r="N28" s="142" t="e">
        <f t="shared" si="3"/>
        <v>#DIV/0!</v>
      </c>
      <c r="O28" s="16"/>
      <c r="P28" s="40" t="s">
        <v>237</v>
      </c>
    </row>
    <row r="29" spans="1:16" ht="12.75">
      <c r="A29" s="11" t="s">
        <v>194</v>
      </c>
      <c r="D29" s="182">
        <v>0</v>
      </c>
      <c r="F29" s="184"/>
      <c r="H29" s="184"/>
      <c r="J29" s="184"/>
      <c r="L29" s="128">
        <f t="shared" si="2"/>
        <v>0</v>
      </c>
      <c r="N29" s="142" t="e">
        <f t="shared" si="3"/>
        <v>#DIV/0!</v>
      </c>
      <c r="O29" s="16"/>
      <c r="P29" s="40" t="s">
        <v>238</v>
      </c>
    </row>
    <row r="30" spans="1:16" ht="12.75">
      <c r="A30" s="11" t="s">
        <v>141</v>
      </c>
      <c r="D30" s="182">
        <v>0</v>
      </c>
      <c r="F30" s="184"/>
      <c r="H30" s="184"/>
      <c r="J30" s="184"/>
      <c r="L30" s="128">
        <f t="shared" si="2"/>
        <v>0</v>
      </c>
      <c r="N30" s="142" t="e">
        <f t="shared" si="3"/>
        <v>#DIV/0!</v>
      </c>
      <c r="O30" s="16"/>
      <c r="P30" s="40" t="s">
        <v>239</v>
      </c>
    </row>
    <row r="31" spans="1:15" ht="12.75">
      <c r="A31" s="11" t="s">
        <v>140</v>
      </c>
      <c r="D31" s="182">
        <v>0</v>
      </c>
      <c r="F31" s="184"/>
      <c r="H31" s="184"/>
      <c r="J31" s="184"/>
      <c r="L31" s="128">
        <f t="shared" si="2"/>
        <v>0</v>
      </c>
      <c r="N31" s="142" t="e">
        <f t="shared" si="3"/>
        <v>#DIV/0!</v>
      </c>
      <c r="O31" s="16"/>
    </row>
    <row r="32" spans="1:15" ht="12.75">
      <c r="A32" s="11" t="s">
        <v>137</v>
      </c>
      <c r="B32" s="38"/>
      <c r="C32" s="38"/>
      <c r="D32" s="182">
        <v>0</v>
      </c>
      <c r="F32" s="184"/>
      <c r="H32" s="184"/>
      <c r="J32" s="184"/>
      <c r="L32" s="128">
        <f t="shared" si="2"/>
        <v>0</v>
      </c>
      <c r="N32" s="142" t="e">
        <f t="shared" si="3"/>
        <v>#DIV/0!</v>
      </c>
      <c r="O32" s="16"/>
    </row>
    <row r="33" spans="1:15" ht="12.75">
      <c r="A33" s="11" t="s">
        <v>138</v>
      </c>
      <c r="D33" s="182">
        <v>0</v>
      </c>
      <c r="F33" s="184"/>
      <c r="H33" s="184"/>
      <c r="J33" s="184"/>
      <c r="L33" s="128">
        <f t="shared" si="2"/>
        <v>0</v>
      </c>
      <c r="N33" s="142" t="e">
        <f t="shared" si="3"/>
        <v>#DIV/0!</v>
      </c>
      <c r="O33" s="16"/>
    </row>
    <row r="34" spans="1:15" ht="12.75">
      <c r="A34" s="11" t="s">
        <v>158</v>
      </c>
      <c r="D34" s="182">
        <v>0</v>
      </c>
      <c r="F34" s="184"/>
      <c r="H34" s="184"/>
      <c r="J34" s="184"/>
      <c r="L34" s="128">
        <f t="shared" si="2"/>
        <v>0</v>
      </c>
      <c r="N34" s="142" t="e">
        <f t="shared" si="3"/>
        <v>#DIV/0!</v>
      </c>
      <c r="O34" s="16"/>
    </row>
    <row r="35" spans="1:15" ht="12.75">
      <c r="A35" s="11" t="s">
        <v>157</v>
      </c>
      <c r="D35" s="182">
        <v>0</v>
      </c>
      <c r="F35" s="184"/>
      <c r="H35" s="184"/>
      <c r="J35" s="184"/>
      <c r="L35" s="128">
        <f t="shared" si="2"/>
        <v>0</v>
      </c>
      <c r="N35" s="142" t="e">
        <f t="shared" si="3"/>
        <v>#DIV/0!</v>
      </c>
      <c r="O35" s="16"/>
    </row>
    <row r="36" spans="1:15" ht="12.75">
      <c r="A36" s="11" t="s">
        <v>136</v>
      </c>
      <c r="D36" s="182">
        <v>0</v>
      </c>
      <c r="F36" s="184"/>
      <c r="H36" s="184"/>
      <c r="J36" s="184"/>
      <c r="L36" s="128">
        <f t="shared" si="2"/>
        <v>0</v>
      </c>
      <c r="N36" s="142" t="e">
        <f t="shared" si="3"/>
        <v>#DIV/0!</v>
      </c>
      <c r="O36" s="16"/>
    </row>
    <row r="37" spans="1:15" ht="12.75">
      <c r="A37" s="11" t="s">
        <v>139</v>
      </c>
      <c r="D37" s="182">
        <v>0</v>
      </c>
      <c r="F37" s="184"/>
      <c r="H37" s="184"/>
      <c r="J37" s="184"/>
      <c r="L37" s="128">
        <f t="shared" si="2"/>
        <v>0</v>
      </c>
      <c r="N37" s="142" t="e">
        <f t="shared" si="3"/>
        <v>#DIV/0!</v>
      </c>
      <c r="O37" s="16"/>
    </row>
    <row r="38" spans="1:15" ht="12.75">
      <c r="A38" s="11" t="s">
        <v>161</v>
      </c>
      <c r="B38" s="38"/>
      <c r="C38" s="38"/>
      <c r="D38" s="182">
        <v>0</v>
      </c>
      <c r="F38" s="184"/>
      <c r="H38" s="184"/>
      <c r="J38" s="184"/>
      <c r="L38" s="128">
        <f t="shared" si="2"/>
        <v>0</v>
      </c>
      <c r="N38" s="142" t="e">
        <f t="shared" si="3"/>
        <v>#DIV/0!</v>
      </c>
      <c r="O38" s="16"/>
    </row>
    <row r="39" spans="1:15" ht="12.75">
      <c r="A39" s="11" t="s">
        <v>160</v>
      </c>
      <c r="D39" s="182">
        <v>0</v>
      </c>
      <c r="F39" s="184"/>
      <c r="H39" s="184"/>
      <c r="J39" s="184"/>
      <c r="L39" s="128">
        <f t="shared" si="2"/>
        <v>0</v>
      </c>
      <c r="N39" s="142" t="e">
        <f t="shared" si="3"/>
        <v>#DIV/0!</v>
      </c>
      <c r="O39" s="16"/>
    </row>
    <row r="40" spans="1:15" ht="12.75">
      <c r="A40" s="11" t="s">
        <v>228</v>
      </c>
      <c r="D40" s="182">
        <v>0</v>
      </c>
      <c r="F40" s="184"/>
      <c r="H40" s="184"/>
      <c r="J40" s="184"/>
      <c r="L40" s="128">
        <f t="shared" si="2"/>
        <v>0</v>
      </c>
      <c r="N40" s="142" t="e">
        <f t="shared" si="3"/>
        <v>#DIV/0!</v>
      </c>
      <c r="O40" s="16"/>
    </row>
    <row r="41" spans="1:15" ht="12.75">
      <c r="A41" s="11" t="s">
        <v>117</v>
      </c>
      <c r="D41" s="182">
        <v>0</v>
      </c>
      <c r="F41" s="184"/>
      <c r="H41" s="184"/>
      <c r="J41" s="184"/>
      <c r="L41" s="128">
        <f t="shared" si="2"/>
        <v>0</v>
      </c>
      <c r="N41" s="142" t="e">
        <f t="shared" si="3"/>
        <v>#DIV/0!</v>
      </c>
      <c r="O41" s="16"/>
    </row>
    <row r="42" spans="1:15" ht="12.75">
      <c r="A42" s="11" t="s">
        <v>120</v>
      </c>
      <c r="D42" s="182">
        <v>0</v>
      </c>
      <c r="F42" s="184"/>
      <c r="H42" s="184"/>
      <c r="J42" s="184"/>
      <c r="L42" s="128">
        <f t="shared" si="2"/>
        <v>0</v>
      </c>
      <c r="N42" s="142" t="e">
        <f t="shared" si="3"/>
        <v>#DIV/0!</v>
      </c>
      <c r="O42" s="16"/>
    </row>
    <row r="43" spans="1:15" ht="12.75">
      <c r="A43" s="11" t="s">
        <v>121</v>
      </c>
      <c r="D43" s="182">
        <v>0</v>
      </c>
      <c r="F43" s="184"/>
      <c r="H43" s="184"/>
      <c r="J43" s="184"/>
      <c r="L43" s="128">
        <f t="shared" si="2"/>
        <v>0</v>
      </c>
      <c r="N43" s="142" t="e">
        <f t="shared" si="3"/>
        <v>#DIV/0!</v>
      </c>
      <c r="O43" s="16"/>
    </row>
    <row r="44" spans="1:15" ht="12.75">
      <c r="A44" s="11" t="s">
        <v>162</v>
      </c>
      <c r="B44" s="38"/>
      <c r="C44" s="38"/>
      <c r="D44" s="182">
        <v>0</v>
      </c>
      <c r="F44" s="184"/>
      <c r="H44" s="184"/>
      <c r="J44" s="184"/>
      <c r="L44" s="128">
        <f t="shared" si="2"/>
        <v>0</v>
      </c>
      <c r="N44" s="142" t="e">
        <f t="shared" si="3"/>
        <v>#DIV/0!</v>
      </c>
      <c r="O44" s="16"/>
    </row>
    <row r="45" spans="1:15" ht="12.75">
      <c r="A45" s="11" t="s">
        <v>115</v>
      </c>
      <c r="D45" s="182">
        <v>0</v>
      </c>
      <c r="F45" s="184"/>
      <c r="H45" s="184"/>
      <c r="J45" s="184"/>
      <c r="L45" s="128">
        <f t="shared" si="2"/>
        <v>0</v>
      </c>
      <c r="N45" s="142" t="e">
        <f t="shared" si="3"/>
        <v>#DIV/0!</v>
      </c>
      <c r="O45" s="16"/>
    </row>
    <row r="46" spans="1:15" ht="12.75">
      <c r="A46" s="11" t="s">
        <v>118</v>
      </c>
      <c r="D46" s="182">
        <v>0</v>
      </c>
      <c r="F46" s="184"/>
      <c r="H46" s="184"/>
      <c r="J46" s="184"/>
      <c r="L46" s="128">
        <f t="shared" si="2"/>
        <v>0</v>
      </c>
      <c r="N46" s="142" t="e">
        <f t="shared" si="3"/>
        <v>#DIV/0!</v>
      </c>
      <c r="O46" s="16"/>
    </row>
    <row r="47" spans="1:15" ht="12.75">
      <c r="A47" s="11" t="s">
        <v>116</v>
      </c>
      <c r="D47" s="182">
        <v>0</v>
      </c>
      <c r="F47" s="184"/>
      <c r="H47" s="184"/>
      <c r="J47" s="184"/>
      <c r="L47" s="128">
        <f t="shared" si="2"/>
        <v>0</v>
      </c>
      <c r="N47" s="142" t="e">
        <f t="shared" si="3"/>
        <v>#DIV/0!</v>
      </c>
      <c r="O47" s="16"/>
    </row>
    <row r="48" spans="1:15" ht="12.75">
      <c r="A48" s="11" t="s">
        <v>201</v>
      </c>
      <c r="D48" s="182">
        <v>0</v>
      </c>
      <c r="F48" s="184"/>
      <c r="H48" s="184"/>
      <c r="J48" s="184"/>
      <c r="L48" s="128">
        <f t="shared" si="2"/>
        <v>0</v>
      </c>
      <c r="N48" s="142" t="e">
        <f t="shared" si="3"/>
        <v>#DIV/0!</v>
      </c>
      <c r="O48" s="16"/>
    </row>
    <row r="49" spans="4:15" ht="12.75">
      <c r="D49" s="19"/>
      <c r="E49" s="154"/>
      <c r="F49" s="19"/>
      <c r="G49" s="154"/>
      <c r="H49" s="19"/>
      <c r="I49" s="154"/>
      <c r="J49" s="19"/>
      <c r="K49" s="154"/>
      <c r="L49" s="19"/>
      <c r="M49" s="154"/>
      <c r="N49" s="16"/>
      <c r="O49" s="16"/>
    </row>
    <row r="50" spans="1:15" ht="13.5" thickBot="1">
      <c r="A50" s="11" t="s">
        <v>257</v>
      </c>
      <c r="D50" s="143">
        <f>SUM(D24:D49)</f>
        <v>0</v>
      </c>
      <c r="E50" s="155"/>
      <c r="F50" s="143">
        <f>SUM(F24:F49)</f>
        <v>0</v>
      </c>
      <c r="G50" s="155"/>
      <c r="H50" s="143">
        <f>SUM(H24:H49)</f>
        <v>0</v>
      </c>
      <c r="I50" s="155"/>
      <c r="J50" s="143">
        <f>SUM(J24:J49)</f>
        <v>0</v>
      </c>
      <c r="K50" s="155"/>
      <c r="L50" s="143">
        <f>SUM(L24:L49)</f>
        <v>0</v>
      </c>
      <c r="M50" s="155"/>
      <c r="N50" s="16"/>
      <c r="O50" s="16"/>
    </row>
    <row r="51" spans="14:15" ht="13.5" thickTop="1">
      <c r="N51" s="16"/>
      <c r="O51" s="16"/>
    </row>
    <row r="52" spans="4:15" ht="12.75">
      <c r="D52" s="35"/>
      <c r="E52" s="79"/>
      <c r="G52" s="79"/>
      <c r="I52" s="79"/>
      <c r="K52" s="79"/>
      <c r="L52" s="35">
        <f>D50-SUM(F50:J50)</f>
        <v>0</v>
      </c>
      <c r="M52" s="79"/>
      <c r="N52" s="56"/>
      <c r="O52" s="56"/>
    </row>
    <row r="53" spans="4:15" ht="12.75">
      <c r="D53" s="35"/>
      <c r="E53" s="79"/>
      <c r="G53" s="79"/>
      <c r="I53" s="79"/>
      <c r="K53" s="79"/>
      <c r="L53" s="35"/>
      <c r="M53" s="79"/>
      <c r="N53" s="56"/>
      <c r="O53" s="56"/>
    </row>
    <row r="54" spans="1:15" ht="12.75">
      <c r="A54" s="30" t="s">
        <v>105</v>
      </c>
      <c r="B54" s="38"/>
      <c r="C54" s="38"/>
      <c r="D54" s="102" t="s">
        <v>281</v>
      </c>
      <c r="E54" s="156"/>
      <c r="G54" s="156"/>
      <c r="I54" s="156"/>
      <c r="K54" s="156"/>
      <c r="L54" s="35"/>
      <c r="M54" s="156"/>
      <c r="N54" s="56"/>
      <c r="O54" s="56"/>
    </row>
    <row r="55" spans="2:16" ht="12.75">
      <c r="B55" s="110"/>
      <c r="C55" s="110"/>
      <c r="D55" s="102" t="s">
        <v>264</v>
      </c>
      <c r="E55" s="156"/>
      <c r="F55" s="110"/>
      <c r="G55" s="156"/>
      <c r="H55" s="110"/>
      <c r="I55" s="156"/>
      <c r="J55" s="110"/>
      <c r="K55" s="156"/>
      <c r="L55" s="110"/>
      <c r="M55" s="156"/>
      <c r="N55" s="110"/>
      <c r="O55" s="81"/>
      <c r="P55" s="89"/>
    </row>
    <row r="56" spans="2:16" ht="52.5" customHeight="1">
      <c r="B56" s="110"/>
      <c r="C56" s="110"/>
      <c r="D56" s="204" t="s">
        <v>265</v>
      </c>
      <c r="E56" s="204"/>
      <c r="F56" s="194"/>
      <c r="G56" s="194"/>
      <c r="H56" s="194"/>
      <c r="I56" s="194"/>
      <c r="J56" s="194"/>
      <c r="K56" s="194"/>
      <c r="L56" s="194"/>
      <c r="M56" s="194"/>
      <c r="N56" s="194"/>
      <c r="O56" s="194"/>
      <c r="P56" s="194"/>
    </row>
    <row r="57" spans="2:14" ht="12.75">
      <c r="B57" s="102"/>
      <c r="C57" s="102"/>
      <c r="D57" s="102"/>
      <c r="E57" s="156"/>
      <c r="F57" s="102"/>
      <c r="G57" s="156"/>
      <c r="H57" s="102"/>
      <c r="I57" s="156"/>
      <c r="J57" s="102"/>
      <c r="K57" s="156"/>
      <c r="L57" s="102"/>
      <c r="M57" s="156"/>
      <c r="N57" s="102"/>
    </row>
    <row r="58" ht="12.75">
      <c r="J58" s="11"/>
    </row>
  </sheetData>
  <sheetProtection formatCells="0" insertRows="0" deleteRows="0"/>
  <protectedRanges>
    <protectedRange sqref="L7" name="Range5"/>
    <protectedRange sqref="D7:E7 G7 I7 K7 M7" name="Range4"/>
    <protectedRange sqref="A26:C48 F26:F48 H26:H48 J26:J48" name="Range3"/>
    <protectedRange sqref="A4:C4" name="Range1"/>
    <protectedRange sqref="D26:E48 G26:G48 I26:I48 K26:K48 B12:K22 M26:M48 M12:M22" name="Range2"/>
    <protectedRange sqref="P13" name="Range6"/>
    <protectedRange sqref="P15" name="Range7"/>
    <protectedRange sqref="P27" name="Range8"/>
    <protectedRange sqref="P29" name="Range9"/>
  </protectedRanges>
  <mergeCells count="1">
    <mergeCell ref="D56:P56"/>
  </mergeCells>
  <printOptions/>
  <pageMargins left="0.75" right="0.75" top="1" bottom="1" header="0.5" footer="0.5"/>
  <pageSetup fitToHeight="6" fitToWidth="1" horizontalDpi="600" verticalDpi="600" orientation="landscape" scale="92" r:id="rId1"/>
  <headerFooter alignWithMargins="0">
    <oddFooter>&amp;LExhibit E-2&amp;C&amp;A&amp;RUpdated: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Business Center - Denver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NBC</dc:creator>
  <cp:keywords/>
  <dc:description/>
  <cp:lastModifiedBy>djensen</cp:lastModifiedBy>
  <cp:lastPrinted>2008-11-13T21:43:46Z</cp:lastPrinted>
  <dcterms:created xsi:type="dcterms:W3CDTF">2004-03-26T21:50:53Z</dcterms:created>
  <dcterms:modified xsi:type="dcterms:W3CDTF">2008-12-30T19:32:56Z</dcterms:modified>
  <cp:category/>
  <cp:version/>
  <cp:contentType/>
  <cp:contentStatus/>
</cp:coreProperties>
</file>