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50" windowWidth="15480" windowHeight="9420" activeTab="0"/>
  </bookViews>
  <sheets>
    <sheet name="S937E489" sheetId="1" r:id="rId1"/>
    <sheet name="SEP-OCT 07" sheetId="2" r:id="rId2"/>
  </sheets>
  <definedNames>
    <definedName name="CopiedToServer">FALSE</definedName>
    <definedName name="DateCreated">"3/4/2005 12:02:05 PM"</definedName>
    <definedName name="ErrorMsg">" "</definedName>
    <definedName name="FileFmt">-4143</definedName>
    <definedName name="FirstTime">FALSE</definedName>
    <definedName name="HasAvgs">TRUE</definedName>
    <definedName name="HasTotals">TRUE</definedName>
    <definedName name="Header1Text">"3GO2 Wireless Service List w/Total Usage for Andrea Harbin"</definedName>
    <definedName name="Header2Text">"SMART report from the 3G Enterprise Data Warehouse"</definedName>
    <definedName name="Header3Text">"CINGULAR WIRELESS CONFIDENTIAL &amp; PROPRIETARY - Use pursuant to Company instructions"</definedName>
    <definedName name="_xlnm.Print_Titles" localSheetId="0">'S937E489'!$1:$1</definedName>
    <definedName name="ReportType">"WIRELESSSVC_3GO2:3GO2_SUB_LEVEL_TTL"</definedName>
    <definedName name="WkbName">"2315661_20050303.tsv"</definedName>
  </definedNames>
  <calcPr fullCalcOnLoad="1"/>
</workbook>
</file>

<file path=xl/sharedStrings.xml><?xml version="1.0" encoding="utf-8"?>
<sst xmlns="http://schemas.openxmlformats.org/spreadsheetml/2006/main" count="86" uniqueCount="53">
  <si>
    <t>Funding
Org</t>
  </si>
  <si>
    <t>Balance</t>
  </si>
  <si>
    <t>Total Paid</t>
  </si>
  <si>
    <t>CN</t>
  </si>
  <si>
    <t>EIA</t>
  </si>
  <si>
    <t>EM</t>
  </si>
  <si>
    <t>GC</t>
  </si>
  <si>
    <t>HS</t>
  </si>
  <si>
    <t>IG</t>
  </si>
  <si>
    <t>IM-651</t>
  </si>
  <si>
    <t>IM-41/651</t>
  </si>
  <si>
    <t>IN</t>
  </si>
  <si>
    <t>MA-40</t>
  </si>
  <si>
    <t>MA-70</t>
  </si>
  <si>
    <t>NA</t>
  </si>
  <si>
    <t>NE</t>
  </si>
  <si>
    <t>OA</t>
  </si>
  <si>
    <t>PA</t>
  </si>
  <si>
    <t>PI</t>
  </si>
  <si>
    <t>SC</t>
  </si>
  <si>
    <t>SP-1</t>
  </si>
  <si>
    <t>SP-10</t>
  </si>
  <si>
    <t>SP-20</t>
  </si>
  <si>
    <t>SP-30</t>
  </si>
  <si>
    <t>S937E492</t>
  </si>
  <si>
    <t>S937E493</t>
  </si>
  <si>
    <t>S937E494</t>
  </si>
  <si>
    <t>S937E491</t>
  </si>
  <si>
    <t>S937E489</t>
  </si>
  <si>
    <t>IPAC</t>
  </si>
  <si>
    <t>Task Order</t>
  </si>
  <si>
    <t>Category</t>
  </si>
  <si>
    <t>Service
Period</t>
  </si>
  <si>
    <t>IPAC 
Amount</t>
  </si>
  <si>
    <t>Office/Site</t>
  </si>
  <si>
    <t>Service Location</t>
  </si>
  <si>
    <t>Amount Paid</t>
  </si>
  <si>
    <t>Line</t>
  </si>
  <si>
    <t>Ship</t>
  </si>
  <si>
    <t>25070ENI-0002</t>
  </si>
  <si>
    <t>LOE</t>
  </si>
  <si>
    <t>HQ</t>
  </si>
  <si>
    <t>9/1-9/30/07</t>
  </si>
  <si>
    <t>Total
9/1-10/31/07</t>
  </si>
  <si>
    <t>Current Charges</t>
  </si>
  <si>
    <t>Total</t>
  </si>
  <si>
    <t>Program</t>
  </si>
  <si>
    <t>Field PO</t>
  </si>
  <si>
    <t>WFO</t>
  </si>
  <si>
    <t xml:space="preserve">Current charges for the service period is noted on each breakdown; the amount paid on the 4 IPACs combined will equal the current charge total for each Office. </t>
  </si>
  <si>
    <t>Note: This is the 1st of four IPACs totaling $16,831.39 for the Service Period 9/1-9/30/07 (S937E491, S937E493, S937E494 &amp; S937E489).</t>
  </si>
  <si>
    <t>3184808/25200</t>
  </si>
  <si>
    <t>IM-41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</si>
</sst>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0"/>
    <numFmt numFmtId="170" formatCode="0.0%"/>
    <numFmt numFmtId="171" formatCode="_(&quot;$&quot;* #,##0.000_);_(&quot;$&quot;* \(#,##0.000\);_(&quot;$&quot;* &quot;-&quot;???_);_(@_)"/>
    <numFmt numFmtId="172" formatCode="[$-409]dddd\,\ mmmm\ dd\,\ yyyy"/>
    <numFmt numFmtId="173" formatCode="[$-409]mmm\-yy;@"/>
    <numFmt numFmtId="174" formatCode="0#"/>
    <numFmt numFmtId="175" formatCode="000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###############"/>
    <numFmt numFmtId="181" formatCode="0###############"/>
    <numFmt numFmtId="182" formatCode="mm/dd/yy;@"/>
    <numFmt numFmtId="183" formatCode="mm/dd/yy"/>
    <numFmt numFmtId="184" formatCode="&quot;$&quot;#,##0.00"/>
    <numFmt numFmtId="185" formatCode="mmm\-yyyy"/>
    <numFmt numFmtId="186" formatCode="m/d/yy;@"/>
    <numFmt numFmtId="187" formatCode="000\-00\-0000"/>
    <numFmt numFmtId="188" formatCode="&quot;$&quot;#,##0.00;[Red]&quot;$&quot;#,##0.00"/>
    <numFmt numFmtId="189" formatCode="0.000"/>
    <numFmt numFmtId="190" formatCode="m/d;@"/>
    <numFmt numFmtId="191" formatCode="[$-409]mmmmm\-yy;@"/>
    <numFmt numFmtId="192" formatCode="[$-409]mmmm\-yy;@"/>
    <numFmt numFmtId="193" formatCode="[$-409]h:mm:ss\ AM/PM"/>
    <numFmt numFmtId="194" formatCode="[h]:mm:ss;@"/>
    <numFmt numFmtId="195" formatCode="&quot;$&quot;#,##0.00000_);[Red]\(&quot;$&quot;#,##0.00000\)"/>
    <numFmt numFmtId="196" formatCode="_(&quot;$&quot;* #,##0.00000_);_(&quot;$&quot;* \(#,##0.00000\);_(&quot;$&quot;* &quot;-&quot;?????_);_(@_)"/>
    <numFmt numFmtId="197" formatCode="_(* #,##0.000_);_(* \(#,##0.000\);_(* &quot;-&quot;??_);_(@_)"/>
    <numFmt numFmtId="198" formatCode="_(* #,##0.0000_);_(* \(#,##0.0000\);_(* &quot;-&quot;??_);_(@_)"/>
    <numFmt numFmtId="199" formatCode="[&lt;=9999999]###\-####;\(###\)\ ###\-####"/>
    <numFmt numFmtId="200" formatCode="mm/dd/yyyy"/>
    <numFmt numFmtId="201" formatCode="[&lt;1000000000]#,##0;\(###\)\ ###\-####"/>
    <numFmt numFmtId="202" formatCode="###\-###\-####"/>
    <numFmt numFmtId="203" formatCode="0000000000000"/>
    <numFmt numFmtId="204" formatCode="0000000000"/>
    <numFmt numFmtId="205" formatCode="0.00_);\(0.00\)"/>
    <numFmt numFmtId="206" formatCode="0.00;[Red]0.00"/>
    <numFmt numFmtId="207" formatCode="000000000"/>
    <numFmt numFmtId="208" formatCode="#######"/>
    <numFmt numFmtId="209" formatCode="0000000"/>
    <numFmt numFmtId="210" formatCode="00000000"/>
    <numFmt numFmtId="211" formatCode="0.0"/>
    <numFmt numFmtId="212" formatCode="B2m/d/yyyy"/>
    <numFmt numFmtId="213" formatCode="B2d\-mmm"/>
    <numFmt numFmtId="214" formatCode="B2mmm\-yy"/>
    <numFmt numFmtId="215" formatCode="00000"/>
    <numFmt numFmtId="216" formatCode="0.000%"/>
  </numFmts>
  <fonts count="6">
    <font>
      <sz val="10"/>
      <name val="Arial"/>
      <family val="0"/>
    </font>
    <font>
      <u val="single"/>
      <sz val="10"/>
      <color indexed="36"/>
      <name val="Trebuchet MS"/>
      <family val="0"/>
    </font>
    <font>
      <u val="single"/>
      <sz val="10"/>
      <color indexed="12"/>
      <name val="Trebuchet MS"/>
      <family val="0"/>
    </font>
    <font>
      <sz val="8"/>
      <name val="Arial"/>
      <family val="0"/>
    </font>
    <font>
      <sz val="9"/>
      <name val="Trebuchet MS"/>
      <family val="2"/>
    </font>
    <font>
      <b/>
      <sz val="9"/>
      <color indexed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21" applyFont="1" applyFill="1" applyBorder="1" applyAlignment="1">
      <alignment wrapText="1"/>
      <protection/>
    </xf>
    <xf numFmtId="0" fontId="4" fillId="0" borderId="0" xfId="21" applyFont="1" applyFill="1" applyBorder="1">
      <alignment/>
      <protection/>
    </xf>
    <xf numFmtId="0" fontId="5" fillId="2" borderId="0" xfId="21" applyFont="1" applyFill="1" applyBorder="1" applyAlignment="1" applyProtection="1">
      <alignment horizontal="center" wrapText="1"/>
      <protection/>
    </xf>
    <xf numFmtId="44" fontId="5" fillId="2" borderId="0" xfId="17" applyFont="1" applyFill="1" applyBorder="1" applyAlignment="1" applyProtection="1">
      <alignment horizontal="center" wrapText="1"/>
      <protection/>
    </xf>
    <xf numFmtId="44" fontId="4" fillId="0" borderId="0" xfId="17" applyFont="1" applyFill="1" applyBorder="1" applyAlignment="1" applyProtection="1">
      <alignment horizontal="center" vertical="center"/>
      <protection/>
    </xf>
    <xf numFmtId="168" fontId="4" fillId="0" borderId="0" xfId="22" applyNumberFormat="1" applyFont="1" applyFill="1" applyBorder="1" applyAlignment="1" applyProtection="1">
      <alignment horizontal="center" vertical="center"/>
      <protection/>
    </xf>
    <xf numFmtId="44" fontId="4" fillId="0" borderId="0" xfId="17" applyFont="1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21" applyFont="1" applyFill="1" applyBorder="1" applyAlignment="1" applyProtection="1">
      <alignment horizontal="center"/>
      <protection/>
    </xf>
    <xf numFmtId="44" fontId="4" fillId="0" borderId="0" xfId="17" applyFont="1" applyAlignment="1" applyProtection="1">
      <alignment/>
      <protection/>
    </xf>
    <xf numFmtId="0" fontId="4" fillId="0" borderId="0" xfId="21" applyFont="1" applyFill="1" applyBorder="1" applyProtection="1">
      <alignment/>
      <protection/>
    </xf>
    <xf numFmtId="44" fontId="4" fillId="0" borderId="0" xfId="17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17" fontId="4" fillId="0" borderId="0" xfId="0" applyNumberFormat="1" applyFont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 wrapText="1"/>
      <protection/>
    </xf>
    <xf numFmtId="44" fontId="4" fillId="0" borderId="0" xfId="17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4" fontId="4" fillId="3" borderId="0" xfId="0" applyNumberFormat="1" applyFont="1" applyFill="1" applyAlignment="1" applyProtection="1">
      <alignment/>
      <protection/>
    </xf>
    <xf numFmtId="44" fontId="4" fillId="0" borderId="0" xfId="0" applyNumberFormat="1" applyFont="1" applyAlignment="1" applyProtection="1">
      <alignment/>
      <protection/>
    </xf>
    <xf numFmtId="44" fontId="4" fillId="4" borderId="0" xfId="17" applyFont="1" applyFill="1" applyAlignment="1" applyProtection="1">
      <alignment/>
      <protection/>
    </xf>
    <xf numFmtId="44" fontId="4" fillId="3" borderId="2" xfId="0" applyNumberFormat="1" applyFont="1" applyFill="1" applyBorder="1" applyAlignment="1" applyProtection="1">
      <alignment/>
      <protection/>
    </xf>
    <xf numFmtId="0" fontId="4" fillId="5" borderId="3" xfId="0" applyFont="1" applyFill="1" applyBorder="1" applyAlignment="1" applyProtection="1">
      <alignment/>
      <protection/>
    </xf>
    <xf numFmtId="44" fontId="4" fillId="5" borderId="4" xfId="0" applyNumberFormat="1" applyFont="1" applyFill="1" applyBorder="1" applyAlignment="1" applyProtection="1">
      <alignment/>
      <protection/>
    </xf>
    <xf numFmtId="0" fontId="4" fillId="5" borderId="5" xfId="0" applyFont="1" applyFill="1" applyBorder="1" applyAlignment="1" applyProtection="1">
      <alignment/>
      <protection/>
    </xf>
    <xf numFmtId="44" fontId="4" fillId="5" borderId="0" xfId="0" applyNumberFormat="1" applyFont="1" applyFill="1" applyBorder="1" applyAlignment="1" applyProtection="1">
      <alignment/>
      <protection/>
    </xf>
    <xf numFmtId="44" fontId="4" fillId="0" borderId="0" xfId="0" applyNumberFormat="1" applyFont="1" applyFill="1" applyBorder="1" applyAlignment="1" applyProtection="1">
      <alignment/>
      <protection/>
    </xf>
    <xf numFmtId="0" fontId="4" fillId="0" borderId="6" xfId="21" applyFont="1" applyFill="1" applyBorder="1" applyProtection="1">
      <alignment/>
      <protection/>
    </xf>
    <xf numFmtId="0" fontId="4" fillId="0" borderId="7" xfId="21" applyFont="1" applyFill="1" applyBorder="1" applyProtection="1">
      <alignment/>
      <protection/>
    </xf>
    <xf numFmtId="44" fontId="4" fillId="0" borderId="7" xfId="17" applyFont="1" applyFill="1" applyBorder="1" applyAlignment="1" applyProtection="1">
      <alignment/>
      <protection/>
    </xf>
    <xf numFmtId="44" fontId="4" fillId="0" borderId="8" xfId="17" applyFont="1" applyFill="1" applyBorder="1" applyAlignment="1" applyProtection="1">
      <alignment/>
      <protection/>
    </xf>
    <xf numFmtId="0" fontId="5" fillId="2" borderId="0" xfId="17" applyNumberFormat="1" applyFont="1" applyFill="1" applyBorder="1" applyAlignment="1" applyProtection="1">
      <alignment horizontal="center" wrapText="1"/>
      <protection locked="0"/>
    </xf>
    <xf numFmtId="0" fontId="5" fillId="2" borderId="0" xfId="21" applyNumberFormat="1" applyFont="1" applyFill="1" applyBorder="1" applyAlignment="1" applyProtection="1">
      <alignment horizontal="center" wrapText="1"/>
      <protection locked="0"/>
    </xf>
    <xf numFmtId="0" fontId="4" fillId="0" borderId="0" xfId="17" applyNumberFormat="1" applyFont="1" applyFill="1" applyBorder="1" applyAlignment="1" applyProtection="1">
      <alignment horizontal="center" vertical="center"/>
      <protection locked="0"/>
    </xf>
    <xf numFmtId="0" fontId="4" fillId="0" borderId="0" xfId="21" applyNumberFormat="1" applyFont="1" applyFill="1" applyBorder="1" applyAlignment="1" applyProtection="1">
      <alignment horizontal="center"/>
      <protection locked="0"/>
    </xf>
    <xf numFmtId="0" fontId="4" fillId="0" borderId="0" xfId="17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6 07 06 26071 IM00012 Breakdown" xfId="21"/>
    <cellStyle name="Normal_GSA-IM00012-FY04 IN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00390625" style="13" bestFit="1" customWidth="1"/>
    <col min="2" max="2" width="11.7109375" style="13" bestFit="1" customWidth="1"/>
    <col min="3" max="3" width="8.28125" style="13" bestFit="1" customWidth="1"/>
    <col min="4" max="4" width="14.00390625" style="13" bestFit="1" customWidth="1"/>
    <col min="5" max="5" width="10.140625" style="14" bestFit="1" customWidth="1"/>
    <col min="6" max="6" width="9.421875" style="13" bestFit="1" customWidth="1"/>
    <col min="7" max="7" width="8.00390625" style="13" bestFit="1" customWidth="1"/>
    <col min="8" max="8" width="10.140625" style="13" bestFit="1" customWidth="1"/>
    <col min="9" max="9" width="11.7109375" style="14" bestFit="1" customWidth="1"/>
    <col min="10" max="10" width="4.57421875" style="39" bestFit="1" customWidth="1"/>
    <col min="11" max="11" width="4.421875" style="39" bestFit="1" customWidth="1"/>
    <col min="12" max="12" width="12.140625" style="38" bestFit="1" customWidth="1"/>
    <col min="13" max="13" width="7.8515625" style="38" bestFit="1" customWidth="1"/>
    <col min="14" max="14" width="4.7109375" style="38" bestFit="1" customWidth="1"/>
    <col min="15" max="16384" width="9.140625" style="4" customWidth="1"/>
  </cols>
  <sheetData>
    <row r="1" spans="1:14" s="3" customFormat="1" ht="30">
      <c r="A1" s="5" t="s">
        <v>29</v>
      </c>
      <c r="B1" s="5" t="s">
        <v>30</v>
      </c>
      <c r="C1" s="5" t="s">
        <v>31</v>
      </c>
      <c r="D1" s="5" t="s">
        <v>32</v>
      </c>
      <c r="E1" s="6" t="s">
        <v>33</v>
      </c>
      <c r="F1" s="5" t="s">
        <v>34</v>
      </c>
      <c r="G1" s="5" t="s">
        <v>35</v>
      </c>
      <c r="H1" s="5" t="s">
        <v>44</v>
      </c>
      <c r="I1" s="6" t="s">
        <v>36</v>
      </c>
      <c r="J1" s="35" t="s">
        <v>37</v>
      </c>
      <c r="K1" s="35" t="s">
        <v>38</v>
      </c>
      <c r="L1" s="36" t="s">
        <v>46</v>
      </c>
      <c r="M1" s="36" t="s">
        <v>47</v>
      </c>
      <c r="N1" s="36" t="s">
        <v>48</v>
      </c>
    </row>
    <row r="2" spans="1:11" ht="15">
      <c r="A2" s="7" t="s">
        <v>28</v>
      </c>
      <c r="B2" s="8" t="s">
        <v>39</v>
      </c>
      <c r="C2" s="7" t="s">
        <v>40</v>
      </c>
      <c r="D2" s="7" t="s">
        <v>42</v>
      </c>
      <c r="E2" s="9">
        <v>3479.74</v>
      </c>
      <c r="F2" s="15" t="s">
        <v>3</v>
      </c>
      <c r="G2" s="11" t="s">
        <v>41</v>
      </c>
      <c r="H2" s="23">
        <v>1473.63</v>
      </c>
      <c r="I2" s="12">
        <v>0</v>
      </c>
      <c r="J2" s="37"/>
      <c r="K2" s="37"/>
    </row>
    <row r="3" spans="6:9" ht="15">
      <c r="F3" s="15" t="s">
        <v>4</v>
      </c>
      <c r="G3" s="11" t="s">
        <v>41</v>
      </c>
      <c r="H3" s="23">
        <v>19.65</v>
      </c>
      <c r="I3" s="12">
        <v>0</v>
      </c>
    </row>
    <row r="4" spans="6:9" ht="15">
      <c r="F4" s="15" t="s">
        <v>5</v>
      </c>
      <c r="G4" s="11" t="s">
        <v>41</v>
      </c>
      <c r="H4" s="23">
        <v>117.89</v>
      </c>
      <c r="I4" s="12">
        <v>0</v>
      </c>
    </row>
    <row r="5" spans="6:9" ht="15">
      <c r="F5" s="15" t="s">
        <v>6</v>
      </c>
      <c r="G5" s="11" t="s">
        <v>41</v>
      </c>
      <c r="H5" s="23">
        <v>78.59</v>
      </c>
      <c r="I5" s="12">
        <v>0</v>
      </c>
    </row>
    <row r="6" spans="6:12" ht="15">
      <c r="F6" s="15" t="s">
        <v>7</v>
      </c>
      <c r="G6" s="11" t="s">
        <v>41</v>
      </c>
      <c r="H6" s="23">
        <v>3576.01</v>
      </c>
      <c r="I6" s="12">
        <v>3479.74</v>
      </c>
      <c r="J6" s="39">
        <v>53</v>
      </c>
      <c r="K6" s="39">
        <v>1</v>
      </c>
      <c r="L6" s="38" t="s">
        <v>51</v>
      </c>
    </row>
    <row r="7" spans="6:9" ht="15">
      <c r="F7" s="15" t="s">
        <v>8</v>
      </c>
      <c r="G7" s="11" t="s">
        <v>41</v>
      </c>
      <c r="H7" s="23">
        <v>58.95</v>
      </c>
      <c r="I7" s="12">
        <v>0</v>
      </c>
    </row>
    <row r="8" spans="6:9" ht="15">
      <c r="F8" s="16" t="s">
        <v>52</v>
      </c>
      <c r="G8" s="11" t="s">
        <v>41</v>
      </c>
      <c r="H8" s="30">
        <v>503.56</v>
      </c>
      <c r="I8" s="12">
        <v>0</v>
      </c>
    </row>
    <row r="9" spans="6:9" ht="15">
      <c r="F9" s="15" t="s">
        <v>11</v>
      </c>
      <c r="G9" s="11" t="s">
        <v>41</v>
      </c>
      <c r="H9" s="23">
        <v>3654.6</v>
      </c>
      <c r="I9" s="12">
        <v>0</v>
      </c>
    </row>
    <row r="10" spans="6:9" ht="15">
      <c r="F10" s="15" t="s">
        <v>12</v>
      </c>
      <c r="G10" s="11" t="s">
        <v>41</v>
      </c>
      <c r="H10" s="23">
        <v>19.65</v>
      </c>
      <c r="I10" s="12">
        <v>0</v>
      </c>
    </row>
    <row r="11" spans="6:9" ht="15">
      <c r="F11" s="15" t="s">
        <v>13</v>
      </c>
      <c r="G11" s="11" t="s">
        <v>41</v>
      </c>
      <c r="H11" s="23">
        <v>19.65</v>
      </c>
      <c r="I11" s="12">
        <v>0</v>
      </c>
    </row>
    <row r="12" spans="6:9" ht="15">
      <c r="F12" s="15" t="s">
        <v>14</v>
      </c>
      <c r="G12" s="11" t="s">
        <v>41</v>
      </c>
      <c r="H12" s="23">
        <v>7112.72</v>
      </c>
      <c r="I12" s="12">
        <v>0</v>
      </c>
    </row>
    <row r="13" spans="6:9" ht="15">
      <c r="F13" s="15" t="s">
        <v>15</v>
      </c>
      <c r="G13" s="11" t="s">
        <v>41</v>
      </c>
      <c r="H13" s="23">
        <v>58.95</v>
      </c>
      <c r="I13" s="12">
        <v>0</v>
      </c>
    </row>
    <row r="14" spans="6:9" ht="15">
      <c r="F14" s="15" t="s">
        <v>16</v>
      </c>
      <c r="G14" s="11" t="s">
        <v>41</v>
      </c>
      <c r="H14" s="23">
        <v>0</v>
      </c>
      <c r="I14" s="12">
        <v>0</v>
      </c>
    </row>
    <row r="15" spans="6:9" ht="15">
      <c r="F15" s="15" t="s">
        <v>17</v>
      </c>
      <c r="G15" s="11" t="s">
        <v>41</v>
      </c>
      <c r="H15" s="23">
        <v>19.65</v>
      </c>
      <c r="I15" s="12">
        <v>0</v>
      </c>
    </row>
    <row r="16" spans="6:9" ht="15">
      <c r="F16" s="15" t="s">
        <v>18</v>
      </c>
      <c r="G16" s="11" t="s">
        <v>41</v>
      </c>
      <c r="H16" s="23">
        <v>78.59</v>
      </c>
      <c r="I16" s="12">
        <v>0</v>
      </c>
    </row>
    <row r="17" spans="6:9" ht="15.75" thickBot="1">
      <c r="F17" s="15" t="s">
        <v>19</v>
      </c>
      <c r="G17" s="11" t="s">
        <v>41</v>
      </c>
      <c r="H17" s="23">
        <v>39.3</v>
      </c>
      <c r="I17" s="12">
        <v>0</v>
      </c>
    </row>
    <row r="18" spans="6:9" ht="15.75" thickBot="1">
      <c r="F18" s="31" t="s">
        <v>45</v>
      </c>
      <c r="G18" s="32"/>
      <c r="H18" s="33">
        <f>SUM(H2:H17)</f>
        <v>16831.390000000003</v>
      </c>
      <c r="I18" s="34">
        <f>SUM(I2:I17)</f>
        <v>3479.74</v>
      </c>
    </row>
    <row r="20" ht="15">
      <c r="A20" s="13" t="s">
        <v>50</v>
      </c>
    </row>
    <row r="21" ht="15">
      <c r="A21" s="13" t="s">
        <v>49</v>
      </c>
    </row>
  </sheetData>
  <sheetProtection selectLockedCells="1"/>
  <printOptions gridLines="1" horizontalCentered="1"/>
  <pageMargins left="0.34" right="0" top="1.56" bottom="1" header="0.5" footer="0.5"/>
  <pageSetup fitToHeight="1" fitToWidth="1" horizontalDpi="600" verticalDpi="600" orientation="landscape" r:id="rId1"/>
  <headerFooter alignWithMargins="0">
    <oddHeader>&amp;CGSA IM00012
COMSEC Support
DRN: &amp;A
September 2007
4 of 4</oddHeader>
    <oddFooter>&amp;R&amp;D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pane xSplit="5" ySplit="4" topLeftCell="F5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ColWidth="9.140625" defaultRowHeight="12.75"/>
  <cols>
    <col min="1" max="1" width="9.140625" style="15" bestFit="1" customWidth="1"/>
    <col min="2" max="3" width="11.28125" style="15" customWidth="1"/>
    <col min="4" max="4" width="12.28125" style="15" bestFit="1" customWidth="1"/>
    <col min="5" max="5" width="12.28125" style="15" customWidth="1"/>
    <col min="6" max="6" width="13.421875" style="12" customWidth="1"/>
    <col min="7" max="8" width="10.28125" style="12" customWidth="1"/>
    <col min="9" max="10" width="11.28125" style="12" customWidth="1"/>
    <col min="11" max="11" width="12.28125" style="15" bestFit="1" customWidth="1"/>
    <col min="12" max="12" width="9.140625" style="15" customWidth="1"/>
    <col min="13" max="16384" width="9.140625" style="2" customWidth="1"/>
  </cols>
  <sheetData>
    <row r="1" spans="1:12" s="1" customFormat="1" ht="30">
      <c r="A1" s="17" t="s">
        <v>0</v>
      </c>
      <c r="B1" s="18">
        <v>39326</v>
      </c>
      <c r="C1" s="18">
        <v>39356</v>
      </c>
      <c r="D1" s="19" t="s">
        <v>43</v>
      </c>
      <c r="E1" s="19" t="s">
        <v>1</v>
      </c>
      <c r="F1" s="20" t="s">
        <v>24</v>
      </c>
      <c r="G1" s="20" t="s">
        <v>27</v>
      </c>
      <c r="H1" s="20" t="s">
        <v>25</v>
      </c>
      <c r="I1" s="20" t="s">
        <v>26</v>
      </c>
      <c r="J1" s="20" t="s">
        <v>28</v>
      </c>
      <c r="K1" s="21" t="s">
        <v>2</v>
      </c>
      <c r="L1" s="21"/>
    </row>
    <row r="2" spans="2:11" ht="15">
      <c r="B2" s="12">
        <v>16831.39</v>
      </c>
      <c r="C2" s="12">
        <v>16831.39</v>
      </c>
      <c r="D2" s="22">
        <f>SUM(B2:C2)</f>
        <v>33662.78</v>
      </c>
      <c r="E2" s="22"/>
      <c r="F2" s="12">
        <v>16831.39</v>
      </c>
      <c r="G2" s="12">
        <v>12408.53</v>
      </c>
      <c r="H2" s="12">
        <v>235.78</v>
      </c>
      <c r="I2" s="12">
        <v>707.34</v>
      </c>
      <c r="J2" s="12">
        <v>3479.74</v>
      </c>
      <c r="K2" s="23">
        <f>SUM(F2:J2)</f>
        <v>33662.78</v>
      </c>
    </row>
    <row r="3" spans="2:11" ht="15">
      <c r="B3" s="12"/>
      <c r="C3" s="12"/>
      <c r="D3" s="22"/>
      <c r="E3" s="22"/>
      <c r="F3" s="12">
        <f aca="true" t="shared" si="0" ref="F3:K3">SUM(F5:F24)</f>
        <v>16831.390000000003</v>
      </c>
      <c r="G3" s="12">
        <f t="shared" si="0"/>
        <v>12408.53</v>
      </c>
      <c r="H3" s="12">
        <f t="shared" si="0"/>
        <v>235.77999999999997</v>
      </c>
      <c r="I3" s="12">
        <f t="shared" si="0"/>
        <v>707.34</v>
      </c>
      <c r="J3" s="12">
        <f t="shared" si="0"/>
        <v>3479.74</v>
      </c>
      <c r="K3" s="12">
        <f t="shared" si="0"/>
        <v>33662.780000000006</v>
      </c>
    </row>
    <row r="4" spans="2:11" ht="15">
      <c r="B4" s="12"/>
      <c r="C4" s="12"/>
      <c r="D4" s="22"/>
      <c r="E4" s="22"/>
      <c r="F4" s="24">
        <f aca="true" t="shared" si="1" ref="F4:K4">F2-F3</f>
        <v>0</v>
      </c>
      <c r="G4" s="24">
        <f t="shared" si="1"/>
        <v>0</v>
      </c>
      <c r="H4" s="24">
        <f t="shared" si="1"/>
        <v>0</v>
      </c>
      <c r="I4" s="24">
        <f t="shared" si="1"/>
        <v>0</v>
      </c>
      <c r="J4" s="24">
        <f t="shared" si="1"/>
        <v>0</v>
      </c>
      <c r="K4" s="24">
        <f t="shared" si="1"/>
        <v>0</v>
      </c>
    </row>
    <row r="5" spans="1:11" ht="15">
      <c r="A5" s="15" t="s">
        <v>3</v>
      </c>
      <c r="B5" s="23">
        <v>1473.63</v>
      </c>
      <c r="C5" s="23">
        <v>1473.63</v>
      </c>
      <c r="D5" s="22">
        <f aca="true" t="shared" si="2" ref="D5:D10">SUM(B5:C5)</f>
        <v>2947.26</v>
      </c>
      <c r="E5" s="22">
        <f aca="true" t="shared" si="3" ref="E5:E10">D5-K5</f>
        <v>0</v>
      </c>
      <c r="F5" s="23">
        <v>1473.63</v>
      </c>
      <c r="G5" s="12">
        <v>1473.63</v>
      </c>
      <c r="K5" s="23">
        <f aca="true" t="shared" si="4" ref="K5:K24">SUM(F5:J5)</f>
        <v>2947.26</v>
      </c>
    </row>
    <row r="6" spans="1:11" ht="15">
      <c r="A6" s="15" t="s">
        <v>4</v>
      </c>
      <c r="B6" s="23">
        <v>19.65</v>
      </c>
      <c r="C6" s="23">
        <v>19.65</v>
      </c>
      <c r="D6" s="22">
        <f t="shared" si="2"/>
        <v>39.3</v>
      </c>
      <c r="E6" s="22">
        <f t="shared" si="3"/>
        <v>0</v>
      </c>
      <c r="F6" s="23">
        <v>19.65</v>
      </c>
      <c r="G6" s="12">
        <v>19.65</v>
      </c>
      <c r="K6" s="23">
        <f t="shared" si="4"/>
        <v>39.3</v>
      </c>
    </row>
    <row r="7" spans="1:11" ht="15">
      <c r="A7" s="15" t="s">
        <v>5</v>
      </c>
      <c r="B7" s="23">
        <v>117.89</v>
      </c>
      <c r="C7" s="23">
        <v>117.89</v>
      </c>
      <c r="D7" s="22">
        <f t="shared" si="2"/>
        <v>235.78</v>
      </c>
      <c r="E7" s="22">
        <f t="shared" si="3"/>
        <v>0</v>
      </c>
      <c r="F7" s="23">
        <v>117.89</v>
      </c>
      <c r="G7" s="12">
        <v>117.89</v>
      </c>
      <c r="K7" s="23">
        <f t="shared" si="4"/>
        <v>235.78</v>
      </c>
    </row>
    <row r="8" spans="1:11" ht="15">
      <c r="A8" s="15" t="s">
        <v>6</v>
      </c>
      <c r="B8" s="23">
        <v>78.59</v>
      </c>
      <c r="C8" s="23">
        <v>78.59</v>
      </c>
      <c r="D8" s="22">
        <f t="shared" si="2"/>
        <v>157.18</v>
      </c>
      <c r="E8" s="22">
        <f t="shared" si="3"/>
        <v>0</v>
      </c>
      <c r="F8" s="23">
        <v>78.59</v>
      </c>
      <c r="G8" s="12">
        <v>30.04</v>
      </c>
      <c r="H8" s="12">
        <v>48.55</v>
      </c>
      <c r="K8" s="23">
        <f t="shared" si="4"/>
        <v>157.18</v>
      </c>
    </row>
    <row r="9" spans="1:11" ht="15">
      <c r="A9" s="15" t="s">
        <v>7</v>
      </c>
      <c r="B9" s="23">
        <v>3576.01</v>
      </c>
      <c r="C9" s="23">
        <v>3576.01</v>
      </c>
      <c r="D9" s="22">
        <f t="shared" si="2"/>
        <v>7152.02</v>
      </c>
      <c r="E9" s="22">
        <f t="shared" si="3"/>
        <v>0</v>
      </c>
      <c r="F9" s="23">
        <v>3576.01</v>
      </c>
      <c r="H9" s="12">
        <v>96.27</v>
      </c>
      <c r="J9" s="12">
        <v>3479.74</v>
      </c>
      <c r="K9" s="23">
        <f t="shared" si="4"/>
        <v>7152.02</v>
      </c>
    </row>
    <row r="10" spans="1:11" ht="15">
      <c r="A10" s="15" t="s">
        <v>8</v>
      </c>
      <c r="B10" s="23">
        <v>58.95</v>
      </c>
      <c r="C10" s="23">
        <v>58.95</v>
      </c>
      <c r="D10" s="22">
        <f t="shared" si="2"/>
        <v>117.9</v>
      </c>
      <c r="E10" s="22">
        <f t="shared" si="3"/>
        <v>0</v>
      </c>
      <c r="F10" s="23">
        <v>58.95</v>
      </c>
      <c r="H10" s="12">
        <v>58.95</v>
      </c>
      <c r="K10" s="23">
        <f t="shared" si="4"/>
        <v>117.9</v>
      </c>
    </row>
    <row r="11" spans="1:11" ht="15.75" thickBot="1">
      <c r="A11" s="10" t="s">
        <v>10</v>
      </c>
      <c r="B11" s="25">
        <v>503.5599999999977</v>
      </c>
      <c r="C11" s="25">
        <v>503.5599999999977</v>
      </c>
      <c r="D11" s="25">
        <v>1007.12</v>
      </c>
      <c r="E11" s="22">
        <f aca="true" t="shared" si="5" ref="E11:E24">D11-K11</f>
        <v>0</v>
      </c>
      <c r="F11" s="30">
        <v>503.56</v>
      </c>
      <c r="I11" s="12">
        <v>503.56</v>
      </c>
      <c r="K11" s="23">
        <f t="shared" si="4"/>
        <v>1007.12</v>
      </c>
    </row>
    <row r="12" spans="1:11" ht="15">
      <c r="A12" s="15" t="s">
        <v>11</v>
      </c>
      <c r="B12" s="23">
        <v>3654.6</v>
      </c>
      <c r="C12" s="23">
        <v>3654.6</v>
      </c>
      <c r="D12" s="22">
        <f aca="true" t="shared" si="6" ref="D12:D24">SUM(B12:C12)</f>
        <v>7309.2</v>
      </c>
      <c r="E12" s="22">
        <f t="shared" si="5"/>
        <v>0</v>
      </c>
      <c r="F12" s="23">
        <v>3654.6</v>
      </c>
      <c r="G12" s="12">
        <v>3654.6</v>
      </c>
      <c r="K12" s="23">
        <f t="shared" si="4"/>
        <v>7309.2</v>
      </c>
    </row>
    <row r="13" spans="1:11" ht="15">
      <c r="A13" s="15" t="s">
        <v>12</v>
      </c>
      <c r="B13" s="23">
        <v>19.65</v>
      </c>
      <c r="C13" s="23">
        <v>19.65</v>
      </c>
      <c r="D13" s="22">
        <f t="shared" si="6"/>
        <v>39.3</v>
      </c>
      <c r="E13" s="22">
        <f t="shared" si="5"/>
        <v>0</v>
      </c>
      <c r="F13" s="23">
        <v>19.65</v>
      </c>
      <c r="I13" s="12">
        <v>19.65</v>
      </c>
      <c r="K13" s="23">
        <f t="shared" si="4"/>
        <v>39.3</v>
      </c>
    </row>
    <row r="14" spans="1:11" ht="15">
      <c r="A14" s="15" t="s">
        <v>13</v>
      </c>
      <c r="B14" s="23">
        <v>19.65</v>
      </c>
      <c r="C14" s="23">
        <v>19.65</v>
      </c>
      <c r="D14" s="22">
        <f t="shared" si="6"/>
        <v>39.3</v>
      </c>
      <c r="E14" s="22">
        <f t="shared" si="5"/>
        <v>0</v>
      </c>
      <c r="F14" s="23">
        <v>19.65</v>
      </c>
      <c r="I14" s="12">
        <v>19.65</v>
      </c>
      <c r="K14" s="23">
        <f t="shared" si="4"/>
        <v>39.3</v>
      </c>
    </row>
    <row r="15" spans="1:11" ht="15">
      <c r="A15" s="15" t="s">
        <v>14</v>
      </c>
      <c r="B15" s="23">
        <v>7112.72</v>
      </c>
      <c r="C15" s="23">
        <v>7112.72</v>
      </c>
      <c r="D15" s="22">
        <f t="shared" si="6"/>
        <v>14225.44</v>
      </c>
      <c r="E15" s="22">
        <f t="shared" si="5"/>
        <v>0</v>
      </c>
      <c r="F15" s="23">
        <v>7112.72</v>
      </c>
      <c r="G15" s="12">
        <v>7112.72</v>
      </c>
      <c r="K15" s="23">
        <f t="shared" si="4"/>
        <v>14225.44</v>
      </c>
    </row>
    <row r="16" spans="1:11" ht="15">
      <c r="A16" s="15" t="s">
        <v>15</v>
      </c>
      <c r="B16" s="23">
        <v>58.95</v>
      </c>
      <c r="C16" s="23">
        <v>58.95</v>
      </c>
      <c r="D16" s="22">
        <f t="shared" si="6"/>
        <v>117.9</v>
      </c>
      <c r="E16" s="22">
        <f t="shared" si="5"/>
        <v>0</v>
      </c>
      <c r="F16" s="23">
        <v>58.95</v>
      </c>
      <c r="I16" s="12">
        <v>58.95</v>
      </c>
      <c r="K16" s="23">
        <f t="shared" si="4"/>
        <v>117.9</v>
      </c>
    </row>
    <row r="17" spans="1:11" ht="15">
      <c r="A17" s="15" t="s">
        <v>16</v>
      </c>
      <c r="B17" s="23">
        <v>0</v>
      </c>
      <c r="C17" s="23">
        <v>0</v>
      </c>
      <c r="D17" s="22">
        <f t="shared" si="6"/>
        <v>0</v>
      </c>
      <c r="E17" s="22">
        <f t="shared" si="5"/>
        <v>0</v>
      </c>
      <c r="F17" s="23"/>
      <c r="K17" s="23">
        <f t="shared" si="4"/>
        <v>0</v>
      </c>
    </row>
    <row r="18" spans="1:11" ht="15">
      <c r="A18" s="15" t="s">
        <v>17</v>
      </c>
      <c r="B18" s="23">
        <v>19.65</v>
      </c>
      <c r="C18" s="23">
        <v>19.65</v>
      </c>
      <c r="D18" s="22">
        <f t="shared" si="6"/>
        <v>39.3</v>
      </c>
      <c r="E18" s="22">
        <f t="shared" si="5"/>
        <v>0</v>
      </c>
      <c r="F18" s="23">
        <v>19.65</v>
      </c>
      <c r="I18" s="12">
        <v>19.65</v>
      </c>
      <c r="K18" s="23">
        <f t="shared" si="4"/>
        <v>39.3</v>
      </c>
    </row>
    <row r="19" spans="1:11" ht="15">
      <c r="A19" s="15" t="s">
        <v>18</v>
      </c>
      <c r="B19" s="23">
        <v>78.59</v>
      </c>
      <c r="C19" s="23">
        <v>78.59</v>
      </c>
      <c r="D19" s="22">
        <f t="shared" si="6"/>
        <v>157.18</v>
      </c>
      <c r="E19" s="22">
        <f t="shared" si="5"/>
        <v>0</v>
      </c>
      <c r="F19" s="23">
        <v>78.59</v>
      </c>
      <c r="H19" s="12">
        <v>32.01</v>
      </c>
      <c r="I19" s="12">
        <v>46.58</v>
      </c>
      <c r="K19" s="23">
        <f t="shared" si="4"/>
        <v>157.18</v>
      </c>
    </row>
    <row r="20" spans="1:11" ht="15">
      <c r="A20" s="15" t="s">
        <v>19</v>
      </c>
      <c r="B20" s="23">
        <v>39.3</v>
      </c>
      <c r="C20" s="23">
        <v>39.3</v>
      </c>
      <c r="D20" s="22">
        <f t="shared" si="6"/>
        <v>78.6</v>
      </c>
      <c r="E20" s="22">
        <f t="shared" si="5"/>
        <v>0</v>
      </c>
      <c r="F20" s="23">
        <v>39.3</v>
      </c>
      <c r="I20" s="12">
        <v>39.3</v>
      </c>
      <c r="K20" s="23">
        <f t="shared" si="4"/>
        <v>78.6</v>
      </c>
    </row>
    <row r="21" spans="1:11" ht="15">
      <c r="A21" s="15" t="s">
        <v>20</v>
      </c>
      <c r="B21" s="23">
        <v>0</v>
      </c>
      <c r="C21" s="23">
        <v>0</v>
      </c>
      <c r="D21" s="22">
        <f t="shared" si="6"/>
        <v>0</v>
      </c>
      <c r="E21" s="22">
        <f t="shared" si="5"/>
        <v>0</v>
      </c>
      <c r="F21" s="23"/>
      <c r="K21" s="23">
        <f t="shared" si="4"/>
        <v>0</v>
      </c>
    </row>
    <row r="22" spans="1:11" ht="15">
      <c r="A22" s="15" t="s">
        <v>21</v>
      </c>
      <c r="B22" s="23">
        <v>0</v>
      </c>
      <c r="C22" s="23">
        <v>0</v>
      </c>
      <c r="D22" s="22">
        <f t="shared" si="6"/>
        <v>0</v>
      </c>
      <c r="E22" s="22">
        <f t="shared" si="5"/>
        <v>0</v>
      </c>
      <c r="F22" s="23"/>
      <c r="K22" s="23">
        <f t="shared" si="4"/>
        <v>0</v>
      </c>
    </row>
    <row r="23" spans="1:11" ht="15">
      <c r="A23" s="15" t="s">
        <v>22</v>
      </c>
      <c r="B23" s="23">
        <v>0</v>
      </c>
      <c r="C23" s="23">
        <v>0</v>
      </c>
      <c r="D23" s="22">
        <f t="shared" si="6"/>
        <v>0</v>
      </c>
      <c r="E23" s="22">
        <f t="shared" si="5"/>
        <v>0</v>
      </c>
      <c r="F23" s="23"/>
      <c r="K23" s="23">
        <f t="shared" si="4"/>
        <v>0</v>
      </c>
    </row>
    <row r="24" spans="1:11" ht="15">
      <c r="A24" s="15" t="s">
        <v>23</v>
      </c>
      <c r="B24" s="23">
        <v>0</v>
      </c>
      <c r="C24" s="23">
        <v>0</v>
      </c>
      <c r="D24" s="22">
        <f t="shared" si="6"/>
        <v>0</v>
      </c>
      <c r="E24" s="22">
        <f t="shared" si="5"/>
        <v>0</v>
      </c>
      <c r="F24" s="23"/>
      <c r="K24" s="23">
        <f t="shared" si="4"/>
        <v>0</v>
      </c>
    </row>
    <row r="25" ht="15">
      <c r="D25" s="23">
        <f>SUM(D5:D24)</f>
        <v>33662.780000000006</v>
      </c>
    </row>
    <row r="27" ht="15.75" thickBot="1"/>
    <row r="28" spans="1:11" ht="15">
      <c r="A28" s="26" t="s">
        <v>9</v>
      </c>
      <c r="B28" s="27">
        <v>314.37</v>
      </c>
      <c r="C28" s="27">
        <v>314.37</v>
      </c>
      <c r="D28" s="27">
        <f>SUM(B28:C28)</f>
        <v>628.74</v>
      </c>
      <c r="E28" s="27">
        <v>0</v>
      </c>
      <c r="F28" s="30"/>
      <c r="K28" s="23">
        <f>SUM(F28:J28)</f>
        <v>0</v>
      </c>
    </row>
    <row r="29" spans="1:11" ht="15">
      <c r="A29" s="28" t="s">
        <v>9</v>
      </c>
      <c r="B29" s="29">
        <v>216.13</v>
      </c>
      <c r="C29" s="29">
        <v>216.13</v>
      </c>
      <c r="D29" s="29">
        <f>SUM(B29:C29)</f>
        <v>432.26</v>
      </c>
      <c r="E29" s="29">
        <v>0</v>
      </c>
      <c r="F29" s="30"/>
      <c r="K29" s="23">
        <f>SUM(F29:J29)</f>
        <v>0</v>
      </c>
    </row>
    <row r="30" spans="1:11" ht="15">
      <c r="A30" s="28" t="s">
        <v>10</v>
      </c>
      <c r="B30" s="29">
        <v>-26.94000000000233</v>
      </c>
      <c r="C30" s="29">
        <v>-26.94000000000233</v>
      </c>
      <c r="D30" s="29">
        <f>SUM(B30:C30)</f>
        <v>-53.88000000000466</v>
      </c>
      <c r="E30" s="29">
        <v>0</v>
      </c>
      <c r="F30" s="30"/>
      <c r="K30" s="23">
        <f>SUM(F30:J30)</f>
        <v>0</v>
      </c>
    </row>
  </sheetData>
  <sheetProtection password="DDDD" sheet="1" objects="1" scenarios="1" selectLockedCells="1"/>
  <printOptions gridLines="1"/>
  <pageMargins left="0.25" right="0.24" top="1" bottom="1" header="0.5" footer="0.5"/>
  <pageSetup fitToHeight="1" fitToWidth="1" horizontalDpi="600" verticalDpi="600" orientation="landscape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</dc:creator>
  <cp:keywords/>
  <dc:description/>
  <cp:lastModifiedBy>eXCITE</cp:lastModifiedBy>
  <cp:lastPrinted>2008-01-28T15:35:17Z</cp:lastPrinted>
  <dcterms:created xsi:type="dcterms:W3CDTF">2007-10-05T17:39:53Z</dcterms:created>
  <dcterms:modified xsi:type="dcterms:W3CDTF">2008-01-28T15:35:47Z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