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Scoring'!$G$47</definedName>
    <definedName name="ppurpose">'PART Qs &amp; Section Scoring'!$G$14</definedName>
    <definedName name="presults">'PART Qs &amp; Section Scoring'!$G$87</definedName>
    <definedName name="_xlnm.Print_Area" localSheetId="0">'PART Qs &amp; Section Scoring'!$A$1:$G$87</definedName>
    <definedName name="_xlnm.Print_Titles" localSheetId="0">'PART Qs &amp; Section Scoring'!$1:$3</definedName>
    <definedName name="splanning">'PART Qs &amp; Section Scoring'!$G$28</definedName>
  </definedNames>
  <calcPr fullCalcOnLoad="1"/>
</workbook>
</file>

<file path=xl/comments1.xml><?xml version="1.0" encoding="utf-8"?>
<comments xmlns="http://schemas.openxmlformats.org/spreadsheetml/2006/main">
  <authors>
    <author>STRASSER_J</author>
  </authors>
  <commentLis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12" authorId="0">
      <text>
        <r>
          <rPr>
            <b/>
            <sz val="9"/>
            <rFont val="Tahoma"/>
            <family val="2"/>
          </rPr>
          <t>RD 1. Does the program effectively articulate potential public benefits?</t>
        </r>
        <r>
          <rPr>
            <sz val="9"/>
            <rFont val="Tahoma"/>
            <family val="2"/>
          </rPr>
          <t xml:space="preserve">
</t>
        </r>
        <r>
          <rPr>
            <b/>
            <sz val="9"/>
            <rFont val="Tahoma"/>
            <family val="2"/>
          </rPr>
          <t xml:space="preserve">Purpose of the question: </t>
        </r>
        <r>
          <rPr>
            <sz val="9"/>
            <rFont val="Tahoma"/>
            <family val="2"/>
          </rPr>
          <t>to determine whether the program meaningfully articulates potential benefits.</t>
        </r>
        <r>
          <rPr>
            <b/>
            <sz val="9"/>
            <rFont val="Tahoma"/>
            <family val="2"/>
          </rPr>
          <t xml:space="preserve">
Elements of a Yes answer: </t>
        </r>
        <r>
          <rPr>
            <sz val="9"/>
            <rFont val="Tahoma"/>
            <family val="2"/>
          </rPr>
          <t>a Yes answer would require that the program has identified potential benefits in a meaningful, credible way. R&amp;D benefits may include technologies and methods that could provide new options in the future, if the landscape of today’s needs and capabilities changes dramatically. While all programs should try to articulate potential benefits, basic research programs may have difficulties predicting benefits of the research. For industry-related programs, a Yes answer would also require the assessment of potential program benefits and a favorable comparison to other programs with similar goals at the agency or other agencies.</t>
        </r>
        <r>
          <rPr>
            <b/>
            <sz val="9"/>
            <rFont val="Tahoma"/>
            <family val="2"/>
          </rPr>
          <t xml:space="preserve">
Evidence/Data: </t>
        </r>
        <r>
          <rPr>
            <sz val="9"/>
            <rFont val="Tahoma"/>
            <family val="2"/>
          </rPr>
          <t xml:space="preserve">evidence should include a summary of any benefit analysis and documentation of any independent reviews of the analysis. This question corresponds to Relevance criterion I.B of the R&amp;D criteria. Additionally, for industry-related programs, evidence should include a summary of any comparative benefit analysis and documentation of any independent reviews of the analysis. This question corresponds to Industry-Specific criterion IV.A of the R&amp;D criteria.
</t>
        </r>
        <r>
          <rPr>
            <sz val="10"/>
            <rFont val="Tahoma"/>
            <family val="2"/>
          </rPr>
          <t xml:space="preserve">
</t>
        </r>
      </text>
    </comment>
    <comment ref="B8" authorId="0">
      <text>
        <r>
          <rPr>
            <b/>
            <sz val="9"/>
            <rFont val="Tahoma"/>
            <family val="2"/>
          </rPr>
          <t xml:space="preserve">3.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9" authorId="0">
      <text>
        <r>
          <rPr>
            <b/>
            <sz val="9"/>
            <rFont val="Tahoma"/>
            <family val="2"/>
          </rPr>
          <t>4.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 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B13" authorId="0">
      <text>
        <r>
          <rPr>
            <b/>
            <sz val="9"/>
            <rFont val="Tahoma"/>
            <family val="2"/>
          </rPr>
          <t>RD 2. If an industry-related program, can the program explain how the market fails to motivate private investment?</t>
        </r>
        <r>
          <rPr>
            <sz val="9"/>
            <rFont val="Tahoma"/>
            <family val="2"/>
          </rPr>
          <t xml:space="preserve">
</t>
        </r>
        <r>
          <rPr>
            <b/>
            <sz val="9"/>
            <rFont val="Tahoma"/>
            <family val="2"/>
          </rPr>
          <t>Purpose of the question:</t>
        </r>
        <r>
          <rPr>
            <sz val="9"/>
            <rFont val="Tahoma"/>
            <family val="2"/>
          </rPr>
          <t xml:space="preserve"> to determine whether the Federal government is the most appropriate actor for the activity supported by the program. (Programs not relevant to an industry or market should set the weighting of this question to zero.)
</t>
        </r>
        <r>
          <rPr>
            <b/>
            <sz val="9"/>
            <rFont val="Tahoma"/>
            <family val="2"/>
          </rPr>
          <t>Elements of a Yes answer:</t>
        </r>
        <r>
          <rPr>
            <sz val="9"/>
            <rFont val="Tahoma"/>
            <family val="2"/>
          </rPr>
          <t xml:space="preserve"> 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Industry-relevant programs must identify market barriers, expectations of risk, and years to commercialization, as well as building on existing technology, complementing related research, and proposing technologically feasible projects. 
</t>
        </r>
        <r>
          <rPr>
            <b/>
            <sz val="9"/>
            <rFont val="Tahoma"/>
            <family val="2"/>
          </rPr>
          <t>Evidence/Data:</t>
        </r>
        <r>
          <rPr>
            <sz val="9"/>
            <rFont val="Tahoma"/>
            <family val="2"/>
          </rPr>
          <t xml:space="preserve"> evidence can include the percentage of total resources and requirements directed at the problem/issue that come from the program and the relative impact of those resources and requirements. This question corresponds to Industry-Specific criterion IV.B of the R&amp;D criteria.</t>
        </r>
        <r>
          <rPr>
            <b/>
            <sz val="8"/>
            <rFont val="Tahoma"/>
            <family val="0"/>
          </rPr>
          <t xml:space="preserve">
</t>
        </r>
      </text>
    </comment>
    <comment ref="B17"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8"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t>
        </r>
        <r>
          <rPr>
            <b/>
            <sz val="9"/>
            <rFont val="Tahoma"/>
            <family val="2"/>
          </rPr>
          <t xml:space="preserve"> 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9"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20"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3"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and Performance criterion III.C of the R&amp;D criteria.
</t>
        </r>
      </text>
    </comment>
    <comment ref="B24"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5"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6" authorId="0">
      <text>
        <r>
          <rPr>
            <b/>
            <sz val="9"/>
            <rFont val="Tahoma"/>
            <family val="2"/>
          </rPr>
          <t>RD 1. Is evaluation of the program's continuing relevance to mission, fields of science, and other "customer" needs conducted on a regular basis?</t>
        </r>
        <r>
          <rPr>
            <sz val="9"/>
            <rFont val="Tahoma"/>
            <family val="2"/>
          </rPr>
          <t xml:space="preserve">
</t>
        </r>
        <r>
          <rPr>
            <b/>
            <sz val="9"/>
            <rFont val="Tahoma"/>
            <family val="2"/>
          </rPr>
          <t>Purpose of the question:</t>
        </r>
        <r>
          <rPr>
            <sz val="9"/>
            <rFont val="Tahoma"/>
            <family val="2"/>
          </rPr>
          <t xml:space="preserve"> to ensure that programs are relevant to agency-, field-, or customer-needs that motivate the program.
</t>
        </r>
        <r>
          <rPr>
            <b/>
            <sz val="9"/>
            <rFont val="Tahoma"/>
            <family val="2"/>
          </rPr>
          <t xml:space="preserve">Elements of a Yes answer: </t>
        </r>
        <r>
          <rPr>
            <sz val="9"/>
            <rFont val="Tahoma"/>
            <family val="2"/>
          </rPr>
          <t xml:space="preserve">a Yes answer would require that programs undergo and pass some review of relevance to their agencies, fields of science or technology, or customers. A customer may be another program at the same or another agency, an interagency initiative or partnership, or a firm or other organization from another sector or country. Industry-relevant programs may use industry cost-sharing as an indicator of market-relevance, and they should incorporate industry in planning &amp; prioritization.
</t>
        </r>
        <r>
          <rPr>
            <b/>
            <sz val="9"/>
            <rFont val="Tahoma"/>
            <family val="2"/>
          </rPr>
          <t xml:space="preserve">Evidence/Data: </t>
        </r>
        <r>
          <rPr>
            <sz val="9"/>
            <rFont val="Tahoma"/>
            <family val="2"/>
          </rPr>
          <t xml:space="preserve">evidence can include results of external reviews or other documentation that addresses program relevance. This question corresponds in part to Relevance criterion I.E and Industry-Specific criterion IV.D of the R&amp;D criteria.
</t>
        </r>
        <r>
          <rPr>
            <sz val="8"/>
            <rFont val="Tahoma"/>
            <family val="0"/>
          </rPr>
          <t xml:space="preserve">
</t>
        </r>
      </text>
    </comment>
    <comment ref="B27" authorId="0">
      <text>
        <r>
          <rPr>
            <b/>
            <sz val="9"/>
            <rFont val="Tahoma"/>
            <family val="2"/>
          </rPr>
          <t>RD 2. Has the program identified clear priorities?</t>
        </r>
        <r>
          <rPr>
            <sz val="9"/>
            <rFont val="Tahoma"/>
            <family val="2"/>
          </rPr>
          <t xml:space="preserve">
</t>
        </r>
        <r>
          <rPr>
            <b/>
            <sz val="9"/>
            <rFont val="Tahoma"/>
            <family val="2"/>
          </rPr>
          <t xml:space="preserve">Purpose of the question: </t>
        </r>
        <r>
          <rPr>
            <sz val="9"/>
            <rFont val="Tahoma"/>
            <family val="2"/>
          </rPr>
          <t xml:space="preserve">to determine whether the program has clear priorities.
</t>
        </r>
        <r>
          <rPr>
            <b/>
            <sz val="9"/>
            <rFont val="Tahoma"/>
            <family val="2"/>
          </rPr>
          <t xml:space="preserve">Elements of a Yes answer: </t>
        </r>
        <r>
          <rPr>
            <sz val="9"/>
            <rFont val="Tahoma"/>
            <family val="2"/>
          </rPr>
          <t xml:space="preserve">a Yes answer would require an identified set of program priorities among goals and activities within the program and program objectives. Programs are encouraged to work with independent advisory bodies to help prioritize in ways that benefit the larger science and technology enterprise.
</t>
        </r>
        <r>
          <rPr>
            <b/>
            <sz val="9"/>
            <rFont val="Tahoma"/>
            <family val="2"/>
          </rPr>
          <t>Evidence/Data:</t>
        </r>
        <r>
          <rPr>
            <sz val="9"/>
            <rFont val="Tahoma"/>
            <family val="2"/>
          </rPr>
          <t xml:space="preserve"> evidence can include clear statements of program priorities in program documentation or mission statements. In combination with Question 1 of Section I, this question corresponds to Relevance criterion I.A of the R&amp;D criteria.
</t>
        </r>
        <r>
          <rPr>
            <sz val="8"/>
            <rFont val="Tahoma"/>
            <family val="0"/>
          </rPr>
          <t xml:space="preserve">
</t>
        </r>
      </text>
    </commen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C15"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C29"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31"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32"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3"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4"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7"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8"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9"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40" authorId="0">
      <text>
        <r>
          <rPr>
            <b/>
            <sz val="9"/>
            <rFont val="Tahoma"/>
            <family val="2"/>
          </rPr>
          <t xml:space="preserve">RD 1. Does the program allocate funds through a competitive, merit-based process, or, if not, does it justify funding methods and document how quality is maintained?
Purpose of the question: </t>
        </r>
        <r>
          <rPr>
            <sz val="9"/>
            <rFont val="Tahoma"/>
            <family val="2"/>
          </rPr>
          <t xml:space="preserve">to determine whether the program uses a clearly stated, defensible method for allocating its R&amp;D funding.
</t>
        </r>
        <r>
          <rPr>
            <b/>
            <sz val="9"/>
            <rFont val="Tahoma"/>
            <family val="2"/>
          </rPr>
          <t xml:space="preserve">Elements of a Yes answer: </t>
        </r>
        <r>
          <rPr>
            <sz val="9"/>
            <rFont val="Tahoma"/>
            <family val="2"/>
          </rPr>
          <t xml:space="preserve">a Yes answer would require that the program allocate funding using a broadly competitive process based on merit, or that it has compelling justifications for R&amp;D funding allocated through other means. Interpretations of competition and merit review should be consistent with the definitions in Circular A-11: “…intramural and extramural research programs where funded activities are competitively awarded following review for scientific and technical merit.” All program funds allocated through means other than unlimited competition must document the processes they will use to distribute funds to each type of R&amp;D performer (e.g., federal laboratories, federally funded research and development centers, universities, etc.). Programs are encouraged to use external assessment of the methods they use to allocate R&amp;D and maintain program quality.
</t>
        </r>
        <r>
          <rPr>
            <b/>
            <sz val="9"/>
            <rFont val="Tahoma"/>
            <family val="2"/>
          </rPr>
          <t>Evidence/Data</t>
        </r>
        <r>
          <rPr>
            <sz val="9"/>
            <rFont val="Tahoma"/>
            <family val="2"/>
          </rPr>
          <t xml:space="preserve">: evidence can include a description of the awards process, percentage of funds earmarked, percentage of funds subject to peer review. This question corresponds in part to Quality criterion II.A of the R&amp;D criteria.
</t>
        </r>
        <r>
          <rPr>
            <sz val="8"/>
            <rFont val="Tahoma"/>
            <family val="0"/>
          </rPr>
          <t xml:space="preserve">
</t>
        </r>
      </text>
    </comment>
    <comment ref="B41" authorId="0">
      <text>
        <r>
          <rPr>
            <b/>
            <sz val="9"/>
            <rFont val="Tahoma"/>
            <family val="2"/>
          </rPr>
          <t>RD 2. Does competition encourage the participation of new/first-time performers through a fair and open application process?</t>
        </r>
        <r>
          <rPr>
            <sz val="9"/>
            <rFont val="Tahoma"/>
            <family val="2"/>
          </rPr>
          <t xml:space="preserve">
</t>
        </r>
        <r>
          <rPr>
            <b/>
            <sz val="9"/>
            <rFont val="Tahoma"/>
            <family val="2"/>
          </rPr>
          <t>Purpose of the question:</t>
        </r>
        <r>
          <rPr>
            <sz val="9"/>
            <rFont val="Tahoma"/>
            <family val="2"/>
          </rPr>
          <t xml:space="preserve"> to determine whether or not the awards process is conducted in an open manner so that new applicants of merit will be able to compete fairly with previous grant recipients, and that long-term awardees do not monopolize the available dollars.
</t>
        </r>
        <r>
          <rPr>
            <b/>
            <sz val="9"/>
            <rFont val="Tahoma"/>
            <family val="2"/>
          </rPr>
          <t xml:space="preserve">Elements of a Yes answer: </t>
        </r>
        <r>
          <rPr>
            <sz val="9"/>
            <rFont val="Tahoma"/>
            <family val="2"/>
          </rPr>
          <t xml:space="preserve">a Yes answer would require that the program operate a fair and open grant competition and provide a reasonable amount of outreach to encourage the participation of new grantees. Considerations can include whether the program tends to provide grants to the same list of grantees year after year. 
</t>
        </r>
        <r>
          <rPr>
            <b/>
            <sz val="9"/>
            <rFont val="Tahoma"/>
            <family val="2"/>
          </rPr>
          <t>Evidence/Data:</t>
        </r>
        <r>
          <rPr>
            <sz val="9"/>
            <rFont val="Tahoma"/>
            <family val="2"/>
          </rPr>
          <t xml:space="preserve"> evidence can include the relative number of new grantees per grant cycle and technical assistance and outreach efforts of the agency.</t>
        </r>
        <r>
          <rPr>
            <sz val="8"/>
            <rFont val="Tahoma"/>
            <family val="0"/>
          </rPr>
          <t xml:space="preserve">
</t>
        </r>
      </text>
    </comment>
    <comment ref="B44" authorId="0">
      <text>
        <r>
          <rPr>
            <b/>
            <sz val="9"/>
            <rFont val="Tahoma"/>
            <family val="2"/>
          </rPr>
          <t>RD 3. Does the program adequately define appropriate termination points and other decision points?</t>
        </r>
        <r>
          <rPr>
            <sz val="9"/>
            <rFont val="Tahoma"/>
            <family val="2"/>
          </rPr>
          <t xml:space="preserve">
</t>
        </r>
        <r>
          <rPr>
            <b/>
            <sz val="9"/>
            <rFont val="Tahoma"/>
            <family val="2"/>
          </rPr>
          <t xml:space="preserve">Purpose of the question: </t>
        </r>
        <r>
          <rPr>
            <sz val="9"/>
            <rFont val="Tahoma"/>
            <family val="2"/>
          </rPr>
          <t xml:space="preserve">to determine whether appropriate decision points are being defined in program planning.
</t>
        </r>
        <r>
          <rPr>
            <b/>
            <sz val="9"/>
            <rFont val="Tahoma"/>
            <family val="2"/>
          </rPr>
          <t>Elements of a Yes answer:</t>
        </r>
        <r>
          <rPr>
            <sz val="9"/>
            <rFont val="Tahoma"/>
            <family val="2"/>
          </rPr>
          <t xml:space="preserve"> a Yes answer would require that the program identifies decision points relevant to major program decisions, including circumstances under which the program should end. A termination point may result from a program successfully meeting its goals or from failure to meet performance or other conditions for termination. Industry-relevant programs should identify any “off ramps” in their program plans – whether, when, and how aspects of the program may be shifted to the private sector.
</t>
        </r>
        <r>
          <rPr>
            <b/>
            <sz val="9"/>
            <rFont val="Tahoma"/>
            <family val="2"/>
          </rPr>
          <t>Evidence/Data:</t>
        </r>
        <r>
          <rPr>
            <sz val="9"/>
            <rFont val="Tahoma"/>
            <family val="2"/>
          </rPr>
          <t xml:space="preserve"> evidence can include demonstration of meaningful decision points in program plans. This question corresponds in part to Performance criterion III.B and Industry-Specific criterion IV.E of the R&amp;D criteria.
</t>
        </r>
      </text>
    </comment>
    <comment ref="B45" authorId="0">
      <text>
        <r>
          <rPr>
            <b/>
            <sz val="9"/>
            <rFont val="Tahoma"/>
            <family val="2"/>
          </rPr>
          <t>RD 4. If the program includes technology development or construction or operation of a facility, does the program clearly define deliverables, capability/performance characteristics, and appropriate, credible cost and schedule goals?</t>
        </r>
        <r>
          <rPr>
            <sz val="9"/>
            <rFont val="Tahoma"/>
            <family val="2"/>
          </rPr>
          <t xml:space="preserve">
</t>
        </r>
        <r>
          <rPr>
            <b/>
            <sz val="9"/>
            <rFont val="Tahoma"/>
            <family val="2"/>
          </rPr>
          <t>Purpose of the question:</t>
        </r>
        <r>
          <rPr>
            <sz val="9"/>
            <rFont val="Tahoma"/>
            <family val="2"/>
          </rPr>
          <t xml:space="preserve"> to determine if the agency has defined the required capabilities and/or performance characteristics of the end product/result of the acquisition, in addition to determining whether all program costs are well understood, and whether a realistic schedule has been established. (Programs not pursuing technology development or facilities construction or operation should set the weighting of this question to zero.)
</t>
        </r>
        <r>
          <rPr>
            <b/>
            <sz val="9"/>
            <rFont val="Tahoma"/>
            <family val="2"/>
          </rPr>
          <t>Elements of a Yes answer</t>
        </r>
        <r>
          <rPr>
            <sz val="9"/>
            <rFont val="Tahoma"/>
            <family val="2"/>
          </rPr>
          <t xml:space="preserve">: a Yes would require the program documented the capabilities or characteristics that are expected. A Yes answer would also require that the program is able to estimate unit costs, annual costs, and life-cycle costs. Programs should also be able to lay out detailed schedules for development and delivery of assets and services. Program should be able to demonstrate that the cost and schedule estimates are credible (e.g., by having them reviewed and validated by an independent entity outside the program). If an independent entity’s cost or schedule estimates differ from the program’s estimates, the program should defend differences. The agency should also have conducted an analysis of alternatives (AoA). The analysis should include the status quo, non-material solutions (e.g., data compression in lieu of a new data cable), and trade-offs between cost, schedule, and performance goals. Program should be able to demonstrate that the analysis is credible (e.g., by having it reviewed and validated by an independent entity outside the program.) If an independent entity’s analysis differs from the program’s analysis, the program should defend differences.
</t>
        </r>
        <r>
          <rPr>
            <b/>
            <sz val="9"/>
            <rFont val="Tahoma"/>
            <family val="2"/>
          </rPr>
          <t xml:space="preserve">
Evidence/Data:</t>
        </r>
        <r>
          <rPr>
            <sz val="9"/>
            <rFont val="Tahoma"/>
            <family val="2"/>
          </rPr>
          <t xml:space="preserve"> evidence can include documentation from the program describing key performance characteristics and/or deliverables, as well as unit cost, acquisition cost, and life cycle cost estimates; development and/or delivery schedules; and a summary its AoA, and documentation of any independent reviews of the analysis. This question corresponds in part to Performance criterion III.B of the R&amp;D criteria.
 </t>
        </r>
        <r>
          <rPr>
            <sz val="8"/>
            <rFont val="Tahoma"/>
            <family val="0"/>
          </rPr>
          <t xml:space="preserve">
</t>
        </r>
      </text>
    </comment>
    <comment ref="B85" authorId="0">
      <text>
        <r>
          <rPr>
            <b/>
            <sz val="9"/>
            <rFont val="Tahoma"/>
            <family val="2"/>
          </rPr>
          <t>RD. 1 If the program includes construction of a facility, were program goals achieved within budgeted costs and established schedules?</t>
        </r>
        <r>
          <rPr>
            <sz val="9"/>
            <rFont val="Tahoma"/>
            <family val="2"/>
          </rPr>
          <t xml:space="preserve">
</t>
        </r>
        <r>
          <rPr>
            <b/>
            <sz val="9"/>
            <rFont val="Tahoma"/>
            <family val="2"/>
          </rPr>
          <t>Purpose of the question:</t>
        </r>
        <r>
          <rPr>
            <sz val="9"/>
            <rFont val="Tahoma"/>
            <family val="2"/>
          </rPr>
          <t xml:space="preserve"> to determine whether valid program goals were achieved within budgeted costs and established schedules and whether the program spends funds as planned and budgeted.
</t>
        </r>
        <r>
          <rPr>
            <b/>
            <sz val="9"/>
            <rFont val="Tahoma"/>
            <family val="2"/>
          </rPr>
          <t xml:space="preserve">Elements of a Yes answer: </t>
        </r>
        <r>
          <rPr>
            <sz val="9"/>
            <rFont val="Tahoma"/>
            <family val="2"/>
          </rPr>
          <t xml:space="preserve">a Yes answer would require that the program achieved the goals evaluated in Section II on budget and on schedule. An example of a program that could receive a No rating could be an acquisition program that has experienced 60 percent cost growth and is behind schedule. 
</t>
        </r>
        <r>
          <rPr>
            <b/>
            <sz val="9"/>
            <rFont val="Tahoma"/>
            <family val="2"/>
          </rPr>
          <t>Evidence/Data:</t>
        </r>
        <r>
          <rPr>
            <sz val="9"/>
            <rFont val="Tahoma"/>
            <family val="2"/>
          </rPr>
          <t xml:space="preserve"> evidence can include a comparison of the program's previous budget proposals for a fiscal year with its expenditures and final outcomes for that fiscal year. This question corresponds in part to Performance criterion III.C of the R&amp;D criteria.</t>
        </r>
        <r>
          <rPr>
            <sz val="8"/>
            <rFont val="Tahoma"/>
            <family val="0"/>
          </rPr>
          <t xml:space="preserve">
</t>
        </r>
      </text>
    </comment>
    <comment ref="D49"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51"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64"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80"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81"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82"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C21"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C35"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D62"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C10"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D83"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C42"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List>
</comments>
</file>

<file path=xl/sharedStrings.xml><?xml version="1.0" encoding="utf-8"?>
<sst xmlns="http://schemas.openxmlformats.org/spreadsheetml/2006/main" count="370" uniqueCount="218">
  <si>
    <t xml:space="preserve">MGS has observed dramatic climate changes, indicated by rapid erosion of the carbon dioxide ice deposits in the polar ice caps, and made measurements of the temporal variation in surface and atmospheric temperatures and atmospheric opacity.  These are factors that affect the radiation budget of Mars as they do on Earth.  MGS has also discovered hundreds of gullies, indicating a short-lived release of liquid water from the shallow subsurface in the recent (&lt;1M years) history of Mars; measured magnetic anomaly patterns within the crust, indicating the presence of an Earth-like magnetic field in Mars' past; and discovered abundant layered rocks, suggesting that water persisted and dried up repeatedly through cycles in climate history.  Odyssey has discovered a high concentration of shallow subsurface water ice in the high latitudes, and has revealed a more mineralogically diverse planet than previously thought.   </t>
  </si>
  <si>
    <t>The three MEP missions that were either in, or transitioning to, development in FY 2002 are meeting their baseline schedules.  These include:  Mars Exploration Rovers (MER - launch in 5/03 and 6/03); Mars Reconnaissance Orbiter (MRO - launch in 8/05); and Mars EXPRESS (MEX - launch in 6/03).</t>
  </si>
  <si>
    <t>The theme-wide aggregated percentage of FY 2002 MEP funding that went to "full &amp; open competition" was about 70%.  This was partly due to the substantial MER project:  55% of its budget went to competed work, while 45% went for JPL in-house work.  We anticipate that the percentage of MEP funding dedicated to broad competition will increase to at least 75% for FY 2003 and beyond.</t>
  </si>
  <si>
    <t>Technology NRA's and developments have just begun.  The program is poised to meet the criterion.</t>
  </si>
  <si>
    <t>Criteria being met for MGS; Odyssey has just begun its science campaign, but results so far demonstrate that the criterion will be met.</t>
  </si>
  <si>
    <r>
      <t xml:space="preserve">The MER project lifecycle cost in the FY 2004 budget request exceeds its initial baseline lifecycle cost by 14%.  MRO's lifecycle cost in the FY 2004 request is </t>
    </r>
    <r>
      <rPr>
        <i/>
        <sz val="8"/>
        <rFont val="Arial"/>
        <family val="2"/>
      </rPr>
      <t>under running</t>
    </r>
    <r>
      <rPr>
        <sz val="8"/>
        <rFont val="Arial"/>
        <family val="2"/>
      </rPr>
      <t xml:space="preserve"> its initial baseline lifecycle cost by 0.6% (due to an adjustment to MO&amp;DA).  MEX's lifecycle cost in the FY 2004 request exceeds its initial baseline lifecycle cost by 0.3%.  These percentages are based on BAU, as the initial baselines were not calculated in full cost.</t>
    </r>
  </si>
  <si>
    <t xml:space="preserve">Key Goal IV:                                                                                                                          </t>
  </si>
  <si>
    <t xml:space="preserve">Key Goal V:                                                                                                                          </t>
  </si>
  <si>
    <t>On a monthly basis MEP collects relevant technical and programmatic performance data.  Information is used to develop risk mitigation strategies where needed, and to adjust priorities, make resource allocations, or take other appropriate management actions.</t>
  </si>
  <si>
    <t xml:space="preserve">NASA will be operating in full cost accounting starting in FY04. </t>
  </si>
  <si>
    <t>MEP obligates its funding in a timely manner and spends it for the purpose as appropriated by Congress.</t>
  </si>
  <si>
    <t>Weighted Score</t>
  </si>
  <si>
    <t>Questions</t>
  </si>
  <si>
    <t>Ans.</t>
  </si>
  <si>
    <t>Total Section Score</t>
  </si>
  <si>
    <t>Does the program use strong financial management practices?</t>
  </si>
  <si>
    <t xml:space="preserve">OMB Program Assessment Rating Tool (PART) </t>
  </si>
  <si>
    <t>Does competition encourage the participation of new/first-time performers through a fair and open application process?</t>
  </si>
  <si>
    <t>Special notes for documentation</t>
  </si>
  <si>
    <t>Industry-relevant programs can use industry cost-sharing as an indicator, and they should incorporate industry in planning &amp; prioritization.</t>
  </si>
  <si>
    <t>R&amp;D Criteria</t>
  </si>
  <si>
    <t>PART</t>
  </si>
  <si>
    <t>I. Relevance, A</t>
  </si>
  <si>
    <t>I. Program Plan, 1</t>
  </si>
  <si>
    <t>I. Relevance, C
I. Relevance, D</t>
  </si>
  <si>
    <t>(I. Program Plan, 2)</t>
  </si>
  <si>
    <t>I. Relevance, B</t>
  </si>
  <si>
    <t>I. Program Plan, 2, 
III. Program Mgmt., Cap 3</t>
  </si>
  <si>
    <t>IV. c Performance, J</t>
  </si>
  <si>
    <t>(I. Program Plan, 4? 5?)
(III. Program Mgmt., Cap 3?)</t>
  </si>
  <si>
    <t>I. Program Plan, 4</t>
  </si>
  <si>
    <t>III. Performance, B</t>
  </si>
  <si>
    <t>II. Strategic Plan, 1</t>
  </si>
  <si>
    <t>III. Performance, A</t>
  </si>
  <si>
    <t>II. Strategic Plan, 2</t>
  </si>
  <si>
    <t>II. Strategic Plan, 3</t>
  </si>
  <si>
    <t xml:space="preserve">Mars likely possessed a climate conducive to the development of life at some point in its past and may have habitable zones capable of supporting primitive lifeforms (e.g., bacteria) to this day.  As such, Mars represents a leading target in the scientific search for life beyond Earth. The scientific and technical approaches utilized by the MEP represent the science and the technical communities' best strategy in the search for life at Mars.  The approaches also relate directly to understanding and predicting the environmental evolution and habitability of planet Earth and to future educational needs, especially inspiring in the American public a spirit of excitement about scientific exploration. </t>
  </si>
  <si>
    <r>
      <t xml:space="preserve">Name of Program:  </t>
    </r>
    <r>
      <rPr>
        <b/>
        <sz val="8"/>
        <color indexed="10"/>
        <rFont val="Arial"/>
        <family val="2"/>
      </rPr>
      <t xml:space="preserve">Mars Exploration Program </t>
    </r>
  </si>
  <si>
    <t xml:space="preserve">The MEP is the world's only comprehensive program designed to collect and interpret such a broad panoply of scientific knowledge concerning another planet, while setting the context to answer whether life exists beyond Earth.  </t>
  </si>
  <si>
    <t>The investigation by the MEP as to whether Mars ever harbored any kind of life contributes to NASA's overall efforts to explore the Universe and search for life.  National Academies of Science reports lay out the scientific case for potential past or present life at Mars and, together with NASA advisory group inputs, lay out the scientific roadmap for conducting research at Mars.</t>
  </si>
  <si>
    <t>NASA articulates MEP benefits through education and outreach programs designed to reach students at all grade levels, their teachers and professors, and the media.</t>
  </si>
  <si>
    <t>Answering the question of whether life exists any place other than Earth would be a profound and paradigm-shifting revelation.  Other public benefits from MEP include understanding another world whose evolution is likely to have been similar to Earth's (where all records of the first 1 billion years have been eradicated).  In addition, developing technologies and know-how to enable a comprehensive physics- and chemistry-based search for evidence of life, including non-Earth-centric varieties, is of intrinsic value.  A scientific understanding of the potential evolution (and potential demise) of life on Mars is directly relevant to understanding the habitability of Earth.  Mars exploration technology is also applicable to other solar system missions, to Earth observation, and potentially to biological research on Earth, including mechanisms for detection and mitigation of bioterrorism.</t>
  </si>
  <si>
    <t>The Mars Exploration Program (MEP) addresses basic research goals, not industry-related problems.</t>
  </si>
  <si>
    <t>Consistent with past Agency practice for the development of annual GPRA metrics, the performance metrics for the Mars Exploration program have measured annual project goals instead of multi-year program outputs.  The specific long-term research capabilities being enabled through MEP need to be quantified at the program level with metrics that can be compared over multiple years.</t>
  </si>
  <si>
    <t xml:space="preserve">MEP works very closely with the Solar System Exploration Theme on joint technologies, R&amp;A, and science investigations; collaborates with NASA's Aerospace Technology Enterprise (e.g. technology maturation and infusion); and the Human Exploration &amp; Development of Space Enterprise (e.g. launch services).  MEP also collaborates with various International Partners at the program level for planning and coordination, and at the project level for specific elements.  In addition, MEP is collaborating closely with the Department of Energy on radioactive heat and power systems/sources for Mars missions.  </t>
  </si>
  <si>
    <t>The MEP is in the early implementation stages of the new (post 1999 failures) Mars exploration architecture, and has been reviewed by independent groups (National Academy of Sciences, NASA advisory groups), which concurred with the scientific strategy and implementation approach.  Evaluation of program performance will be accomplished by integrating inputs from several groups, each with varying degrees of independence and differing emphases.</t>
  </si>
  <si>
    <t>The MEP budget reflects program objectives.  The annual budget request is derived from estimates of what is needed to accomplish both the near- and long-term performance goals.</t>
  </si>
  <si>
    <t>NASA's Space Science Enterprise, which manages the MEP program, updates its Strategic Plan every three years.  Deficiencies and new requirements are incorporated into the new/revised Strategic Plan.  The program began a broad and inclusive effort with the science, engineering, and technology communities to develop investigation pathway options for the next decade.</t>
  </si>
  <si>
    <t>The Space Science Enterprise conducts monthly "Theme" reviews to gather and analyze performance information.</t>
  </si>
  <si>
    <t>Broadening the participation of the scientific, engineering, and technology communities is one of the key performance parameters for MEP.  MEP has been selecting new performers through NASA Research Announcements (NRAs) and Announcements of Opportunity (AOs), and continues to advertise broadly (via massive e-mail efforts, posted research opportunities on the Space Science and NASA webpages, and major scientific conferences).  Mars Scout missions (a new feature of MEP, similar to the principal investigator-managed Discovery-class missions) are open to all proposers, including new/first time performers.  An Announcement of Opportunity (AO) for the Scout mission was released in FY02.</t>
  </si>
  <si>
    <t>NRAs for base and focused technologies have been released in a timely fashion, and they include clearly defined requirements and expectations.  The technology budget is apportioned consistent with the priorities of the missions.  Focused technologies are also consistent with the needs of the mission they support, in terms of planning and budget.  Development of the 34M antenna is being planned and implemented like any of the flight projects, and is proceeding on schedule and within cost.  There are project plans (which document technical and science objectives, schedule, cost, and other requirements, including the needs for special facilities) in place for all MEP projects.  No projects with MEP will be exempt from this required project plan.  To be consistent with investigation and programmatic options for the next decade, planning for technology investments to support MEP missions beyond this decade is still in progress.  Options for the next decade of MEP missions are to be completed and finalized for the FY05 budget process.</t>
  </si>
  <si>
    <t>The Mars Global Surveyor (MGS), now in its second extended science mission phase, continues to produce scientifically valuable data to address geological and climate-related questions about Mars past and current environment.  Mars Odyssey has found high concentrations of water ice in higher latitudes, has proven that Mars is more mineralogically diverse than previously thought, and continues to characterize the radiation environment at Mars.</t>
  </si>
  <si>
    <t xml:space="preserve">Implementation of the restructured program has just started with an early success in the Mars Odyssey mission.  All key elements are in place for future missions to continue returning science data with increased efficiencies and cost effectiveness.  </t>
  </si>
  <si>
    <t xml:space="preserve">The results being shown by the program to date compare favorably with other NASA programs in the Space and Earth Science Enterprises of similar scope to that of the MEP.  </t>
  </si>
  <si>
    <t>Refer to National Academies of Science Solar System Exploration Decadal report.</t>
  </si>
  <si>
    <t>II. Quality, B</t>
  </si>
  <si>
    <t>II. Strategic Plan, 4</t>
  </si>
  <si>
    <t>I. Relevance, D; 
IV. b Industry Relevance</t>
  </si>
  <si>
    <t>III. Performance Mgmt., 1</t>
  </si>
  <si>
    <t>III. Performance Mgmt., 2</t>
  </si>
  <si>
    <t>III. Financial Mgmt., 1</t>
  </si>
  <si>
    <t>No</t>
  </si>
  <si>
    <t>Large Extent</t>
  </si>
  <si>
    <t>III. Financial Mgmt., 2</t>
  </si>
  <si>
    <t>III. Financial Mgmt., 3</t>
  </si>
  <si>
    <t>II. Quality, A</t>
  </si>
  <si>
    <t>III. Program Mgmt., Co 2</t>
  </si>
  <si>
    <t>(III. Performance, B)</t>
  </si>
  <si>
    <t>III. Program Mgmt., Cap 1</t>
  </si>
  <si>
    <t>III. Performance, C</t>
  </si>
  <si>
    <t>IV. Performance Reporting, 1</t>
  </si>
  <si>
    <t>IV. Performance Reporting, 2</t>
  </si>
  <si>
    <t>IV. Performance Reporting, 3</t>
  </si>
  <si>
    <t>IV. c Performance, L</t>
  </si>
  <si>
    <t>IV. Performance Reporting, 4</t>
  </si>
  <si>
    <t>(I. Relevance, E)</t>
  </si>
  <si>
    <t>IV. Performance Reporting, 5</t>
  </si>
  <si>
    <t>For more information, refer to:</t>
  </si>
  <si>
    <t>III. Financial Mgmt., 6</t>
  </si>
  <si>
    <t>1 
(RD 1)</t>
  </si>
  <si>
    <t>2  
(RD 2)</t>
  </si>
  <si>
    <t>3  
(RD 3)</t>
  </si>
  <si>
    <t>4  
(RD 4)</t>
  </si>
  <si>
    <t>5  
(RD 5)</t>
  </si>
  <si>
    <t>6  
(RD 6)</t>
  </si>
  <si>
    <t>9  
(RD 1)</t>
  </si>
  <si>
    <t>10  
(RD 2)</t>
  </si>
  <si>
    <t>11  
(RD 3)</t>
  </si>
  <si>
    <t>12  
(RD 4)</t>
  </si>
  <si>
    <t>Sec. I</t>
  </si>
  <si>
    <t>Sec. II</t>
  </si>
  <si>
    <t>Sec. III</t>
  </si>
  <si>
    <t>Sec. IV</t>
  </si>
  <si>
    <t>Program inputs include statistics on overhead, intramural/extramural spending, infrastructure, and human capital resources.</t>
  </si>
  <si>
    <t>Note requirement is for performance information that is both timely and credible.</t>
  </si>
  <si>
    <t>III. Program Mgmt., Co 1
III. Financial Mgmt., 5</t>
  </si>
  <si>
    <t>For long-term basic research, the demonstration of program relevance and the quality of the funding process may be the most critical factors.  These considerations should be factored into question 5, which should be weighted in such a way to address the relative importance of an effective process or relevance to a field of science.</t>
  </si>
  <si>
    <t>Is the program purpose clear?</t>
  </si>
  <si>
    <t>Are all funds (Federal and partners’) obligated in a timely manner and spent for the intended purpose?</t>
  </si>
  <si>
    <t>Does the agency estimate and budget for the full annual costs of operating the program (including all administrative costs and allocated overhead) so that program performance changes are identified with changes in funding levels?</t>
  </si>
  <si>
    <t xml:space="preserve">Has the program taken meaningful steps to address its management deficiencies?  </t>
  </si>
  <si>
    <t xml:space="preserve">Does the program adequately define appropriate termination points and other decision points?  </t>
  </si>
  <si>
    <t>If the program includes technology development or construction or operation of a facility, does the program clearly define deliverables and required capability/performance characteristics and appropriate, credible cost and schedule goals?</t>
  </si>
  <si>
    <t>If the program includes construction of a facility, were program goals achieved within budgeted costs and established schedules?</t>
  </si>
  <si>
    <t>Other efforts considered should include both Federal and non-Federal efforts, including the efforts of state and local governments or the private and non-profit sectors.</t>
  </si>
  <si>
    <t xml:space="preserve">Does the program have a limited number of annual performance goals that demonstrate progress toward achieving the long-term goals? </t>
  </si>
  <si>
    <t>Weighting</t>
  </si>
  <si>
    <t xml:space="preserve">The Mars Exploration Program (MEP) has a well-defined and focused purpose that ties directly to the NASA vision and mission, and the Space Science Enterprise strategic plan.  The goals and objectives are clear and unambiguous to all interested parties (Congress, the Administration, and  the public). </t>
  </si>
  <si>
    <t>The MEP partners (NASA Centers, JPL, contractors and other private organizations, universities, international organizations, and other Federal agencies) are directly involved in planning and establishing the program’s goals and objectives.  As a result of this process, they fully support and are committed to the achievement of both the annual and the long-term goals of the program.</t>
  </si>
  <si>
    <t>The MEP is evaluated internally for relevance to the Agency and Space Science Enterprise mission.  Program goals and objectives flow down from the Space Science Enterprise strategic plan, and are generated with full participation from the customer and stakeholder community.</t>
  </si>
  <si>
    <t xml:space="preserve">The Strategic Plan for the Space Science Enterprise is updated every three years to reflect new inputs from the Agency, customer, and stakeholder community.  Inputs from the Mars science community are being provided on a quarterly basis through the Space Science Advisory Committee, and annually through the Mars Exploration Payload Analysis Group (MEPAG). </t>
  </si>
  <si>
    <t>All MEP program managers and partners (contractors, subcontractors, PIs, universities) are held accountable for their performance.</t>
  </si>
  <si>
    <t>There is no other U.S. effort (federal, state, local government or private industry) to understand the habitability of the planet Mars and its potential for past or present life</t>
  </si>
  <si>
    <t xml:space="preserve">MEP science strategy and technical approach are the product of a broad community (NASA and other Federal agencies, universities, industry, and International Partners) that has been intimately involved for several years.  MEP science strategy and technical approach have been reviewed by the National Academies of Science and NASA advisory groups.  It is the consensus of the community that the program architecture is well designed to answer the key questions consistent with the Space Science Enterprise strategic plan.  </t>
  </si>
  <si>
    <t>Every line item in the MEP budget is aligned with specific program objectives (e.g. projects, technology developments, advanced studies, Education and Public Outreach).  Changes in the funding or legislative policies that impact the program are reflected with every annual budget request, and the impact of such changes are clearly identified (e.g. a change in mission plans).  To be consistent with investigation and programmatic options for the next decade, planning for technology investments to support MEP missions beyond this decade is still in progress.  Options for the next decade of MEP missions are to be completed and finalized for the FY05 budget process.</t>
  </si>
  <si>
    <t>MEP has set mission priorities in order to achieve its long-term science goals.</t>
  </si>
  <si>
    <t>JPL is an FFRDC under contract to NASA.  As such, the lab is required to operate under full cost accounting rules, and therefore NASA estimates that approximately 87% of the MEP has been fully costed on an annual basis since the inception of the program.  JPL budget and cost includes procurements, both in-house and out-of-house labor, corporate burden and G&amp;A, and the lab service pools.  Starting FY04, 100% of the MEP budget will be in full cost.</t>
  </si>
  <si>
    <t xml:space="preserve">No MEP projects can move into Formulation Phase, and from Formulation Phase to Implementation Phase, until the project has proven that it can achieve its objective within its budget and schedule.  The decision points in moving to Implementation Phase are at the Preliminary Design Review (PDR) and Non-Advocate Review (NAR).  End-of-useful-life disposition reviews are held in accordance with Space Science Enterprise policy.  Termination reviews are called upon when the project funding needs during Implementation are projected to exceed project lifecycle budget by 10% -- the agreed-upon baseline. </t>
  </si>
  <si>
    <t xml:space="preserve">Missions in operation to date are demonstrating better than one order of magnitude improvement in capability in Mars orbit versus prior Mars missions.  The program has demonstrated better mechanisms for cost estimation, continuous cost monitoring, control, and risk mitigation strategies. </t>
  </si>
  <si>
    <t xml:space="preserve">MEP has effective management procedures in place to ensure the efficient use of dollars spent on program execution.  </t>
  </si>
  <si>
    <t>MEP uses effective financial management practices in administering program funds.</t>
  </si>
  <si>
    <t>NASA is in the process of installing an enhanced Integrated Financial Management system (IFM) that will further ensure strong financial management practices.  To date, there have been no reported deficiencies on the MEP financial management practices.</t>
  </si>
  <si>
    <t>The 1998 Mars Climate Orbiter (MCO) and Mars Polar Lander (MPL) failures led NASA to restructure the entire MEP.  This restructuring effort, completed in October 2000, addressed management deficiencies reported by the Mars Program Independent Assessment Team.</t>
  </si>
  <si>
    <t>MEP operates fair and open competitions and provides a sufficient outreach program to encourage participation and broaden community participation.</t>
  </si>
  <si>
    <t>MGS completed its 1st extended science mission successfully and started its second science extension.  Odyssey achieved orbit successfully and began its science campaign with full instrument suite.</t>
  </si>
  <si>
    <t>Commitment to baseline schedule.</t>
  </si>
  <si>
    <t>Commitment to baseline cost.</t>
  </si>
  <si>
    <t>Commitment to broad competition.</t>
  </si>
  <si>
    <t>Technology readiness and investments.</t>
  </si>
  <si>
    <t>Ninety percent of technology developments will meet performance and readiness requirements.</t>
  </si>
  <si>
    <t>Delivery of data collected by instruments to proper archives for access by the broad science community.</t>
  </si>
  <si>
    <t>Seventy-five percent of data collected by on-board instruments will be delivered within 6 months of receipt on the ground.</t>
  </si>
  <si>
    <t xml:space="preserve">The construction of the 34M BWG Antenna, required to support the Deep Space Network (DSN) overload issue when the 2003 Mars Exploration Rovers (MERs) arrive at Mars, will be completed and fully operational in 2003.  Once it is completed and fully operational, it will meet the program objective within the established baseline schedule and cost.  </t>
  </si>
  <si>
    <t xml:space="preserve">Explanation </t>
  </si>
  <si>
    <t>Evidence/Data</t>
  </si>
  <si>
    <t xml:space="preserve">Does the program address a specific interest, problem or need? </t>
  </si>
  <si>
    <t>Is the program designed to make a unique contribution in addressing the interest, problem or need (i.e., not needlessly redundant of any other Federal, state, local or private efforts)?</t>
  </si>
  <si>
    <t>Is the program optimally designed to address the interest, problem or need?</t>
  </si>
  <si>
    <t>Research &amp; Development Programs</t>
  </si>
  <si>
    <t>MEP has a system for identifying and correcting deficiencies in its strategic planning process.</t>
  </si>
  <si>
    <t>MEP uses a well developed system in evaluating program management effectiveness.</t>
  </si>
  <si>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</si>
  <si>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</si>
  <si>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</si>
  <si>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t>Is the program budget aligned with the program goals in such a way that the impact of funding, policy, and legislative changes on performance is readily known?</t>
  </si>
  <si>
    <t>Has the program taken meaningful steps to address its strategic planning deficiencies?</t>
  </si>
  <si>
    <t>Is evaluation of the program's continuing relevance to mission, fields of science, and other "customer" needs conducted on a regular basis?</t>
  </si>
  <si>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</si>
  <si>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</si>
  <si>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</si>
  <si>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t>Does the program allocate funds through a competitive, merit-based process, or, if not, does it justify funding methods and document how quality is maintained?</t>
  </si>
  <si>
    <t>6 (RD 1)</t>
  </si>
  <si>
    <t>8 (RD 1)</t>
  </si>
  <si>
    <t>9 (RD 2)</t>
  </si>
  <si>
    <t>10  (RD 3)</t>
  </si>
  <si>
    <t>11 (RD 4)</t>
  </si>
  <si>
    <t xml:space="preserve">Has the program demonstrated adequate progress in achieving its long-term outcome goal(s)?  </t>
  </si>
  <si>
    <t xml:space="preserve">Long-Term Goal I:                                                  </t>
  </si>
  <si>
    <t>Target:</t>
  </si>
  <si>
    <t>Actual Progress achieved toward goal:</t>
  </si>
  <si>
    <t xml:space="preserve">The MEP is following a phased approach where orbiting missions are interleaved with landed missions, in order to target the best sites for detailed surface exploration and sample analysis (in-situ and in laboratories on Earth). The basic goal is to go to sites where there is evidence of past or present water activity, where signs of biological activity may have been captured and preserved, or where habitable environments may have existed, or still exist today. </t>
  </si>
  <si>
    <t>See GPRA metrics for the Mars Exploration Program.</t>
  </si>
  <si>
    <t>The MEP continues to collaborate and coordinate, where practical, with other NASA programs and/or Federal agencies where shared or similar goals and objectives might lead to the more efficient use of resources and increased scientific or technological return.</t>
  </si>
  <si>
    <t xml:space="preserve">Letters of Agreement (LOA) with all major partners (France/CNES, ESA, Italy/ASI) have been signed.  Corresponding Memoranda of Understanding with France and ESA have begun the Circular 175 process with the Department of State.  NASA has received authority to conduct formal negotiations with CNES.  Partner support is also demonstrated by Memoranda of Understanding (MOU) with other Federal agencies (e.g. DOE, DOT), task-level agreements between JPL/MEP and other NASA Centers, contracts/grants with industry and universities, proposals for instruments and/or missions signed by the various contributing organizations, and broad interest and participation in R&amp;A and technology proposals.  </t>
  </si>
  <si>
    <t xml:space="preserve">The Mars Exploration Payload Analysis Group (MEPAG), a body of scientists who provided the scientific analysis and basis for the goals and objectives of the MEP, is also a critical forum for assessment of MEP progress towards achieving these goals.  Scientific and programmatic progress, and issues related to the MEP are presented to the FACA-Chartered Space Science Advisory Board on a quarterly basis.  Scientific and programmatic results are measured against the GPRA metrics on an annual basis.  In addition, the MEP Director has chartered a group of technical, scientific, and management experts that twice a year discusses strategies, progress and technical plans.   </t>
  </si>
  <si>
    <t>On average MEP has been obligating about 97% of its authorized annual budget.  One hundred percent of the MEP budget appropriated and authorized by the U.S. Congress is spent for its intended purpose.  Agency-wide controls ensure that funds are spent for the intended purpose.</t>
  </si>
  <si>
    <t>MEP allocates funding using a broadly competitive process and will only sole-source projects on the basis of a demonstrated unique expertise or capability.</t>
  </si>
  <si>
    <t>MEP advocates full and open competition at all levels, and to the greatest extent possible.  Sole-sourcing of any major mission component can only be exercised on the basis of a demonstrated unique expertise or capability.    MEP competes at least 75% of its budget through full and open competition.</t>
  </si>
  <si>
    <t>Although early in implementation, the restructured Mars Exploration Program has made significant progress towards addressing its long-term goals.</t>
  </si>
  <si>
    <t xml:space="preserve">Complete current phase of the Theme within 110% of the baseline schedule. </t>
  </si>
  <si>
    <t xml:space="preserve">Current total cost of the phase of the Theme will be completed within 10% of the baseline estimate. </t>
  </si>
  <si>
    <t>Seventy-five percent of the budget will be allocated through open peer-reviewed competition.</t>
  </si>
  <si>
    <t xml:space="preserve">JPL is held accountable for the successful implementation of the program, and each Project Manager is held accountable for the success of their respective projects, including the management of its reserves.  The MEP established a reserve pool at the program level and will use it to enhance communication among MEP partners and to further incentivize their performance.  JPL's subcontractors (Ball Aerospace, Lockheed Martin, universities, and others) are held accountable for the timely delivery and quality of products.  NASA uses award fees to incentivize JPL performance, and JPL also uses such fees to incentivize its contractors.   </t>
  </si>
  <si>
    <t>The MEP program has guidelines and policies to incentivize outsourcing, best value procurement practices, and performance and productivity improvements.  Information Technology improvements are used extensively throughout the program.  Efficiency and effectiveness are generally measured in the timely delivery of scientific products that address the Strategic Plan, and are consistent with Level 1 requirements and agreements.  The program has taken steps to further improve these procedures.</t>
  </si>
  <si>
    <t xml:space="preserve">The MEP includes a technology development line with clear deliverables and performance/capability targets.   Construction of the 34M Beam Waveguide (BWG) Antenna at Madrid is included in the MEP budget; the project also includes clear deliverables and clearly defined performance/capability and programmatic requirements.  </t>
  </si>
  <si>
    <t>The program has achieved its performance goals consistent with the GPRA.</t>
  </si>
  <si>
    <t>Independent evaluations conducted by the National Academies of Science for the purpose of assisting the Space Science Enterprise with strategic plans confirm the effectiveness and quality of the program.  Advisory Committees to the Agency also confirm this.</t>
  </si>
  <si>
    <t xml:space="preserve">The goal, schedule, and cost were established in the project, program, and task plans for the construction of the 34M Beam Waveguide (BWG) Antenna (also known as the 2003/2004 DSN Augmentation).  </t>
  </si>
  <si>
    <t xml:space="preserve">A key goal of the program is to characterize the habitability of Mars, and determine whether it ever was, or still is, inhabited by forms of life.  To set the context to answer questions related to this goal, the program seeks to understand and characterize Mars as a dynamic system, including its past and present geology, interior, climate, environment, and biological potential.  </t>
  </si>
  <si>
    <t xml:space="preserve">Long-Term Goal II:                                                  </t>
  </si>
  <si>
    <t xml:space="preserve">Long-Term Goal III:                                                  </t>
  </si>
  <si>
    <t xml:space="preserve">Does the program (including program partners) achieve its annual performance goals?  </t>
  </si>
  <si>
    <t xml:space="preserve">Key Goal I:                                                                                                                          </t>
  </si>
  <si>
    <t xml:space="preserve">Performance Target:                                                                           </t>
  </si>
  <si>
    <t>Actual Performance:</t>
  </si>
  <si>
    <t xml:space="preserve">Key Goal II:                                                                                                                          </t>
  </si>
  <si>
    <t xml:space="preserve">Key Goal III:                                                                                                                          </t>
  </si>
  <si>
    <t>Does the program demonstrate improved efficiencies and cost effectiveness in achieving program goals each year?</t>
  </si>
  <si>
    <t>Does the performance of this program compare favorably to other programs with similar purpose and goals?</t>
  </si>
  <si>
    <t>Do independent and quality evaluations of this program indicate that the program is effective and achieving results?</t>
  </si>
  <si>
    <t>Does the program effectively articulate potential public benefits?</t>
  </si>
  <si>
    <t>5 (RD 1)</t>
  </si>
  <si>
    <t>6 (RD 2)</t>
  </si>
  <si>
    <t>Yes</t>
  </si>
  <si>
    <t>n/a</t>
  </si>
  <si>
    <t>Has the program identified clear priorities?</t>
  </si>
  <si>
    <t>If an industry-related problem, can the program explain how the market fails to motivate private investment?</t>
  </si>
  <si>
    <t>Please refer to Section IV, MEP long-term program objectives.</t>
  </si>
  <si>
    <t>Please refer to Section IV (Program Results), question number one for evidence/data.</t>
  </si>
  <si>
    <t xml:space="preserve">All MEP projects have identifiable decision points (Pre-Formulation to Formulation Phase, Formulation to Implementation Phase, and disposition at end of useful life).  </t>
  </si>
  <si>
    <t>Each Mars mission embodies a specific set of science goals, utilizes specific technologies, and is targeted to a specific launch date, all of which ultimately lead to the achievement of the long-term science objectives for which that mission was designed.  In order for the MEP to succeed, a limited number of discrete, long-term performance goals are incorporated into the overall program management and strategy planning activities.</t>
  </si>
  <si>
    <t xml:space="preserve">MEP compares favorably with other NASA Programs that have similar purposes and goals.  </t>
  </si>
  <si>
    <r>
      <t xml:space="preserve">Section I:  Program Purpose &amp; Design  </t>
    </r>
    <r>
      <rPr>
        <b/>
        <sz val="8"/>
        <color indexed="10"/>
        <rFont val="Arial"/>
        <family val="2"/>
      </rPr>
      <t xml:space="preserve"> (Yes, No, N/A)</t>
    </r>
  </si>
  <si>
    <r>
      <t xml:space="preserve">Section II:  Strategic Planning   </t>
    </r>
    <r>
      <rPr>
        <b/>
        <sz val="8"/>
        <color indexed="10"/>
        <rFont val="Arial"/>
        <family val="2"/>
      </rPr>
      <t>(Yes, No, N/A)</t>
    </r>
  </si>
  <si>
    <r>
      <t xml:space="preserve">Does the program have a limited number of specific, ambitious long-term performance goals that focus on outcomes and meaningfully reflect the purpose of the program? </t>
    </r>
    <r>
      <rPr>
        <b/>
        <i/>
        <sz val="8"/>
        <rFont val="Arial"/>
        <family val="2"/>
      </rPr>
      <t xml:space="preserve"> </t>
    </r>
  </si>
  <si>
    <r>
      <t xml:space="preserve">Section II:  Strategic Planning   </t>
    </r>
    <r>
      <rPr>
        <b/>
        <sz val="8"/>
        <color indexed="10"/>
        <rFont val="Arial"/>
        <family val="2"/>
      </rPr>
      <t>(Yes, No, N/A) ---- Continue</t>
    </r>
  </si>
  <si>
    <r>
      <t xml:space="preserve">Section III:  Program Management  </t>
    </r>
    <r>
      <rPr>
        <b/>
        <sz val="8"/>
        <color indexed="10"/>
        <rFont val="Arial"/>
        <family val="2"/>
      </rPr>
      <t>(Yes, No, N/A)</t>
    </r>
  </si>
  <si>
    <r>
      <t xml:space="preserve">Section III:  Program Management  </t>
    </r>
    <r>
      <rPr>
        <b/>
        <sz val="8"/>
        <color indexed="10"/>
        <rFont val="Arial"/>
        <family val="2"/>
      </rPr>
      <t>(Yes, No, N/A) ----- Continue</t>
    </r>
  </si>
  <si>
    <r>
      <t xml:space="preserve">Section IV:  Program Results  </t>
    </r>
    <r>
      <rPr>
        <b/>
        <sz val="8"/>
        <color indexed="17"/>
        <rFont val="Arial"/>
        <family val="2"/>
      </rPr>
      <t xml:space="preserve"> </t>
    </r>
    <r>
      <rPr>
        <b/>
        <sz val="8"/>
        <color indexed="10"/>
        <rFont val="Arial"/>
        <family val="2"/>
      </rPr>
      <t>(Yes, Large Extent, Small Extent, No)</t>
    </r>
  </si>
  <si>
    <r>
      <t xml:space="preserve">Section IV:  Program Results  </t>
    </r>
    <r>
      <rPr>
        <b/>
        <sz val="8"/>
        <color indexed="17"/>
        <rFont val="Arial"/>
        <family val="2"/>
      </rPr>
      <t xml:space="preserve"> </t>
    </r>
    <r>
      <rPr>
        <b/>
        <sz val="8"/>
        <color indexed="10"/>
        <rFont val="Arial"/>
        <family val="2"/>
      </rPr>
      <t>(Yes, Large Extent, Small Extent, No) -- Continue</t>
    </r>
  </si>
  <si>
    <t>Understand the current state and evolution of the atmosphere, surface, and interior of Mars.</t>
  </si>
  <si>
    <t xml:space="preserve">By 2009, MEP will: (1) characterize key aspects of the Martian climate in terms of circulation and transport of key molecules; (2) survey landscapes in sufficient detail to understand the formation of many key landforms, including layers and gullies; (3) map the structure of the uppermost crust at scales sufficient to resolve major layer discontinuities.  </t>
  </si>
  <si>
    <t>Determine if life exists or has ever existed on Mars.</t>
  </si>
  <si>
    <t xml:space="preserve">By 2011, MEP will: (1) explore definitively local Martian materials at a high priority site for organic molecules, and (2) map potential biosignatures from orbit and on the surface.
</t>
  </si>
  <si>
    <t xml:space="preserve">MGS has made a number of discoveries related to the question of life on Mars.  A magnetic field in Mars' past may have provided a protective shield under which life could have prospered.  Water in the shallow subsurface (especially in high concentration areas) may have created environments hospitable to life, and ubiquitous layered rock strata may have preserved such environments (or chemical traces of them).  Climate changes suggest that although dry and dusty today, in thousands of years, Mars may become more clement, and water may be stable in some places at such times, potentially creating life-supporting environments.  </t>
  </si>
  <si>
    <t>Develop an understanding of Mars in support of possible future human exploration.</t>
  </si>
  <si>
    <t xml:space="preserve">By 2007, MEP will measure the space environment radiation hazards to human explorers.  By 2011, MEP will characterize the elemental chemistry of local Martian materials at a priority site to investigate whether molecules potentially toxic to human explorers are present. </t>
  </si>
  <si>
    <t>Odyssey has measured the distribution and intensity of the Martian orbital radiation environment during its cruise phase, orbital insertion and aerobraking maneuver.  Odyssey is now measuring both galactic cosmic radiation and solar-proton-event radiation from Mars orbit.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</si>
</sst>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s>
  <fonts count="22">
    <font>
      <sz val="10"/>
      <name val="Arial"/>
      <family val="0"/>
    </font>
    <font>
      <b/>
      <sz val="9"/>
      <name val="Tahoma"/>
      <family val="2"/>
    </font>
    <font>
      <sz val="9"/>
      <name val="Tahoma"/>
      <family val="2"/>
    </font>
    <font>
      <sz val="8"/>
      <name val="Tahoma"/>
      <family val="0"/>
    </font>
    <font>
      <sz val="10"/>
      <name val="Tahoma"/>
      <family val="2"/>
    </font>
    <font>
      <b/>
      <sz val="8"/>
      <name val="Tahoma"/>
      <family val="0"/>
    </font>
    <font>
      <u val="single"/>
      <sz val="10"/>
      <color indexed="12"/>
      <name val="Arial"/>
      <family val="0"/>
    </font>
    <font>
      <u val="single"/>
      <sz val="10"/>
      <color indexed="36"/>
      <name val="Arial"/>
      <family val="0"/>
    </font>
    <font>
      <b/>
      <sz val="10"/>
      <name val="Tahoma"/>
      <family val="2"/>
    </font>
    <font>
      <sz val="8"/>
      <color indexed="14"/>
      <name val="Arial"/>
      <family val="2"/>
    </font>
    <font>
      <sz val="8"/>
      <color indexed="10"/>
      <name val="Arial"/>
      <family val="2"/>
    </font>
    <font>
      <b/>
      <sz val="8"/>
      <name val="Arial"/>
      <family val="2"/>
    </font>
    <font>
      <sz val="8"/>
      <name val="Arial"/>
      <family val="2"/>
    </font>
    <font>
      <b/>
      <i/>
      <sz val="8"/>
      <name val="Arial"/>
      <family val="2"/>
    </font>
    <font>
      <i/>
      <sz val="8"/>
      <name val="Arial"/>
      <family val="2"/>
    </font>
    <font>
      <b/>
      <sz val="8"/>
      <color indexed="12"/>
      <name val="Arial"/>
      <family val="2"/>
    </font>
    <font>
      <b/>
      <sz val="8"/>
      <color indexed="10"/>
      <name val="Arial"/>
      <family val="2"/>
    </font>
    <font>
      <b/>
      <sz val="8"/>
      <color indexed="9"/>
      <name val="Arial"/>
      <family val="2"/>
    </font>
    <font>
      <sz val="8"/>
      <color indexed="9"/>
      <name val="Arial"/>
      <family val="2"/>
    </font>
    <font>
      <b/>
      <sz val="8"/>
      <color indexed="14"/>
      <name val="Arial"/>
      <family val="2"/>
    </font>
    <font>
      <sz val="8"/>
      <color indexed="12"/>
      <name val="Arial"/>
      <family val="2"/>
    </font>
    <font>
      <b/>
      <sz val="8"/>
      <color indexed="17"/>
      <name val="Arial"/>
      <family val="2"/>
    </font>
  </fonts>
  <fills count="7">
    <fill>
      <patternFill/>
    </fill>
    <fill>
      <patternFill patternType="gray125"/>
    </fill>
    <fill>
      <patternFill patternType="solid">
        <fgColor indexed="22"/>
        <bgColor indexed="64"/>
      </patternFill>
    </fill>
    <fill>
      <patternFill patternType="solid">
        <fgColor indexed="24"/>
        <bgColor indexed="64"/>
      </patternFill>
    </fill>
    <fill>
      <patternFill patternType="solid">
        <fgColor indexed="8"/>
        <bgColor indexed="64"/>
      </patternFill>
    </fill>
    <fill>
      <patternFill patternType="solid">
        <fgColor indexed="23"/>
        <bgColor indexed="64"/>
      </patternFill>
    </fill>
    <fill>
      <patternFill patternType="solid">
        <fgColor indexed="43"/>
        <bgColor indexed="64"/>
      </patternFill>
    </fill>
  </fills>
  <borders count="9">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0" fontId="9" fillId="0" borderId="0" xfId="0" applyFont="1" applyFill="1" applyAlignment="1">
      <alignment vertical="top"/>
    </xf>
    <xf numFmtId="0" fontId="9" fillId="0" borderId="0" xfId="0" applyFont="1" applyFill="1" applyBorder="1" applyAlignment="1">
      <alignment vertical="top"/>
    </xf>
    <xf numFmtId="0" fontId="10" fillId="0" borderId="0" xfId="0" applyFont="1" applyFill="1" applyAlignment="1">
      <alignment vertical="top"/>
    </xf>
    <xf numFmtId="0" fontId="12" fillId="0" borderId="0" xfId="0" applyFont="1" applyAlignment="1">
      <alignment horizontal="center" wrapText="1"/>
    </xf>
    <xf numFmtId="0" fontId="12" fillId="2" borderId="0" xfId="0" applyFont="1" applyFill="1" applyBorder="1" applyAlignment="1">
      <alignment horizontal="center" vertical="top" wrapText="1"/>
    </xf>
    <xf numFmtId="0" fontId="12" fillId="2" borderId="0" xfId="0" applyFont="1" applyFill="1" applyAlignment="1">
      <alignment vertical="top" wrapText="1"/>
    </xf>
    <xf numFmtId="0" fontId="12" fillId="0" borderId="0" xfId="0" applyFont="1" applyAlignment="1">
      <alignment vertical="top"/>
    </xf>
    <xf numFmtId="0" fontId="14" fillId="2" borderId="0" xfId="0" applyFont="1" applyFill="1" applyBorder="1" applyAlignment="1">
      <alignment horizontal="center" vertical="top" wrapText="1"/>
    </xf>
    <xf numFmtId="0" fontId="12" fillId="2" borderId="0" xfId="0" applyFont="1" applyFill="1" applyBorder="1" applyAlignment="1">
      <alignment horizontal="center" vertical="top"/>
    </xf>
    <xf numFmtId="37" fontId="11" fillId="3" borderId="0" xfId="0" applyNumberFormat="1" applyFont="1" applyFill="1" applyBorder="1" applyAlignment="1" applyProtection="1">
      <alignment horizontal="left"/>
      <protection/>
    </xf>
    <xf numFmtId="37" fontId="17" fillId="3" borderId="0" xfId="0" applyNumberFormat="1" applyFont="1" applyFill="1" applyBorder="1" applyAlignment="1" applyProtection="1">
      <alignment horizontal="center"/>
      <protection/>
    </xf>
    <xf numFmtId="37" fontId="17" fillId="3" borderId="0" xfId="0" applyNumberFormat="1" applyFont="1" applyFill="1" applyBorder="1" applyAlignment="1" applyProtection="1">
      <alignment horizontal="left"/>
      <protection/>
    </xf>
    <xf numFmtId="37" fontId="17" fillId="3" borderId="0" xfId="0" applyNumberFormat="1" applyFont="1" applyFill="1" applyBorder="1" applyAlignment="1" applyProtection="1">
      <alignment horizontal="left" wrapText="1"/>
      <protection/>
    </xf>
    <xf numFmtId="0" fontId="18" fillId="3" borderId="0" xfId="0" applyFont="1" applyFill="1" applyAlignment="1">
      <alignment horizontal="left"/>
    </xf>
    <xf numFmtId="0" fontId="17" fillId="4" borderId="0" xfId="0" applyFont="1" applyFill="1" applyBorder="1" applyAlignment="1">
      <alignment horizontal="center" vertical="top"/>
    </xf>
    <xf numFmtId="0" fontId="17" fillId="4" borderId="0" xfId="0" applyFont="1" applyFill="1" applyAlignment="1">
      <alignment horizontal="center" vertical="top"/>
    </xf>
    <xf numFmtId="0" fontId="11" fillId="2" borderId="0" xfId="0" applyFont="1" applyFill="1" applyAlignment="1">
      <alignment horizontal="center" wrapText="1"/>
    </xf>
    <xf numFmtId="37" fontId="11" fillId="2" borderId="0" xfId="0" applyNumberFormat="1" applyFont="1" applyFill="1" applyBorder="1" applyAlignment="1" applyProtection="1">
      <alignment horizontal="center" wrapText="1"/>
      <protection/>
    </xf>
    <xf numFmtId="0" fontId="11" fillId="5" borderId="0" xfId="0" applyFont="1" applyFill="1" applyBorder="1" applyAlignment="1">
      <alignment horizontal="center" vertical="top" wrapText="1"/>
    </xf>
    <xf numFmtId="0" fontId="11" fillId="5" borderId="0" xfId="0" applyFont="1" applyFill="1" applyAlignment="1">
      <alignment horizontal="center" vertical="top" wrapText="1"/>
    </xf>
    <xf numFmtId="0" fontId="19" fillId="0" borderId="0" xfId="0" applyFont="1" applyFill="1" applyAlignment="1">
      <alignment horizontal="left" vertical="top"/>
    </xf>
    <xf numFmtId="0" fontId="12" fillId="0" borderId="0" xfId="0" applyFont="1" applyAlignment="1">
      <alignment horizontal="center" vertical="top"/>
    </xf>
    <xf numFmtId="0" fontId="14" fillId="0" borderId="0" xfId="0" applyFont="1" applyAlignment="1">
      <alignment horizontal="left" vertical="top" wrapText="1"/>
    </xf>
    <xf numFmtId="0" fontId="20" fillId="0" borderId="0" xfId="0" applyFont="1" applyAlignment="1" applyProtection="1">
      <alignment horizontal="center" vertical="top"/>
      <protection locked="0"/>
    </xf>
    <xf numFmtId="0" fontId="20" fillId="0" borderId="0" xfId="0" applyFont="1" applyAlignment="1" applyProtection="1">
      <alignment horizontal="left" vertical="top" wrapText="1"/>
      <protection locked="0"/>
    </xf>
    <xf numFmtId="9" fontId="20" fillId="0" borderId="0" xfId="21" applyNumberFormat="1" applyFont="1" applyAlignment="1" applyProtection="1">
      <alignment horizontal="center" vertical="top"/>
      <protection locked="0"/>
    </xf>
    <xf numFmtId="164" fontId="12" fillId="0" borderId="0" xfId="0" applyNumberFormat="1" applyFont="1" applyAlignment="1">
      <alignment horizontal="center" vertical="top"/>
    </xf>
    <xf numFmtId="0" fontId="12" fillId="2" borderId="0" xfId="0" applyFont="1" applyFill="1" applyAlignment="1">
      <alignment horizontal="center" vertical="top" wrapText="1"/>
    </xf>
    <xf numFmtId="0" fontId="12" fillId="2" borderId="0" xfId="0" applyFont="1" applyFill="1" applyBorder="1" applyAlignment="1">
      <alignment vertical="top"/>
    </xf>
    <xf numFmtId="0" fontId="12" fillId="0" borderId="0" xfId="0" applyFont="1" applyAlignment="1">
      <alignment horizontal="center" vertical="top" wrapText="1"/>
    </xf>
    <xf numFmtId="0" fontId="11" fillId="3" borderId="0" xfId="0" applyFont="1" applyFill="1" applyAlignment="1">
      <alignment/>
    </xf>
    <xf numFmtId="0" fontId="17" fillId="3" borderId="0" xfId="0" applyFont="1" applyFill="1" applyAlignment="1">
      <alignment wrapText="1"/>
    </xf>
    <xf numFmtId="0" fontId="17" fillId="3" borderId="0" xfId="0" applyFont="1" applyFill="1" applyAlignment="1">
      <alignment horizontal="center"/>
    </xf>
    <xf numFmtId="0" fontId="17" fillId="3" borderId="0" xfId="0" applyFont="1" applyFill="1" applyAlignment="1">
      <alignment horizontal="center" wrapText="1"/>
    </xf>
    <xf numFmtId="9" fontId="11" fillId="3" borderId="0" xfId="21" applyFont="1" applyFill="1" applyAlignment="1">
      <alignment horizontal="center"/>
    </xf>
    <xf numFmtId="9" fontId="17" fillId="4" borderId="0" xfId="21" applyFont="1" applyFill="1" applyBorder="1" applyAlignment="1">
      <alignment horizontal="center" vertical="top"/>
    </xf>
    <xf numFmtId="0" fontId="12" fillId="4" borderId="0" xfId="0" applyFont="1" applyFill="1" applyAlignment="1">
      <alignment vertical="top" wrapText="1"/>
    </xf>
    <xf numFmtId="37" fontId="17" fillId="3" borderId="0" xfId="0" applyNumberFormat="1" applyFont="1" applyFill="1" applyBorder="1" applyAlignment="1" applyProtection="1">
      <alignment horizontal="center" wrapText="1"/>
      <protection/>
    </xf>
    <xf numFmtId="0" fontId="18" fillId="3" borderId="0" xfId="0" applyFont="1" applyFill="1" applyAlignment="1">
      <alignment horizontal="center"/>
    </xf>
    <xf numFmtId="0" fontId="12" fillId="0" borderId="0" xfId="0" applyFont="1" applyFill="1" applyAlignment="1">
      <alignment horizontal="center" vertical="top" wrapText="1"/>
    </xf>
    <xf numFmtId="0" fontId="14" fillId="0" borderId="0" xfId="0" applyFont="1" applyFill="1" applyAlignment="1">
      <alignment horizontal="left" vertical="top" wrapText="1"/>
    </xf>
    <xf numFmtId="164" fontId="12" fillId="0" borderId="0" xfId="0" applyNumberFormat="1" applyFont="1" applyFill="1" applyAlignment="1">
      <alignment horizontal="center" vertical="top"/>
    </xf>
    <xf numFmtId="0" fontId="12" fillId="0" borderId="0" xfId="0" applyFont="1" applyFill="1" applyAlignment="1">
      <alignment vertical="top" wrapText="1"/>
    </xf>
    <xf numFmtId="0" fontId="12" fillId="0" borderId="0" xfId="0" applyFont="1" applyFill="1" applyAlignment="1">
      <alignment vertical="top"/>
    </xf>
    <xf numFmtId="0" fontId="12" fillId="2" borderId="0" xfId="0" applyFont="1" applyFill="1" applyBorder="1" applyAlignment="1">
      <alignment vertical="top" wrapText="1"/>
    </xf>
    <xf numFmtId="0" fontId="12" fillId="0" borderId="0" xfId="0" applyFont="1" applyAlignment="1">
      <alignment/>
    </xf>
    <xf numFmtId="0" fontId="12" fillId="0" borderId="0" xfId="0" applyFont="1" applyAlignment="1">
      <alignment wrapText="1"/>
    </xf>
    <xf numFmtId="0" fontId="12" fillId="0" borderId="0" xfId="0" applyFont="1" applyAlignment="1">
      <alignment horizontal="center"/>
    </xf>
    <xf numFmtId="37" fontId="16" fillId="3" borderId="0" xfId="0" applyNumberFormat="1" applyFont="1" applyFill="1" applyBorder="1" applyAlignment="1" applyProtection="1">
      <alignment horizontal="center"/>
      <protection/>
    </xf>
    <xf numFmtId="37" fontId="16" fillId="3" borderId="0" xfId="0" applyNumberFormat="1" applyFont="1" applyFill="1" applyBorder="1" applyAlignment="1" applyProtection="1">
      <alignment horizontal="center" wrapText="1"/>
      <protection/>
    </xf>
    <xf numFmtId="0" fontId="12" fillId="0" borderId="0" xfId="0" applyFont="1" applyFill="1" applyAlignment="1">
      <alignment horizontal="center" vertical="top"/>
    </xf>
    <xf numFmtId="0" fontId="12" fillId="0" borderId="1" xfId="0" applyFont="1" applyFill="1" applyBorder="1" applyAlignment="1">
      <alignment horizontal="right" vertical="top" wrapText="1"/>
    </xf>
    <xf numFmtId="0" fontId="12" fillId="0" borderId="0" xfId="0" applyFont="1" applyFill="1" applyBorder="1" applyAlignment="1">
      <alignment vertical="top"/>
    </xf>
    <xf numFmtId="0" fontId="12" fillId="0" borderId="0" xfId="0" applyFont="1" applyFill="1" applyBorder="1" applyAlignment="1">
      <alignment horizontal="center" vertical="top"/>
    </xf>
    <xf numFmtId="0" fontId="20" fillId="0" borderId="0" xfId="0" applyFont="1" applyBorder="1" applyAlignment="1" applyProtection="1">
      <alignment horizontal="left" vertical="top"/>
      <protection locked="0"/>
    </xf>
    <xf numFmtId="0" fontId="12" fillId="0" borderId="0" xfId="0" applyFont="1" applyBorder="1" applyAlignment="1">
      <alignment horizontal="left" vertical="top"/>
    </xf>
    <xf numFmtId="0" fontId="12" fillId="0" borderId="0" xfId="0" applyFont="1" applyBorder="1" applyAlignment="1">
      <alignment vertical="top"/>
    </xf>
    <xf numFmtId="0" fontId="12" fillId="0" borderId="0" xfId="0" applyFont="1" applyFill="1" applyBorder="1" applyAlignment="1">
      <alignment vertical="top" wrapText="1"/>
    </xf>
    <xf numFmtId="0" fontId="12" fillId="0" borderId="0" xfId="0" applyFont="1" applyAlignment="1">
      <alignment vertical="top" wrapText="1"/>
    </xf>
    <xf numFmtId="0" fontId="12" fillId="0" borderId="0" xfId="0" applyFont="1" applyBorder="1" applyAlignment="1">
      <alignment horizontal="center" vertical="top"/>
    </xf>
    <xf numFmtId="0" fontId="12" fillId="0" borderId="0" xfId="0" applyFont="1" applyBorder="1" applyAlignment="1">
      <alignment horizontal="right" vertical="top" wrapText="1"/>
    </xf>
    <xf numFmtId="0" fontId="11" fillId="3" borderId="0" xfId="0" applyFont="1" applyFill="1" applyAlignment="1">
      <alignment wrapText="1"/>
    </xf>
    <xf numFmtId="0" fontId="11" fillId="3" borderId="0" xfId="0" applyFont="1" applyFill="1" applyAlignment="1">
      <alignment horizontal="center"/>
    </xf>
    <xf numFmtId="0" fontId="11" fillId="3" borderId="0" xfId="0" applyFont="1" applyFill="1" applyAlignment="1">
      <alignment horizontal="center" wrapText="1"/>
    </xf>
    <xf numFmtId="0" fontId="12" fillId="0" borderId="0" xfId="0" applyFont="1" applyFill="1" applyBorder="1" applyAlignment="1" applyProtection="1">
      <alignment horizontal="left" vertical="top" wrapText="1"/>
      <protection locked="0"/>
    </xf>
    <xf numFmtId="0" fontId="12" fillId="0" borderId="0" xfId="0" applyFont="1" applyFill="1" applyAlignment="1" applyProtection="1">
      <alignment horizontal="left" vertical="top" wrapText="1"/>
      <protection locked="0"/>
    </xf>
    <xf numFmtId="0" fontId="12" fillId="0" borderId="0" xfId="0" applyFont="1" applyFill="1" applyAlignment="1" applyProtection="1">
      <alignment horizontal="center" vertical="top"/>
      <protection locked="0"/>
    </xf>
    <xf numFmtId="9" fontId="12" fillId="0" borderId="0" xfId="21" applyNumberFormat="1" applyFont="1" applyFill="1" applyAlignment="1" applyProtection="1">
      <alignment horizontal="center" vertical="top"/>
      <protection locked="0"/>
    </xf>
    <xf numFmtId="0" fontId="14" fillId="0" borderId="0" xfId="0" applyFont="1" applyFill="1" applyAlignment="1">
      <alignment vertical="top" wrapText="1"/>
    </xf>
    <xf numFmtId="0" fontId="12" fillId="0" borderId="0" xfId="0" applyFont="1" applyFill="1" applyAlignment="1">
      <alignment horizontal="left" vertical="top" wrapText="1"/>
    </xf>
    <xf numFmtId="0" fontId="12" fillId="0" borderId="0" xfId="0" applyFont="1" applyFill="1" applyAlignment="1" applyProtection="1">
      <alignment vertical="top" wrapText="1"/>
      <protection locked="0"/>
    </xf>
    <xf numFmtId="0" fontId="12" fillId="0" borderId="0" xfId="0" applyFont="1" applyFill="1" applyAlignment="1">
      <alignment vertical="top" wrapText="1" shrinkToFit="1"/>
    </xf>
    <xf numFmtId="0" fontId="12" fillId="0" borderId="0" xfId="0" applyFont="1" applyFill="1" applyBorder="1" applyAlignment="1" applyProtection="1">
      <alignment horizontal="center" vertical="top" wrapText="1"/>
      <protection locked="0"/>
    </xf>
    <xf numFmtId="9" fontId="12" fillId="0" borderId="0" xfId="21" applyNumberFormat="1" applyFont="1" applyFill="1" applyBorder="1" applyAlignment="1" applyProtection="1">
      <alignment horizontal="center" vertical="top"/>
      <protection locked="0"/>
    </xf>
    <xf numFmtId="164" fontId="12" fillId="0" borderId="2" xfId="0" applyNumberFormat="1" applyFont="1" applyFill="1" applyBorder="1" applyAlignment="1">
      <alignment horizontal="center" vertical="top"/>
    </xf>
    <xf numFmtId="0" fontId="12" fillId="0" borderId="3" xfId="0" applyFont="1" applyFill="1" applyBorder="1" applyAlignment="1">
      <alignment horizontal="right" vertical="top" wrapText="1"/>
    </xf>
    <xf numFmtId="0" fontId="12" fillId="0" borderId="4" xfId="0" applyFont="1" applyFill="1" applyBorder="1" applyAlignment="1">
      <alignment horizontal="right" vertical="top" wrapText="1"/>
    </xf>
    <xf numFmtId="9" fontId="11" fillId="0" borderId="0" xfId="21" applyFont="1" applyFill="1" applyBorder="1" applyAlignment="1">
      <alignment horizontal="center" vertical="top"/>
    </xf>
    <xf numFmtId="0" fontId="14" fillId="0" borderId="3" xfId="0" applyFont="1" applyFill="1" applyBorder="1" applyAlignment="1">
      <alignment horizontal="left" vertical="top" wrapText="1"/>
    </xf>
    <xf numFmtId="0" fontId="12" fillId="0" borderId="5" xfId="0" applyFont="1" applyFill="1" applyBorder="1" applyAlignment="1" applyProtection="1">
      <alignment horizontal="center" vertical="top" wrapText="1"/>
      <protection locked="0"/>
    </xf>
    <xf numFmtId="0" fontId="12" fillId="0" borderId="5" xfId="0" applyFont="1" applyFill="1" applyBorder="1" applyAlignment="1" applyProtection="1">
      <alignment horizontal="left" vertical="top" wrapText="1"/>
      <protection locked="0"/>
    </xf>
    <xf numFmtId="0" fontId="12" fillId="0" borderId="5" xfId="0" applyFont="1" applyFill="1" applyBorder="1" applyAlignment="1">
      <alignment vertical="top" wrapText="1"/>
    </xf>
    <xf numFmtId="9" fontId="12" fillId="0" borderId="5" xfId="21" applyNumberFormat="1" applyFont="1" applyFill="1" applyBorder="1" applyAlignment="1" applyProtection="1">
      <alignment horizontal="center" vertical="top"/>
      <protection locked="0"/>
    </xf>
    <xf numFmtId="164" fontId="12" fillId="0" borderId="6" xfId="0" applyNumberFormat="1" applyFont="1" applyFill="1" applyBorder="1" applyAlignment="1">
      <alignment horizontal="center" vertical="top"/>
    </xf>
    <xf numFmtId="0" fontId="12" fillId="0" borderId="0" xfId="0" applyFont="1" applyFill="1" applyBorder="1" applyAlignment="1" applyProtection="1">
      <alignment horizontal="center" vertical="top"/>
      <protection locked="0"/>
    </xf>
    <xf numFmtId="0" fontId="12" fillId="6" borderId="1" xfId="0" applyFont="1" applyFill="1" applyBorder="1" applyAlignment="1">
      <alignment horizontal="right" vertical="top" wrapText="1"/>
    </xf>
    <xf numFmtId="0" fontId="12" fillId="6" borderId="4" xfId="0" applyFont="1" applyFill="1" applyBorder="1" applyAlignment="1">
      <alignment horizontal="right" vertical="top" wrapText="1"/>
    </xf>
    <xf numFmtId="0" fontId="12" fillId="0" borderId="2" xfId="0" applyFont="1" applyFill="1" applyBorder="1" applyAlignment="1">
      <alignment vertical="top"/>
    </xf>
    <xf numFmtId="0" fontId="12" fillId="0" borderId="5" xfId="0" applyFont="1" applyFill="1" applyBorder="1" applyAlignment="1" applyProtection="1">
      <alignment horizontal="left" vertical="top"/>
      <protection locked="0"/>
    </xf>
    <xf numFmtId="0" fontId="12" fillId="0" borderId="5" xfId="0" applyFont="1" applyFill="1" applyBorder="1" applyAlignment="1">
      <alignment horizontal="left" vertical="top"/>
    </xf>
    <xf numFmtId="0" fontId="12" fillId="0" borderId="6" xfId="0" applyFont="1" applyFill="1" applyBorder="1" applyAlignment="1">
      <alignment horizontal="left" vertical="top"/>
    </xf>
    <xf numFmtId="0" fontId="12" fillId="0" borderId="7" xfId="0" applyFont="1" applyFill="1" applyBorder="1" applyAlignment="1" applyProtection="1">
      <alignment horizontal="left" vertical="top" wrapText="1"/>
      <protection locked="0"/>
    </xf>
    <xf numFmtId="0" fontId="11" fillId="2" borderId="0" xfId="0" applyFont="1" applyFill="1" applyAlignment="1">
      <alignment horizontal="center" wrapText="1"/>
    </xf>
    <xf numFmtId="0" fontId="12" fillId="0" borderId="0" xfId="0" applyFont="1" applyFill="1" applyBorder="1" applyAlignment="1" applyProtection="1">
      <alignment vertical="top"/>
      <protection locked="0"/>
    </xf>
    <xf numFmtId="0" fontId="12" fillId="0" borderId="0" xfId="0" applyFont="1" applyFill="1" applyBorder="1" applyAlignment="1">
      <alignment vertical="top"/>
    </xf>
    <xf numFmtId="0" fontId="12" fillId="0" borderId="7" xfId="0" applyFont="1" applyFill="1" applyBorder="1" applyAlignment="1">
      <alignment horizontal="left" vertical="top" wrapText="1"/>
    </xf>
    <xf numFmtId="0" fontId="12" fillId="0" borderId="8" xfId="0" applyFont="1" applyFill="1" applyBorder="1" applyAlignment="1">
      <alignment horizontal="left" vertical="top" wrapText="1"/>
    </xf>
    <xf numFmtId="0" fontId="12" fillId="6" borderId="0" xfId="0" applyFont="1" applyFill="1" applyBorder="1" applyAlignment="1">
      <alignment vertical="top" wrapText="1"/>
    </xf>
    <xf numFmtId="0" fontId="0" fillId="0" borderId="0" xfId="0" applyFont="1" applyAlignment="1">
      <alignment vertical="top" wrapText="1"/>
    </xf>
    <xf numFmtId="0" fontId="0" fillId="0" borderId="2" xfId="0" applyFont="1" applyBorder="1" applyAlignment="1">
      <alignment vertical="top" wrapText="1"/>
    </xf>
    <xf numFmtId="0" fontId="12" fillId="0" borderId="0" xfId="0" applyFont="1" applyFill="1" applyBorder="1" applyAlignment="1" applyProtection="1">
      <alignment horizontal="left" vertical="top"/>
      <protection locked="0"/>
    </xf>
    <xf numFmtId="0" fontId="12" fillId="0" borderId="0" xfId="0" applyFont="1" applyFill="1" applyBorder="1" applyAlignment="1">
      <alignment horizontal="left" vertical="top"/>
    </xf>
    <xf numFmtId="0" fontId="12" fillId="0" borderId="2" xfId="0" applyFont="1" applyFill="1" applyBorder="1" applyAlignment="1">
      <alignment horizontal="left" vertical="top"/>
    </xf>
    <xf numFmtId="0" fontId="12" fillId="0" borderId="0" xfId="0" applyFont="1" applyFill="1" applyBorder="1" applyAlignment="1" applyProtection="1">
      <alignment horizontal="left" vertical="top" wrapText="1"/>
      <protection locked="0"/>
    </xf>
    <xf numFmtId="0" fontId="12" fillId="0" borderId="0" xfId="0" applyFont="1" applyFill="1" applyBorder="1" applyAlignment="1">
      <alignment horizontal="left" vertical="top" wrapText="1"/>
    </xf>
    <xf numFmtId="0" fontId="12" fillId="0" borderId="2" xfId="0" applyFont="1" applyFill="1" applyBorder="1" applyAlignment="1">
      <alignment horizontal="left" vertical="top" wrapText="1"/>
    </xf>
    <xf numFmtId="0" fontId="12" fillId="0" borderId="0" xfId="0" applyFont="1" applyAlignment="1">
      <alignment wrapText="1"/>
    </xf>
    <xf numFmtId="0" fontId="12" fillId="0" borderId="2" xfId="0" applyFont="1" applyBorder="1" applyAlignment="1">
      <alignment wrapText="1"/>
    </xf>
    <xf numFmtId="0" fontId="17" fillId="4" borderId="0" xfId="0" applyFont="1" applyFill="1" applyAlignment="1">
      <alignment horizontal="center" vertical="top"/>
    </xf>
    <xf numFmtId="0" fontId="12" fillId="6" borderId="7" xfId="0" applyFont="1" applyFill="1" applyBorder="1" applyAlignment="1" applyProtection="1">
      <alignment vertical="top" wrapText="1"/>
      <protection locked="0"/>
    </xf>
    <xf numFmtId="0" fontId="0" fillId="6" borderId="7" xfId="0" applyFont="1" applyFill="1" applyBorder="1" applyAlignment="1">
      <alignment/>
    </xf>
    <xf numFmtId="0" fontId="0" fillId="6" borderId="8" xfId="0" applyFont="1" applyFill="1" applyBorder="1" applyAlignment="1">
      <alignment/>
    </xf>
    <xf numFmtId="0" fontId="12" fillId="0" borderId="5" xfId="0" applyFont="1" applyFill="1" applyBorder="1" applyAlignment="1" applyProtection="1">
      <alignment vertical="top"/>
      <protection locked="0"/>
    </xf>
    <xf numFmtId="0" fontId="12" fillId="0" borderId="5" xfId="0" applyFont="1" applyFill="1" applyBorder="1" applyAlignment="1">
      <alignment vertical="top"/>
    </xf>
    <xf numFmtId="0" fontId="12" fillId="0" borderId="6" xfId="0" applyFont="1" applyFill="1" applyBorder="1" applyAlignment="1">
      <alignment vertical="top"/>
    </xf>
    <xf numFmtId="0" fontId="12" fillId="0" borderId="0" xfId="0" applyFont="1" applyFill="1" applyBorder="1" applyAlignment="1">
      <alignment vertical="top" wrapText="1"/>
    </xf>
    <xf numFmtId="0" fontId="12" fillId="0" borderId="2" xfId="0" applyFont="1" applyFill="1" applyBorder="1" applyAlignment="1">
      <alignment vertical="top" wrapText="1"/>
    </xf>
    <xf numFmtId="0" fontId="11" fillId="0" borderId="0" xfId="0" applyFont="1" applyAlignment="1">
      <alignment horizontal="center" wrapText="1"/>
    </xf>
    <xf numFmtId="0" fontId="12" fillId="0" borderId="0" xfId="0" applyFont="1" applyAlignment="1">
      <alignment horizontal="center" wrapText="1"/>
    </xf>
    <xf numFmtId="0" fontId="13" fillId="0" borderId="0" xfId="0" applyFont="1" applyAlignment="1">
      <alignment horizontal="center" wrapText="1"/>
    </xf>
    <xf numFmtId="0" fontId="14" fillId="0" borderId="0" xfId="0" applyFont="1" applyAlignment="1">
      <alignment horizontal="center" wrapText="1"/>
    </xf>
    <xf numFmtId="0" fontId="15" fillId="0" borderId="0" xfId="0" applyFont="1" applyAlignment="1" applyProtection="1">
      <alignment horizontal="left"/>
      <protection locked="0"/>
    </xf>
    <xf numFmtId="0" fontId="12"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7"/>
  <sheetViews>
    <sheetView tabSelected="1" zoomScale="80" zoomScaleNormal="80" zoomScaleSheetLayoutView="85" workbookViewId="0" topLeftCell="A1">
      <selection activeCell="A1" sqref="A1:G1"/>
    </sheetView>
  </sheetViews>
  <sheetFormatPr defaultColWidth="9.140625" defaultRowHeight="12.75"/>
  <cols>
    <col min="1" max="1" width="6.28125" style="7" customWidth="1"/>
    <col min="2" max="2" width="20.140625" style="7" customWidth="1"/>
    <col min="3" max="3" width="6.421875" style="7" customWidth="1"/>
    <col min="4" max="4" width="34.7109375" style="7" customWidth="1"/>
    <col min="5" max="5" width="49.7109375" style="7" customWidth="1"/>
    <col min="6" max="6" width="10.28125" style="7" customWidth="1"/>
    <col min="7" max="7" width="9.8515625" style="7" bestFit="1" customWidth="1"/>
    <col min="8" max="8" width="10.421875" style="29" hidden="1" customWidth="1"/>
    <col min="9" max="9" width="60.28125" style="6" hidden="1" customWidth="1"/>
    <col min="10" max="10" width="33.00390625" style="6" hidden="1" customWidth="1"/>
    <col min="11" max="11" width="31.00390625" style="6" hidden="1" customWidth="1"/>
    <col min="12" max="12" width="69.7109375" style="1" customWidth="1"/>
    <col min="13" max="16384" width="9.140625" style="7" customWidth="1"/>
  </cols>
  <sheetData>
    <row r="1" spans="1:8" ht="11.25">
      <c r="A1" s="118" t="s">
        <v>16</v>
      </c>
      <c r="B1" s="118"/>
      <c r="C1" s="119"/>
      <c r="D1" s="119"/>
      <c r="E1" s="119"/>
      <c r="F1" s="119"/>
      <c r="G1" s="119"/>
      <c r="H1" s="5"/>
    </row>
    <row r="2" spans="1:8" ht="11.25">
      <c r="A2" s="120" t="s">
        <v>138</v>
      </c>
      <c r="B2" s="120"/>
      <c r="C2" s="121"/>
      <c r="D2" s="121"/>
      <c r="E2" s="121"/>
      <c r="F2" s="121"/>
      <c r="G2" s="121"/>
      <c r="H2" s="8"/>
    </row>
    <row r="3" spans="1:8" ht="9.75" customHeight="1">
      <c r="A3" s="122" t="s">
        <v>37</v>
      </c>
      <c r="B3" s="123"/>
      <c r="C3" s="123"/>
      <c r="D3" s="123"/>
      <c r="E3" s="123"/>
      <c r="F3" s="123"/>
      <c r="G3" s="123"/>
      <c r="H3" s="9"/>
    </row>
    <row r="4" spans="1:11" ht="11.25">
      <c r="A4" s="10" t="s">
        <v>202</v>
      </c>
      <c r="B4" s="11"/>
      <c r="C4" s="12"/>
      <c r="D4" s="13"/>
      <c r="E4" s="13"/>
      <c r="F4" s="14"/>
      <c r="G4" s="14"/>
      <c r="H4" s="15" t="s">
        <v>89</v>
      </c>
      <c r="I4" s="16" t="s">
        <v>18</v>
      </c>
      <c r="J4" s="109" t="s">
        <v>77</v>
      </c>
      <c r="K4" s="109"/>
    </row>
    <row r="5" spans="1:12" ht="22.5">
      <c r="A5" s="93" t="s">
        <v>12</v>
      </c>
      <c r="B5" s="93"/>
      <c r="C5" s="18" t="s">
        <v>13</v>
      </c>
      <c r="D5" s="18" t="s">
        <v>133</v>
      </c>
      <c r="E5" s="18" t="s">
        <v>134</v>
      </c>
      <c r="F5" s="17" t="s">
        <v>106</v>
      </c>
      <c r="G5" s="17" t="s">
        <v>11</v>
      </c>
      <c r="H5" s="19"/>
      <c r="I5" s="20"/>
      <c r="J5" s="20" t="s">
        <v>20</v>
      </c>
      <c r="K5" s="20" t="s">
        <v>21</v>
      </c>
      <c r="L5" s="21"/>
    </row>
    <row r="6" spans="1:11" s="44" customFormat="1" ht="92.25" customHeight="1">
      <c r="A6" s="51">
        <v>1</v>
      </c>
      <c r="B6" s="41" t="s">
        <v>97</v>
      </c>
      <c r="C6" s="67" t="s">
        <v>193</v>
      </c>
      <c r="D6" s="66" t="s">
        <v>107</v>
      </c>
      <c r="E6" s="66" t="s">
        <v>178</v>
      </c>
      <c r="F6" s="68">
        <v>0.2</v>
      </c>
      <c r="G6" s="42">
        <f>IF(C6="yes",(1*F6),IF(C6="no",(0*F6),""))</f>
        <v>0.2</v>
      </c>
      <c r="H6" s="40" t="s">
        <v>79</v>
      </c>
      <c r="I6" s="43"/>
      <c r="J6" s="43" t="s">
        <v>22</v>
      </c>
      <c r="K6" s="43" t="s">
        <v>23</v>
      </c>
    </row>
    <row r="7" spans="1:12" s="44" customFormat="1" ht="192" customHeight="1">
      <c r="A7" s="51">
        <v>2</v>
      </c>
      <c r="B7" s="41" t="s">
        <v>135</v>
      </c>
      <c r="C7" s="67" t="s">
        <v>193</v>
      </c>
      <c r="D7" s="66" t="s">
        <v>36</v>
      </c>
      <c r="E7" s="65" t="s">
        <v>39</v>
      </c>
      <c r="F7" s="68">
        <v>0.2</v>
      </c>
      <c r="G7" s="42">
        <f aca="true" t="shared" si="0" ref="G7:G13">IF(C7="yes",(1*F7),IF(C7="no",(0*F7),""))</f>
        <v>0.2</v>
      </c>
      <c r="H7" s="40" t="s">
        <v>80</v>
      </c>
      <c r="I7" s="43"/>
      <c r="J7" s="43" t="s">
        <v>24</v>
      </c>
      <c r="K7" s="43" t="s">
        <v>25</v>
      </c>
      <c r="L7" s="66"/>
    </row>
    <row r="8" spans="1:11" s="44" customFormat="1" ht="92.25" customHeight="1">
      <c r="A8" s="51">
        <v>3</v>
      </c>
      <c r="B8" s="41" t="s">
        <v>136</v>
      </c>
      <c r="C8" s="67" t="s">
        <v>193</v>
      </c>
      <c r="D8" s="66" t="s">
        <v>112</v>
      </c>
      <c r="E8" s="66" t="s">
        <v>38</v>
      </c>
      <c r="F8" s="68">
        <v>0.2</v>
      </c>
      <c r="G8" s="42">
        <f t="shared" si="0"/>
        <v>0.2</v>
      </c>
      <c r="H8" s="53"/>
      <c r="I8" s="43"/>
      <c r="J8" s="43"/>
      <c r="K8" s="43"/>
    </row>
    <row r="9" spans="1:12" s="44" customFormat="1" ht="135.75" customHeight="1">
      <c r="A9" s="51">
        <v>4</v>
      </c>
      <c r="B9" s="41" t="s">
        <v>137</v>
      </c>
      <c r="C9" s="67" t="s">
        <v>193</v>
      </c>
      <c r="D9" s="66" t="s">
        <v>113</v>
      </c>
      <c r="E9" s="66" t="s">
        <v>160</v>
      </c>
      <c r="F9" s="68">
        <v>0.2</v>
      </c>
      <c r="G9" s="42">
        <f t="shared" si="0"/>
        <v>0.2</v>
      </c>
      <c r="H9" s="40" t="s">
        <v>82</v>
      </c>
      <c r="I9" s="43"/>
      <c r="J9" s="43" t="s">
        <v>26</v>
      </c>
      <c r="K9" s="43" t="s">
        <v>27</v>
      </c>
      <c r="L9" s="66"/>
    </row>
    <row r="10" spans="1:11" ht="11.25">
      <c r="A10" s="10" t="s">
        <v>202</v>
      </c>
      <c r="B10" s="11"/>
      <c r="C10" s="12"/>
      <c r="D10" s="13"/>
      <c r="E10" s="13"/>
      <c r="F10" s="14"/>
      <c r="G10" s="14"/>
      <c r="H10" s="15" t="s">
        <v>89</v>
      </c>
      <c r="I10" s="16" t="s">
        <v>18</v>
      </c>
      <c r="J10" s="109" t="s">
        <v>77</v>
      </c>
      <c r="K10" s="109"/>
    </row>
    <row r="11" spans="1:12" ht="22.5">
      <c r="A11" s="93" t="s">
        <v>12</v>
      </c>
      <c r="B11" s="93"/>
      <c r="C11" s="18" t="s">
        <v>13</v>
      </c>
      <c r="D11" s="18" t="s">
        <v>133</v>
      </c>
      <c r="E11" s="18" t="s">
        <v>134</v>
      </c>
      <c r="F11" s="17" t="s">
        <v>106</v>
      </c>
      <c r="G11" s="17" t="s">
        <v>11</v>
      </c>
      <c r="H11" s="19"/>
      <c r="I11" s="20"/>
      <c r="J11" s="20" t="s">
        <v>20</v>
      </c>
      <c r="K11" s="20" t="s">
        <v>21</v>
      </c>
      <c r="L11" s="21"/>
    </row>
    <row r="12" spans="1:11" s="44" customFormat="1" ht="159" customHeight="1">
      <c r="A12" s="51" t="s">
        <v>191</v>
      </c>
      <c r="B12" s="41" t="s">
        <v>190</v>
      </c>
      <c r="C12" s="67" t="s">
        <v>193</v>
      </c>
      <c r="D12" s="66" t="s">
        <v>40</v>
      </c>
      <c r="E12" s="66" t="s">
        <v>41</v>
      </c>
      <c r="F12" s="68">
        <v>0.2</v>
      </c>
      <c r="G12" s="42">
        <f t="shared" si="0"/>
        <v>0.2</v>
      </c>
      <c r="H12" s="40" t="s">
        <v>83</v>
      </c>
      <c r="I12" s="43"/>
      <c r="J12" s="43" t="s">
        <v>28</v>
      </c>
      <c r="K12" s="43" t="s">
        <v>29</v>
      </c>
    </row>
    <row r="13" spans="1:12" s="44" customFormat="1" ht="57.75" customHeight="1">
      <c r="A13" s="40" t="s">
        <v>192</v>
      </c>
      <c r="B13" s="69" t="s">
        <v>196</v>
      </c>
      <c r="C13" s="44" t="s">
        <v>194</v>
      </c>
      <c r="D13" s="66" t="s">
        <v>42</v>
      </c>
      <c r="E13" s="66"/>
      <c r="F13" s="68"/>
      <c r="G13" s="42">
        <f t="shared" si="0"/>
      </c>
      <c r="H13" s="40" t="s">
        <v>84</v>
      </c>
      <c r="I13" s="43" t="s">
        <v>104</v>
      </c>
      <c r="J13" s="43"/>
      <c r="K13" s="43" t="s">
        <v>30</v>
      </c>
      <c r="L13" s="70"/>
    </row>
    <row r="14" spans="1:12" ht="11.25">
      <c r="A14" s="31" t="s">
        <v>14</v>
      </c>
      <c r="B14" s="32"/>
      <c r="C14" s="33"/>
      <c r="D14" s="34"/>
      <c r="E14" s="34"/>
      <c r="F14" s="35">
        <f>SUM(F6:F12)</f>
        <v>1</v>
      </c>
      <c r="G14" s="35">
        <f>SUM(G6:G12)</f>
        <v>1</v>
      </c>
      <c r="H14" s="36"/>
      <c r="I14" s="37"/>
      <c r="J14" s="37"/>
      <c r="K14" s="37"/>
      <c r="L14" s="3"/>
    </row>
    <row r="15" spans="1:11" ht="11.25">
      <c r="A15" s="10" t="s">
        <v>203</v>
      </c>
      <c r="B15" s="13"/>
      <c r="C15" s="11"/>
      <c r="D15" s="38"/>
      <c r="E15" s="38"/>
      <c r="F15" s="39"/>
      <c r="G15" s="39"/>
      <c r="H15" s="15" t="s">
        <v>90</v>
      </c>
      <c r="I15" s="16" t="s">
        <v>18</v>
      </c>
      <c r="J15" s="109" t="s">
        <v>77</v>
      </c>
      <c r="K15" s="109"/>
    </row>
    <row r="16" spans="1:11" ht="30.75" customHeight="1">
      <c r="A16" s="93" t="s">
        <v>12</v>
      </c>
      <c r="B16" s="93"/>
      <c r="C16" s="18" t="s">
        <v>13</v>
      </c>
      <c r="D16" s="18" t="s">
        <v>133</v>
      </c>
      <c r="E16" s="18" t="s">
        <v>134</v>
      </c>
      <c r="F16" s="17" t="s">
        <v>106</v>
      </c>
      <c r="G16" s="17" t="s">
        <v>11</v>
      </c>
      <c r="H16" s="19"/>
      <c r="I16" s="20"/>
      <c r="J16" s="20" t="s">
        <v>20</v>
      </c>
      <c r="K16" s="20" t="s">
        <v>21</v>
      </c>
    </row>
    <row r="17" spans="1:11" s="44" customFormat="1" ht="124.5" customHeight="1">
      <c r="A17" s="51">
        <v>1</v>
      </c>
      <c r="B17" s="41" t="s">
        <v>204</v>
      </c>
      <c r="C17" s="67" t="s">
        <v>193</v>
      </c>
      <c r="D17" s="66" t="s">
        <v>200</v>
      </c>
      <c r="E17" s="66" t="s">
        <v>198</v>
      </c>
      <c r="F17" s="68">
        <v>0.1111</v>
      </c>
      <c r="G17" s="42">
        <f aca="true" t="shared" si="1" ref="G17:G27">IF(C17="yes",(1*F17),IF(C17="no",(0*F17),""))</f>
        <v>0.1111</v>
      </c>
      <c r="H17" s="40">
        <v>1</v>
      </c>
      <c r="I17" s="43"/>
      <c r="J17" s="43" t="s">
        <v>31</v>
      </c>
      <c r="K17" s="43" t="s">
        <v>32</v>
      </c>
    </row>
    <row r="18" spans="1:11" s="44" customFormat="1" ht="102.75" customHeight="1">
      <c r="A18" s="51">
        <v>2</v>
      </c>
      <c r="B18" s="41" t="s">
        <v>105</v>
      </c>
      <c r="C18" s="67" t="s">
        <v>61</v>
      </c>
      <c r="D18" s="66" t="s">
        <v>43</v>
      </c>
      <c r="E18" s="66" t="s">
        <v>161</v>
      </c>
      <c r="F18" s="68">
        <v>0.1111</v>
      </c>
      <c r="G18" s="42">
        <f t="shared" si="1"/>
        <v>0</v>
      </c>
      <c r="H18" s="40" t="s">
        <v>80</v>
      </c>
      <c r="I18" s="43" t="s">
        <v>93</v>
      </c>
      <c r="J18" s="43" t="s">
        <v>33</v>
      </c>
      <c r="K18" s="43"/>
    </row>
    <row r="19" spans="1:11" s="44" customFormat="1" ht="135.75" customHeight="1">
      <c r="A19" s="51">
        <v>3</v>
      </c>
      <c r="B19" s="41" t="s">
        <v>141</v>
      </c>
      <c r="C19" s="67" t="s">
        <v>193</v>
      </c>
      <c r="D19" s="66" t="s">
        <v>108</v>
      </c>
      <c r="E19" s="66" t="s">
        <v>163</v>
      </c>
      <c r="F19" s="68">
        <v>0.1111</v>
      </c>
      <c r="G19" s="42">
        <f t="shared" si="1"/>
        <v>0.1111</v>
      </c>
      <c r="H19" s="40" t="s">
        <v>81</v>
      </c>
      <c r="I19" s="43"/>
      <c r="J19" s="43" t="s">
        <v>31</v>
      </c>
      <c r="K19" s="43" t="s">
        <v>34</v>
      </c>
    </row>
    <row r="20" spans="1:11" s="44" customFormat="1" ht="113.25" customHeight="1">
      <c r="A20" s="51">
        <v>4</v>
      </c>
      <c r="B20" s="41" t="s">
        <v>142</v>
      </c>
      <c r="C20" s="67" t="s">
        <v>193</v>
      </c>
      <c r="D20" s="71" t="s">
        <v>162</v>
      </c>
      <c r="E20" s="66" t="s">
        <v>44</v>
      </c>
      <c r="F20" s="68">
        <v>0.1111</v>
      </c>
      <c r="G20" s="42">
        <f t="shared" si="1"/>
        <v>0.1111</v>
      </c>
      <c r="H20" s="40">
        <v>4</v>
      </c>
      <c r="I20" s="43"/>
      <c r="J20" s="43"/>
      <c r="K20" s="43" t="s">
        <v>35</v>
      </c>
    </row>
    <row r="21" spans="1:11" ht="11.25">
      <c r="A21" s="10" t="s">
        <v>205</v>
      </c>
      <c r="B21" s="13"/>
      <c r="C21" s="11"/>
      <c r="D21" s="38"/>
      <c r="E21" s="38"/>
      <c r="F21" s="39"/>
      <c r="G21" s="39"/>
      <c r="H21" s="15" t="s">
        <v>90</v>
      </c>
      <c r="I21" s="16" t="s">
        <v>18</v>
      </c>
      <c r="J21" s="109" t="s">
        <v>77</v>
      </c>
      <c r="K21" s="109"/>
    </row>
    <row r="22" spans="1:11" ht="30.75" customHeight="1">
      <c r="A22" s="93" t="s">
        <v>12</v>
      </c>
      <c r="B22" s="93"/>
      <c r="C22" s="18" t="s">
        <v>13</v>
      </c>
      <c r="D22" s="18" t="s">
        <v>133</v>
      </c>
      <c r="E22" s="18" t="s">
        <v>134</v>
      </c>
      <c r="F22" s="17" t="s">
        <v>106</v>
      </c>
      <c r="G22" s="17" t="s">
        <v>11</v>
      </c>
      <c r="H22" s="19"/>
      <c r="I22" s="20"/>
      <c r="J22" s="20" t="s">
        <v>20</v>
      </c>
      <c r="K22" s="20" t="s">
        <v>21</v>
      </c>
    </row>
    <row r="23" spans="1:11" s="44" customFormat="1" ht="125.25" customHeight="1">
      <c r="A23" s="51">
        <v>5</v>
      </c>
      <c r="B23" s="41" t="s">
        <v>143</v>
      </c>
      <c r="C23" s="67" t="s">
        <v>193</v>
      </c>
      <c r="D23" s="66" t="s">
        <v>45</v>
      </c>
      <c r="E23" s="66" t="s">
        <v>164</v>
      </c>
      <c r="F23" s="68">
        <v>0.1111</v>
      </c>
      <c r="G23" s="42">
        <f t="shared" si="1"/>
        <v>0.1111</v>
      </c>
      <c r="H23" s="40" t="s">
        <v>83</v>
      </c>
      <c r="I23" s="43"/>
      <c r="J23" s="43" t="s">
        <v>55</v>
      </c>
      <c r="K23" s="43" t="s">
        <v>56</v>
      </c>
    </row>
    <row r="24" spans="1:11" s="44" customFormat="1" ht="125.25" customHeight="1">
      <c r="A24" s="51">
        <v>6</v>
      </c>
      <c r="B24" s="41" t="s">
        <v>144</v>
      </c>
      <c r="C24" s="67" t="s">
        <v>193</v>
      </c>
      <c r="D24" s="66" t="s">
        <v>46</v>
      </c>
      <c r="E24" s="66" t="s">
        <v>114</v>
      </c>
      <c r="F24" s="68">
        <v>0.1111</v>
      </c>
      <c r="G24" s="42">
        <f t="shared" si="1"/>
        <v>0.1111</v>
      </c>
      <c r="H24" s="40" t="s">
        <v>84</v>
      </c>
      <c r="I24" s="43" t="s">
        <v>19</v>
      </c>
      <c r="J24" s="43" t="s">
        <v>57</v>
      </c>
      <c r="K24" s="43"/>
    </row>
    <row r="25" spans="1:11" s="44" customFormat="1" ht="69" customHeight="1">
      <c r="A25" s="51">
        <v>7</v>
      </c>
      <c r="B25" s="41" t="s">
        <v>145</v>
      </c>
      <c r="C25" s="67" t="s">
        <v>193</v>
      </c>
      <c r="D25" s="66" t="s">
        <v>139</v>
      </c>
      <c r="E25" s="66" t="s">
        <v>47</v>
      </c>
      <c r="F25" s="68">
        <v>0.1111</v>
      </c>
      <c r="G25" s="42">
        <f t="shared" si="1"/>
        <v>0.1111</v>
      </c>
      <c r="H25" s="40"/>
      <c r="I25" s="43"/>
      <c r="J25" s="43"/>
      <c r="K25" s="43"/>
    </row>
    <row r="26" spans="1:12" s="44" customFormat="1" ht="80.25" customHeight="1">
      <c r="A26" s="40" t="s">
        <v>152</v>
      </c>
      <c r="B26" s="41" t="s">
        <v>146</v>
      </c>
      <c r="C26" s="67" t="s">
        <v>193</v>
      </c>
      <c r="D26" s="66" t="s">
        <v>109</v>
      </c>
      <c r="E26" s="66" t="s">
        <v>110</v>
      </c>
      <c r="F26" s="68">
        <v>0.1111</v>
      </c>
      <c r="G26" s="42">
        <f t="shared" si="1"/>
        <v>0.1111</v>
      </c>
      <c r="H26" s="40"/>
      <c r="I26" s="43"/>
      <c r="J26" s="43"/>
      <c r="K26" s="43"/>
      <c r="L26" s="66"/>
    </row>
    <row r="27" spans="1:11" s="44" customFormat="1" ht="24" customHeight="1">
      <c r="A27" s="40" t="s">
        <v>153</v>
      </c>
      <c r="B27" s="41" t="s">
        <v>195</v>
      </c>
      <c r="C27" s="67" t="s">
        <v>193</v>
      </c>
      <c r="D27" s="66" t="s">
        <v>115</v>
      </c>
      <c r="E27" s="66" t="s">
        <v>197</v>
      </c>
      <c r="F27" s="68">
        <v>0.1112</v>
      </c>
      <c r="G27" s="42">
        <f t="shared" si="1"/>
        <v>0.1112</v>
      </c>
      <c r="H27" s="40"/>
      <c r="I27" s="43"/>
      <c r="J27" s="43"/>
      <c r="K27" s="43"/>
    </row>
    <row r="28" spans="1:11" ht="15" customHeight="1">
      <c r="A28" s="31" t="s">
        <v>14</v>
      </c>
      <c r="B28" s="32"/>
      <c r="C28" s="33"/>
      <c r="D28" s="34"/>
      <c r="E28" s="34"/>
      <c r="F28" s="35" t="str">
        <f>IF(SUM(F17:F27)&lt;&gt;100%,"ERROR","100%")</f>
        <v>100%</v>
      </c>
      <c r="G28" s="35">
        <f>SUM(G17:G27)</f>
        <v>0.8888999999999999</v>
      </c>
      <c r="H28" s="36"/>
      <c r="I28" s="37"/>
      <c r="J28" s="37"/>
      <c r="K28" s="37"/>
    </row>
    <row r="29" spans="1:11" ht="11.25">
      <c r="A29" s="10" t="s">
        <v>206</v>
      </c>
      <c r="B29" s="13"/>
      <c r="C29" s="11"/>
      <c r="D29" s="38"/>
      <c r="E29" s="38"/>
      <c r="F29" s="39"/>
      <c r="G29" s="39"/>
      <c r="H29" s="15" t="s">
        <v>91</v>
      </c>
      <c r="I29" s="16" t="s">
        <v>18</v>
      </c>
      <c r="J29" s="109" t="s">
        <v>77</v>
      </c>
      <c r="K29" s="109"/>
    </row>
    <row r="30" spans="1:11" ht="22.5">
      <c r="A30" s="93" t="s">
        <v>12</v>
      </c>
      <c r="B30" s="93"/>
      <c r="C30" s="18" t="s">
        <v>13</v>
      </c>
      <c r="D30" s="18" t="s">
        <v>133</v>
      </c>
      <c r="E30" s="18" t="s">
        <v>134</v>
      </c>
      <c r="F30" s="17" t="s">
        <v>106</v>
      </c>
      <c r="G30" s="17" t="s">
        <v>11</v>
      </c>
      <c r="H30" s="19"/>
      <c r="I30" s="20"/>
      <c r="J30" s="20" t="s">
        <v>20</v>
      </c>
      <c r="K30" s="20" t="s">
        <v>21</v>
      </c>
    </row>
    <row r="31" spans="1:11" s="44" customFormat="1" ht="113.25" customHeight="1">
      <c r="A31" s="51">
        <v>1</v>
      </c>
      <c r="B31" s="41" t="s">
        <v>147</v>
      </c>
      <c r="C31" s="67" t="s">
        <v>193</v>
      </c>
      <c r="D31" s="66" t="s">
        <v>8</v>
      </c>
      <c r="E31" s="66" t="s">
        <v>48</v>
      </c>
      <c r="F31" s="68">
        <v>0.091</v>
      </c>
      <c r="G31" s="42">
        <f aca="true" t="shared" si="2" ref="G31:G39">IF(C31="yes",(1*F31),IF(C31="no",(0*F31),""))</f>
        <v>0.091</v>
      </c>
      <c r="H31" s="40">
        <v>1</v>
      </c>
      <c r="I31" s="43" t="s">
        <v>94</v>
      </c>
      <c r="J31" s="43"/>
      <c r="K31" s="43" t="s">
        <v>58</v>
      </c>
    </row>
    <row r="32" spans="1:11" s="44" customFormat="1" ht="123" customHeight="1">
      <c r="A32" s="51">
        <v>2</v>
      </c>
      <c r="B32" s="41" t="s">
        <v>148</v>
      </c>
      <c r="C32" s="67" t="s">
        <v>193</v>
      </c>
      <c r="D32" s="66" t="s">
        <v>111</v>
      </c>
      <c r="E32" s="66" t="s">
        <v>172</v>
      </c>
      <c r="F32" s="68">
        <v>0.091</v>
      </c>
      <c r="G32" s="42">
        <f t="shared" si="2"/>
        <v>0.091</v>
      </c>
      <c r="H32" s="40">
        <v>2</v>
      </c>
      <c r="I32" s="43"/>
      <c r="J32" s="43"/>
      <c r="K32" s="43" t="s">
        <v>59</v>
      </c>
    </row>
    <row r="33" spans="1:12" s="44" customFormat="1" ht="57.75" customHeight="1">
      <c r="A33" s="51">
        <v>3</v>
      </c>
      <c r="B33" s="41" t="s">
        <v>98</v>
      </c>
      <c r="C33" s="67" t="s">
        <v>193</v>
      </c>
      <c r="D33" s="66" t="s">
        <v>10</v>
      </c>
      <c r="E33" s="66" t="s">
        <v>165</v>
      </c>
      <c r="F33" s="68">
        <v>0.091</v>
      </c>
      <c r="G33" s="42">
        <f t="shared" si="2"/>
        <v>0.091</v>
      </c>
      <c r="H33" s="40">
        <v>3</v>
      </c>
      <c r="I33" s="43"/>
      <c r="J33" s="43"/>
      <c r="K33" s="43" t="s">
        <v>60</v>
      </c>
      <c r="L33" s="72"/>
    </row>
    <row r="34" spans="1:12" s="44" customFormat="1" ht="123.75" customHeight="1">
      <c r="A34" s="51">
        <v>4</v>
      </c>
      <c r="B34" s="41" t="s">
        <v>149</v>
      </c>
      <c r="C34" s="67" t="s">
        <v>193</v>
      </c>
      <c r="D34" s="66" t="s">
        <v>119</v>
      </c>
      <c r="E34" s="66" t="s">
        <v>173</v>
      </c>
      <c r="F34" s="68">
        <v>0.091</v>
      </c>
      <c r="G34" s="42">
        <f t="shared" si="2"/>
        <v>0.091</v>
      </c>
      <c r="H34" s="40">
        <v>4</v>
      </c>
      <c r="I34" s="43"/>
      <c r="J34" s="58"/>
      <c r="K34" s="43" t="s">
        <v>63</v>
      </c>
      <c r="L34" s="43"/>
    </row>
    <row r="35" spans="1:11" ht="11.25">
      <c r="A35" s="10" t="s">
        <v>207</v>
      </c>
      <c r="B35" s="13"/>
      <c r="C35" s="11"/>
      <c r="D35" s="38"/>
      <c r="E35" s="38"/>
      <c r="F35" s="39"/>
      <c r="G35" s="39"/>
      <c r="H35" s="15" t="s">
        <v>91</v>
      </c>
      <c r="I35" s="16" t="s">
        <v>18</v>
      </c>
      <c r="J35" s="109" t="s">
        <v>77</v>
      </c>
      <c r="K35" s="109"/>
    </row>
    <row r="36" spans="1:11" ht="22.5">
      <c r="A36" s="93" t="s">
        <v>12</v>
      </c>
      <c r="B36" s="93"/>
      <c r="C36" s="18" t="s">
        <v>13</v>
      </c>
      <c r="D36" s="18" t="s">
        <v>133</v>
      </c>
      <c r="E36" s="18" t="s">
        <v>134</v>
      </c>
      <c r="F36" s="17" t="s">
        <v>106</v>
      </c>
      <c r="G36" s="17" t="s">
        <v>11</v>
      </c>
      <c r="H36" s="19"/>
      <c r="I36" s="20"/>
      <c r="J36" s="20" t="s">
        <v>20</v>
      </c>
      <c r="K36" s="20" t="s">
        <v>21</v>
      </c>
    </row>
    <row r="37" spans="1:12" s="44" customFormat="1" ht="135" customHeight="1">
      <c r="A37" s="51">
        <v>5</v>
      </c>
      <c r="B37" s="41" t="s">
        <v>99</v>
      </c>
      <c r="C37" s="67" t="s">
        <v>193</v>
      </c>
      <c r="D37" s="66" t="s">
        <v>9</v>
      </c>
      <c r="E37" s="66" t="s">
        <v>116</v>
      </c>
      <c r="F37" s="68">
        <v>0.091</v>
      </c>
      <c r="G37" s="42">
        <f t="shared" si="2"/>
        <v>0.091</v>
      </c>
      <c r="H37" s="40">
        <v>5</v>
      </c>
      <c r="I37" s="43"/>
      <c r="J37" s="43"/>
      <c r="K37" s="43" t="s">
        <v>64</v>
      </c>
      <c r="L37" s="43"/>
    </row>
    <row r="38" spans="1:11" s="44" customFormat="1" ht="45.75" customHeight="1">
      <c r="A38" s="51">
        <v>6</v>
      </c>
      <c r="B38" s="41" t="s">
        <v>15</v>
      </c>
      <c r="C38" s="67" t="s">
        <v>193</v>
      </c>
      <c r="D38" s="66" t="s">
        <v>120</v>
      </c>
      <c r="E38" s="66" t="s">
        <v>121</v>
      </c>
      <c r="F38" s="68">
        <v>0.091</v>
      </c>
      <c r="G38" s="42">
        <f t="shared" si="2"/>
        <v>0.091</v>
      </c>
      <c r="H38" s="40">
        <v>8</v>
      </c>
      <c r="I38" s="43"/>
      <c r="J38" s="43"/>
      <c r="K38" s="43" t="s">
        <v>78</v>
      </c>
    </row>
    <row r="39" spans="1:12" s="44" customFormat="1" ht="57" customHeight="1">
      <c r="A39" s="51">
        <v>7</v>
      </c>
      <c r="B39" s="41" t="s">
        <v>100</v>
      </c>
      <c r="C39" s="67" t="s">
        <v>193</v>
      </c>
      <c r="D39" s="66" t="s">
        <v>140</v>
      </c>
      <c r="E39" s="66" t="s">
        <v>122</v>
      </c>
      <c r="F39" s="68">
        <v>0.091</v>
      </c>
      <c r="G39" s="42">
        <f t="shared" si="2"/>
        <v>0.091</v>
      </c>
      <c r="H39" s="40"/>
      <c r="I39" s="43"/>
      <c r="J39" s="43"/>
      <c r="K39" s="43"/>
      <c r="L39" s="66"/>
    </row>
    <row r="40" spans="1:11" s="44" customFormat="1" ht="80.25" customHeight="1">
      <c r="A40" s="40" t="s">
        <v>152</v>
      </c>
      <c r="B40" s="41" t="s">
        <v>150</v>
      </c>
      <c r="C40" s="67" t="s">
        <v>193</v>
      </c>
      <c r="D40" s="66" t="s">
        <v>166</v>
      </c>
      <c r="E40" s="66" t="s">
        <v>167</v>
      </c>
      <c r="F40" s="68">
        <v>0.091</v>
      </c>
      <c r="G40" s="42">
        <f>IF(C40="yes",(1*F40),IF(C40="no",(0*F40),""))</f>
        <v>0.091</v>
      </c>
      <c r="H40" s="40" t="s">
        <v>85</v>
      </c>
      <c r="I40" s="43"/>
      <c r="J40" s="43" t="s">
        <v>65</v>
      </c>
      <c r="K40" s="43" t="s">
        <v>95</v>
      </c>
    </row>
    <row r="41" spans="1:12" s="44" customFormat="1" ht="135" customHeight="1">
      <c r="A41" s="40" t="s">
        <v>153</v>
      </c>
      <c r="B41" s="41" t="s">
        <v>17</v>
      </c>
      <c r="C41" s="67" t="s">
        <v>193</v>
      </c>
      <c r="D41" s="66" t="s">
        <v>123</v>
      </c>
      <c r="E41" s="66" t="s">
        <v>49</v>
      </c>
      <c r="F41" s="68">
        <v>0.091</v>
      </c>
      <c r="G41" s="42">
        <f>IF(C41="yes",(1*F41),IF(C41="no",(0*F41),""))</f>
        <v>0.091</v>
      </c>
      <c r="H41" s="40" t="s">
        <v>86</v>
      </c>
      <c r="I41" s="43"/>
      <c r="J41" s="43"/>
      <c r="K41" s="43" t="s">
        <v>66</v>
      </c>
      <c r="L41" s="43"/>
    </row>
    <row r="42" spans="1:11" ht="11.25">
      <c r="A42" s="10" t="s">
        <v>207</v>
      </c>
      <c r="B42" s="13"/>
      <c r="C42" s="11"/>
      <c r="D42" s="38"/>
      <c r="E42" s="38"/>
      <c r="F42" s="39"/>
      <c r="G42" s="39"/>
      <c r="H42" s="15" t="s">
        <v>91</v>
      </c>
      <c r="I42" s="16" t="s">
        <v>18</v>
      </c>
      <c r="J42" s="109" t="s">
        <v>77</v>
      </c>
      <c r="K42" s="109"/>
    </row>
    <row r="43" spans="1:11" ht="22.5">
      <c r="A43" s="93" t="s">
        <v>12</v>
      </c>
      <c r="B43" s="93"/>
      <c r="C43" s="18" t="s">
        <v>13</v>
      </c>
      <c r="D43" s="18" t="s">
        <v>133</v>
      </c>
      <c r="E43" s="18" t="s">
        <v>134</v>
      </c>
      <c r="F43" s="17" t="s">
        <v>106</v>
      </c>
      <c r="G43" s="17" t="s">
        <v>11</v>
      </c>
      <c r="H43" s="19"/>
      <c r="I43" s="20"/>
      <c r="J43" s="20" t="s">
        <v>20</v>
      </c>
      <c r="K43" s="20" t="s">
        <v>21</v>
      </c>
    </row>
    <row r="44" spans="1:11" s="44" customFormat="1" ht="113.25" customHeight="1">
      <c r="A44" s="40" t="s">
        <v>154</v>
      </c>
      <c r="B44" s="41" t="s">
        <v>101</v>
      </c>
      <c r="C44" s="67" t="s">
        <v>193</v>
      </c>
      <c r="D44" s="66" t="s">
        <v>199</v>
      </c>
      <c r="E44" s="66" t="s">
        <v>117</v>
      </c>
      <c r="F44" s="68">
        <v>0.091</v>
      </c>
      <c r="G44" s="42">
        <f>IF(C44="yes",(1*F44),IF(C44="no",(0*F44),""))</f>
        <v>0.091</v>
      </c>
      <c r="H44" s="40" t="s">
        <v>87</v>
      </c>
      <c r="I44" s="43"/>
      <c r="J44" s="43" t="s">
        <v>31</v>
      </c>
      <c r="K44" s="43"/>
    </row>
    <row r="45" spans="1:11" s="44" customFormat="1" ht="192" customHeight="1">
      <c r="A45" s="40" t="s">
        <v>155</v>
      </c>
      <c r="B45" s="41" t="s">
        <v>102</v>
      </c>
      <c r="C45" s="67" t="s">
        <v>193</v>
      </c>
      <c r="D45" s="66" t="s">
        <v>174</v>
      </c>
      <c r="E45" s="66" t="s">
        <v>50</v>
      </c>
      <c r="F45" s="68">
        <v>0.09</v>
      </c>
      <c r="G45" s="42">
        <f>IF(C45="yes",(1*F45),IF(C45="no",(0*F45),""))</f>
        <v>0.09</v>
      </c>
      <c r="H45" s="40" t="s">
        <v>88</v>
      </c>
      <c r="I45" s="43"/>
      <c r="J45" s="43" t="s">
        <v>67</v>
      </c>
      <c r="K45" s="43" t="s">
        <v>68</v>
      </c>
    </row>
    <row r="46" spans="1:8" ht="13.5" customHeight="1">
      <c r="A46" s="30"/>
      <c r="B46" s="23"/>
      <c r="C46" s="24"/>
      <c r="D46" s="25"/>
      <c r="E46" s="25"/>
      <c r="F46" s="26"/>
      <c r="G46" s="27"/>
      <c r="H46" s="28"/>
    </row>
    <row r="47" spans="1:11" ht="15" customHeight="1">
      <c r="A47" s="31" t="s">
        <v>14</v>
      </c>
      <c r="B47" s="32"/>
      <c r="C47" s="33"/>
      <c r="D47" s="34"/>
      <c r="E47" s="34"/>
      <c r="F47" s="35" t="str">
        <f>IF(SUM(F31:F45)&lt;&gt;100%,"ERROR","100%")</f>
        <v>100%</v>
      </c>
      <c r="G47" s="35">
        <f>SUM(G31:G45)</f>
        <v>0.9999999999999998</v>
      </c>
      <c r="H47" s="36"/>
      <c r="I47" s="37"/>
      <c r="J47" s="37"/>
      <c r="K47" s="37"/>
    </row>
    <row r="48" spans="1:7" ht="11.25">
      <c r="A48" s="46"/>
      <c r="B48" s="47"/>
      <c r="C48" s="48"/>
      <c r="D48" s="4"/>
      <c r="E48" s="4"/>
      <c r="F48" s="46"/>
      <c r="G48" s="46"/>
    </row>
    <row r="49" spans="1:11" ht="24" customHeight="1">
      <c r="A49" s="10" t="s">
        <v>208</v>
      </c>
      <c r="B49" s="13"/>
      <c r="C49" s="49"/>
      <c r="D49" s="50"/>
      <c r="E49" s="38"/>
      <c r="F49" s="39"/>
      <c r="G49" s="39"/>
      <c r="H49" s="15" t="s">
        <v>92</v>
      </c>
      <c r="I49" s="16" t="s">
        <v>18</v>
      </c>
      <c r="J49" s="109" t="s">
        <v>77</v>
      </c>
      <c r="K49" s="109"/>
    </row>
    <row r="50" spans="1:11" ht="22.5">
      <c r="A50" s="93" t="s">
        <v>12</v>
      </c>
      <c r="B50" s="93"/>
      <c r="C50" s="18" t="s">
        <v>13</v>
      </c>
      <c r="D50" s="18" t="s">
        <v>133</v>
      </c>
      <c r="E50" s="18" t="s">
        <v>134</v>
      </c>
      <c r="F50" s="17" t="s">
        <v>106</v>
      </c>
      <c r="G50" s="17" t="s">
        <v>11</v>
      </c>
      <c r="H50" s="19"/>
      <c r="I50" s="20"/>
      <c r="J50" s="20" t="s">
        <v>20</v>
      </c>
      <c r="K50" s="20" t="s">
        <v>21</v>
      </c>
    </row>
    <row r="51" spans="1:11" s="44" customFormat="1" ht="91.5" customHeight="1">
      <c r="A51" s="51">
        <v>1</v>
      </c>
      <c r="B51" s="41" t="s">
        <v>156</v>
      </c>
      <c r="C51" s="73" t="s">
        <v>62</v>
      </c>
      <c r="D51" s="65" t="s">
        <v>168</v>
      </c>
      <c r="E51" s="65" t="s">
        <v>51</v>
      </c>
      <c r="F51" s="74">
        <v>0.1667</v>
      </c>
      <c r="G51" s="75">
        <f>IF(C51="yes",(1*F51),IF(C51="no",(0*F51),IF(C51="small extent",(0.33*F51),IF(C51="large extent",(0.67*F51),""))))</f>
        <v>0.111689</v>
      </c>
      <c r="H51" s="54">
        <v>1</v>
      </c>
      <c r="I51" s="43"/>
      <c r="J51" s="43" t="s">
        <v>69</v>
      </c>
      <c r="K51" s="43" t="s">
        <v>70</v>
      </c>
    </row>
    <row r="52" spans="1:12" s="44" customFormat="1" ht="11.25">
      <c r="A52" s="51"/>
      <c r="B52" s="76" t="s">
        <v>157</v>
      </c>
      <c r="C52" s="89" t="s">
        <v>210</v>
      </c>
      <c r="D52" s="90"/>
      <c r="E52" s="90"/>
      <c r="F52" s="90"/>
      <c r="G52" s="91"/>
      <c r="H52" s="54">
        <v>2</v>
      </c>
      <c r="I52" s="43"/>
      <c r="J52" s="43" t="s">
        <v>69</v>
      </c>
      <c r="K52" s="43" t="s">
        <v>71</v>
      </c>
      <c r="L52" s="43"/>
    </row>
    <row r="53" spans="1:11" s="44" customFormat="1" ht="35.25" customHeight="1">
      <c r="A53" s="51"/>
      <c r="B53" s="86" t="s">
        <v>158</v>
      </c>
      <c r="C53" s="98" t="s">
        <v>211</v>
      </c>
      <c r="D53" s="99"/>
      <c r="E53" s="99"/>
      <c r="F53" s="99"/>
      <c r="G53" s="100"/>
      <c r="H53" s="54">
        <v>3</v>
      </c>
      <c r="I53" s="43"/>
      <c r="J53" s="43" t="s">
        <v>69</v>
      </c>
      <c r="K53" s="43" t="s">
        <v>72</v>
      </c>
    </row>
    <row r="54" spans="1:12" s="44" customFormat="1" ht="81" customHeight="1">
      <c r="A54" s="51"/>
      <c r="B54" s="77" t="s">
        <v>159</v>
      </c>
      <c r="C54" s="92" t="s">
        <v>0</v>
      </c>
      <c r="D54" s="96"/>
      <c r="E54" s="96"/>
      <c r="F54" s="96"/>
      <c r="G54" s="97"/>
      <c r="H54" s="54">
        <v>4</v>
      </c>
      <c r="I54" s="43"/>
      <c r="J54" s="43" t="s">
        <v>73</v>
      </c>
      <c r="K54" s="43" t="s">
        <v>74</v>
      </c>
      <c r="L54" s="43"/>
    </row>
    <row r="55" spans="1:12" s="44" customFormat="1" ht="19.5" customHeight="1">
      <c r="A55" s="51"/>
      <c r="B55" s="76" t="s">
        <v>179</v>
      </c>
      <c r="C55" s="101" t="s">
        <v>212</v>
      </c>
      <c r="D55" s="102"/>
      <c r="E55" s="102"/>
      <c r="F55" s="102"/>
      <c r="G55" s="103"/>
      <c r="H55" s="40" t="s">
        <v>83</v>
      </c>
      <c r="I55" s="43" t="s">
        <v>96</v>
      </c>
      <c r="J55" s="43" t="s">
        <v>75</v>
      </c>
      <c r="K55" s="43" t="s">
        <v>76</v>
      </c>
      <c r="L55" s="43"/>
    </row>
    <row r="56" spans="1:11" s="44" customFormat="1" ht="24.75" customHeight="1">
      <c r="A56" s="51"/>
      <c r="B56" s="86" t="s">
        <v>158</v>
      </c>
      <c r="C56" s="98" t="s">
        <v>213</v>
      </c>
      <c r="D56" s="99"/>
      <c r="E56" s="99"/>
      <c r="F56" s="99"/>
      <c r="G56" s="100"/>
      <c r="H56" s="40"/>
      <c r="I56" s="43"/>
      <c r="J56" s="43"/>
      <c r="K56" s="43"/>
    </row>
    <row r="57" spans="1:12" s="44" customFormat="1" ht="58.5" customHeight="1">
      <c r="A57" s="51"/>
      <c r="B57" s="77" t="s">
        <v>159</v>
      </c>
      <c r="C57" s="92" t="s">
        <v>214</v>
      </c>
      <c r="D57" s="96"/>
      <c r="E57" s="96"/>
      <c r="F57" s="96"/>
      <c r="G57" s="97"/>
      <c r="H57" s="53"/>
      <c r="I57" s="43"/>
      <c r="J57" s="43"/>
      <c r="K57" s="43"/>
      <c r="L57" s="43"/>
    </row>
    <row r="58" spans="1:12" s="44" customFormat="1" ht="11.25" customHeight="1">
      <c r="A58" s="51"/>
      <c r="B58" s="76" t="s">
        <v>180</v>
      </c>
      <c r="C58" s="104" t="s">
        <v>215</v>
      </c>
      <c r="D58" s="105"/>
      <c r="E58" s="105"/>
      <c r="F58" s="105"/>
      <c r="G58" s="106"/>
      <c r="H58" s="78"/>
      <c r="I58" s="43"/>
      <c r="J58" s="43"/>
      <c r="K58" s="43"/>
      <c r="L58" s="43"/>
    </row>
    <row r="59" spans="1:12" s="43" customFormat="1" ht="22.5" customHeight="1">
      <c r="A59" s="40"/>
      <c r="B59" s="86" t="s">
        <v>158</v>
      </c>
      <c r="C59" s="107" t="s">
        <v>216</v>
      </c>
      <c r="D59" s="107"/>
      <c r="E59" s="107"/>
      <c r="F59" s="107"/>
      <c r="G59" s="108"/>
      <c r="H59" s="58"/>
      <c r="L59" s="44"/>
    </row>
    <row r="60" spans="1:12" s="44" customFormat="1" ht="23.25" customHeight="1">
      <c r="A60" s="51"/>
      <c r="B60" s="77" t="s">
        <v>159</v>
      </c>
      <c r="C60" s="92" t="s">
        <v>217</v>
      </c>
      <c r="D60" s="96"/>
      <c r="E60" s="96"/>
      <c r="F60" s="96"/>
      <c r="G60" s="97"/>
      <c r="H60" s="53"/>
      <c r="I60" s="43"/>
      <c r="J60" s="43"/>
      <c r="K60" s="43"/>
      <c r="L60" s="43"/>
    </row>
    <row r="61" spans="1:12" s="57" customFormat="1" ht="11.25">
      <c r="A61" s="60"/>
      <c r="B61" s="61"/>
      <c r="C61" s="55"/>
      <c r="D61" s="56"/>
      <c r="E61" s="56"/>
      <c r="F61" s="56"/>
      <c r="G61" s="56"/>
      <c r="H61" s="29"/>
      <c r="I61" s="45"/>
      <c r="J61" s="45"/>
      <c r="K61" s="45"/>
      <c r="L61" s="2"/>
    </row>
    <row r="62" spans="1:11" ht="11.25">
      <c r="A62" s="10" t="s">
        <v>208</v>
      </c>
      <c r="B62" s="13"/>
      <c r="C62" s="49"/>
      <c r="D62" s="50"/>
      <c r="E62" s="38"/>
      <c r="F62" s="39"/>
      <c r="G62" s="39"/>
      <c r="H62" s="15" t="s">
        <v>92</v>
      </c>
      <c r="I62" s="16" t="s">
        <v>18</v>
      </c>
      <c r="J62" s="109" t="s">
        <v>77</v>
      </c>
      <c r="K62" s="109"/>
    </row>
    <row r="63" spans="1:11" ht="22.5">
      <c r="A63" s="93" t="s">
        <v>12</v>
      </c>
      <c r="B63" s="93"/>
      <c r="C63" s="18" t="s">
        <v>13</v>
      </c>
      <c r="D63" s="18" t="s">
        <v>133</v>
      </c>
      <c r="E63" s="18" t="s">
        <v>134</v>
      </c>
      <c r="F63" s="17" t="s">
        <v>106</v>
      </c>
      <c r="G63" s="17" t="s">
        <v>11</v>
      </c>
      <c r="H63" s="19"/>
      <c r="I63" s="20"/>
      <c r="J63" s="20" t="s">
        <v>20</v>
      </c>
      <c r="K63" s="20" t="s">
        <v>21</v>
      </c>
    </row>
    <row r="64" spans="1:11" s="44" customFormat="1" ht="66.75" customHeight="1">
      <c r="A64" s="54">
        <v>2</v>
      </c>
      <c r="B64" s="79" t="s">
        <v>181</v>
      </c>
      <c r="C64" s="80" t="s">
        <v>62</v>
      </c>
      <c r="D64" s="81" t="s">
        <v>175</v>
      </c>
      <c r="E64" s="82" t="s">
        <v>124</v>
      </c>
      <c r="F64" s="83">
        <v>0.1667</v>
      </c>
      <c r="G64" s="84">
        <f>IF(C64="yes",(1*F64),IF(C64="no",(0*F64),IF(C64="small extent",(0.33*F64),IF(C64="large extent",(0.67*F64),""))))</f>
        <v>0.111689</v>
      </c>
      <c r="H64" s="53"/>
      <c r="I64" s="43"/>
      <c r="J64" s="43"/>
      <c r="K64" s="43"/>
    </row>
    <row r="65" spans="1:11" s="44" customFormat="1" ht="11.25">
      <c r="A65" s="51"/>
      <c r="B65" s="76" t="s">
        <v>182</v>
      </c>
      <c r="C65" s="113" t="s">
        <v>125</v>
      </c>
      <c r="D65" s="114"/>
      <c r="E65" s="114"/>
      <c r="F65" s="114"/>
      <c r="G65" s="115"/>
      <c r="H65" s="53"/>
      <c r="I65" s="43"/>
      <c r="J65" s="43"/>
      <c r="K65" s="43"/>
    </row>
    <row r="66" spans="1:11" s="44" customFormat="1" ht="11.25">
      <c r="A66" s="51"/>
      <c r="B66" s="52" t="s">
        <v>183</v>
      </c>
      <c r="C66" s="94" t="s">
        <v>169</v>
      </c>
      <c r="D66" s="95"/>
      <c r="E66" s="95"/>
      <c r="F66" s="95"/>
      <c r="G66" s="88"/>
      <c r="H66" s="53"/>
      <c r="I66" s="43"/>
      <c r="J66" s="43"/>
      <c r="K66" s="43"/>
    </row>
    <row r="67" spans="1:11" s="44" customFormat="1" ht="24" customHeight="1">
      <c r="A67" s="51"/>
      <c r="B67" s="87" t="s">
        <v>184</v>
      </c>
      <c r="C67" s="110" t="s">
        <v>1</v>
      </c>
      <c r="D67" s="111"/>
      <c r="E67" s="111"/>
      <c r="F67" s="111"/>
      <c r="G67" s="112"/>
      <c r="H67" s="53"/>
      <c r="I67" s="43"/>
      <c r="J67" s="43"/>
      <c r="K67" s="43"/>
    </row>
    <row r="68" spans="1:11" s="44" customFormat="1" ht="11.25">
      <c r="A68" s="51"/>
      <c r="B68" s="52" t="s">
        <v>185</v>
      </c>
      <c r="C68" s="94" t="s">
        <v>126</v>
      </c>
      <c r="D68" s="95"/>
      <c r="E68" s="95"/>
      <c r="F68" s="95"/>
      <c r="G68" s="88"/>
      <c r="H68" s="53"/>
      <c r="I68" s="43"/>
      <c r="J68" s="43"/>
      <c r="K68" s="43"/>
    </row>
    <row r="69" spans="1:11" s="44" customFormat="1" ht="11.25" customHeight="1">
      <c r="A69" s="51"/>
      <c r="B69" s="52" t="s">
        <v>183</v>
      </c>
      <c r="C69" s="116" t="s">
        <v>170</v>
      </c>
      <c r="D69" s="116"/>
      <c r="E69" s="116"/>
      <c r="F69" s="116"/>
      <c r="G69" s="117"/>
      <c r="H69" s="53"/>
      <c r="I69" s="43"/>
      <c r="J69" s="43"/>
      <c r="K69" s="43"/>
    </row>
    <row r="70" spans="1:11" s="44" customFormat="1" ht="34.5" customHeight="1">
      <c r="A70" s="51"/>
      <c r="B70" s="87" t="s">
        <v>184</v>
      </c>
      <c r="C70" s="110" t="s">
        <v>5</v>
      </c>
      <c r="D70" s="111"/>
      <c r="E70" s="111"/>
      <c r="F70" s="111"/>
      <c r="G70" s="112"/>
      <c r="H70" s="53"/>
      <c r="I70" s="43"/>
      <c r="J70" s="43"/>
      <c r="K70" s="43"/>
    </row>
    <row r="71" spans="1:11" s="44" customFormat="1" ht="11.25">
      <c r="A71" s="51"/>
      <c r="B71" s="52" t="s">
        <v>186</v>
      </c>
      <c r="C71" s="94" t="s">
        <v>127</v>
      </c>
      <c r="D71" s="95"/>
      <c r="E71" s="95"/>
      <c r="F71" s="95"/>
      <c r="G71" s="88"/>
      <c r="H71" s="53"/>
      <c r="I71" s="43"/>
      <c r="J71" s="43"/>
      <c r="K71" s="43"/>
    </row>
    <row r="72" spans="1:11" s="44" customFormat="1" ht="11.25">
      <c r="A72" s="51"/>
      <c r="B72" s="52" t="s">
        <v>183</v>
      </c>
      <c r="C72" s="94" t="s">
        <v>171</v>
      </c>
      <c r="D72" s="95"/>
      <c r="E72" s="95"/>
      <c r="F72" s="95"/>
      <c r="G72" s="88"/>
      <c r="H72" s="53"/>
      <c r="I72" s="43"/>
      <c r="J72" s="43"/>
      <c r="K72" s="43"/>
    </row>
    <row r="73" spans="1:11" s="44" customFormat="1" ht="34.5" customHeight="1">
      <c r="A73" s="51"/>
      <c r="B73" s="87" t="s">
        <v>184</v>
      </c>
      <c r="C73" s="110" t="s">
        <v>2</v>
      </c>
      <c r="D73" s="111"/>
      <c r="E73" s="111"/>
      <c r="F73" s="111"/>
      <c r="G73" s="112"/>
      <c r="H73" s="53"/>
      <c r="I73" s="43"/>
      <c r="J73" s="43"/>
      <c r="K73" s="43"/>
    </row>
    <row r="74" spans="1:11" s="44" customFormat="1" ht="11.25">
      <c r="A74" s="51"/>
      <c r="B74" s="76" t="s">
        <v>6</v>
      </c>
      <c r="C74" s="113" t="s">
        <v>128</v>
      </c>
      <c r="D74" s="114"/>
      <c r="E74" s="114"/>
      <c r="F74" s="114"/>
      <c r="G74" s="115"/>
      <c r="H74" s="53"/>
      <c r="I74" s="43"/>
      <c r="J74" s="43"/>
      <c r="K74" s="43"/>
    </row>
    <row r="75" spans="1:11" s="44" customFormat="1" ht="11.25">
      <c r="A75" s="51"/>
      <c r="B75" s="52" t="s">
        <v>183</v>
      </c>
      <c r="C75" s="94" t="s">
        <v>129</v>
      </c>
      <c r="D75" s="95"/>
      <c r="E75" s="95"/>
      <c r="F75" s="95"/>
      <c r="G75" s="88"/>
      <c r="H75" s="53"/>
      <c r="I75" s="43"/>
      <c r="J75" s="43"/>
      <c r="K75" s="43"/>
    </row>
    <row r="76" spans="1:11" s="44" customFormat="1" ht="12" customHeight="1">
      <c r="A76" s="51"/>
      <c r="B76" s="87" t="s">
        <v>184</v>
      </c>
      <c r="C76" s="110" t="s">
        <v>3</v>
      </c>
      <c r="D76" s="111"/>
      <c r="E76" s="111"/>
      <c r="F76" s="111"/>
      <c r="G76" s="112"/>
      <c r="H76" s="53"/>
      <c r="I76" s="43"/>
      <c r="J76" s="43"/>
      <c r="K76" s="43"/>
    </row>
    <row r="77" spans="1:11" s="44" customFormat="1" ht="11.25">
      <c r="A77" s="51"/>
      <c r="B77" s="76" t="s">
        <v>7</v>
      </c>
      <c r="C77" s="113" t="s">
        <v>130</v>
      </c>
      <c r="D77" s="114"/>
      <c r="E77" s="114"/>
      <c r="F77" s="114"/>
      <c r="G77" s="115"/>
      <c r="H77" s="53"/>
      <c r="I77" s="43"/>
      <c r="J77" s="43"/>
      <c r="K77" s="43"/>
    </row>
    <row r="78" spans="1:11" s="44" customFormat="1" ht="11.25">
      <c r="A78" s="51"/>
      <c r="B78" s="52" t="s">
        <v>183</v>
      </c>
      <c r="C78" s="94" t="s">
        <v>131</v>
      </c>
      <c r="D78" s="95"/>
      <c r="E78" s="95"/>
      <c r="F78" s="95"/>
      <c r="G78" s="88"/>
      <c r="H78" s="53"/>
      <c r="I78" s="43"/>
      <c r="J78" s="43"/>
      <c r="K78" s="43"/>
    </row>
    <row r="79" spans="1:11" s="44" customFormat="1" ht="12" customHeight="1">
      <c r="A79" s="51"/>
      <c r="B79" s="87" t="s">
        <v>184</v>
      </c>
      <c r="C79" s="110" t="s">
        <v>4</v>
      </c>
      <c r="D79" s="111"/>
      <c r="E79" s="111"/>
      <c r="F79" s="111"/>
      <c r="G79" s="112"/>
      <c r="H79" s="53"/>
      <c r="I79" s="43"/>
      <c r="J79" s="43"/>
      <c r="K79" s="43"/>
    </row>
    <row r="80" spans="1:12" s="44" customFormat="1" ht="67.5" customHeight="1">
      <c r="A80" s="51">
        <v>3</v>
      </c>
      <c r="B80" s="41" t="s">
        <v>187</v>
      </c>
      <c r="C80" s="85" t="s">
        <v>193</v>
      </c>
      <c r="D80" s="58" t="s">
        <v>52</v>
      </c>
      <c r="E80" s="58" t="s">
        <v>118</v>
      </c>
      <c r="F80" s="68">
        <v>0.1667</v>
      </c>
      <c r="G80" s="42">
        <f>IF(C80="yes",(1*F80),IF(C80="no",(0*F80),IF(C80="small extent",(0.33*F80),IF(C80="large extent",(0.67*F80),""))))</f>
        <v>0.1667</v>
      </c>
      <c r="H80" s="53"/>
      <c r="I80" s="43"/>
      <c r="J80" s="43"/>
      <c r="K80" s="43"/>
      <c r="L80" s="43"/>
    </row>
    <row r="81" spans="1:11" s="44" customFormat="1" ht="57.75" customHeight="1">
      <c r="A81" s="51">
        <v>4</v>
      </c>
      <c r="B81" s="41" t="s">
        <v>188</v>
      </c>
      <c r="C81" s="67" t="s">
        <v>193</v>
      </c>
      <c r="D81" s="66" t="s">
        <v>201</v>
      </c>
      <c r="E81" s="66" t="s">
        <v>53</v>
      </c>
      <c r="F81" s="68">
        <v>0.1667</v>
      </c>
      <c r="G81" s="42">
        <f>IF(C81="yes",(1*F81),IF(C81="no",(0*F81),IF(C81="small extent",(0.33*F81),IF(C81="large extent",(0.67*F81),""))))</f>
        <v>0.1667</v>
      </c>
      <c r="H81" s="53"/>
      <c r="I81" s="43"/>
      <c r="J81" s="43"/>
      <c r="K81" s="43"/>
    </row>
    <row r="82" spans="1:11" s="44" customFormat="1" ht="78.75" customHeight="1">
      <c r="A82" s="51">
        <v>5</v>
      </c>
      <c r="B82" s="41" t="s">
        <v>189</v>
      </c>
      <c r="C82" s="67" t="s">
        <v>193</v>
      </c>
      <c r="D82" s="66" t="s">
        <v>176</v>
      </c>
      <c r="E82" s="66" t="s">
        <v>54</v>
      </c>
      <c r="F82" s="68">
        <v>0.1666</v>
      </c>
      <c r="G82" s="42">
        <f>IF(C82="yes",(1*F82),IF(C82="no",(0*F82),IF(C82="small extent",(0.33*F82),IF(C82="large extent",(0.67*F82),""))))</f>
        <v>0.1666</v>
      </c>
      <c r="H82" s="53"/>
      <c r="I82" s="43"/>
      <c r="J82" s="43"/>
      <c r="K82" s="43"/>
    </row>
    <row r="83" spans="1:11" ht="11.25">
      <c r="A83" s="10" t="s">
        <v>209</v>
      </c>
      <c r="B83" s="13"/>
      <c r="C83" s="49"/>
      <c r="D83" s="50"/>
      <c r="E83" s="38"/>
      <c r="F83" s="39"/>
      <c r="G83" s="39"/>
      <c r="H83" s="15" t="s">
        <v>92</v>
      </c>
      <c r="I83" s="16" t="s">
        <v>18</v>
      </c>
      <c r="J83" s="109" t="s">
        <v>77</v>
      </c>
      <c r="K83" s="109"/>
    </row>
    <row r="84" spans="1:11" ht="22.5">
      <c r="A84" s="93" t="s">
        <v>12</v>
      </c>
      <c r="B84" s="93"/>
      <c r="C84" s="18" t="s">
        <v>13</v>
      </c>
      <c r="D84" s="18" t="s">
        <v>133</v>
      </c>
      <c r="E84" s="18" t="s">
        <v>134</v>
      </c>
      <c r="F84" s="17" t="s">
        <v>106</v>
      </c>
      <c r="G84" s="17" t="s">
        <v>11</v>
      </c>
      <c r="H84" s="19"/>
      <c r="I84" s="20"/>
      <c r="J84" s="20" t="s">
        <v>20</v>
      </c>
      <c r="K84" s="20" t="s">
        <v>21</v>
      </c>
    </row>
    <row r="85" spans="1:11" s="44" customFormat="1" ht="67.5">
      <c r="A85" s="40" t="s">
        <v>151</v>
      </c>
      <c r="B85" s="41" t="s">
        <v>103</v>
      </c>
      <c r="C85" s="67" t="s">
        <v>193</v>
      </c>
      <c r="D85" s="66" t="s">
        <v>177</v>
      </c>
      <c r="E85" s="66" t="s">
        <v>132</v>
      </c>
      <c r="F85" s="68">
        <v>0.1666</v>
      </c>
      <c r="G85" s="42">
        <f>IF(C85="yes",(1*F85),IF(C85="no",(0*F85),IF(C85="small extent",(0.33*F85),IF(C85="large extent",(0.67*F85),""))))</f>
        <v>0.1666</v>
      </c>
      <c r="H85" s="53"/>
      <c r="I85" s="43"/>
      <c r="J85" s="43"/>
      <c r="K85" s="43"/>
    </row>
    <row r="86" spans="2:5" ht="11.25">
      <c r="B86" s="59"/>
      <c r="C86" s="22"/>
      <c r="D86" s="30"/>
      <c r="E86" s="30"/>
    </row>
    <row r="87" spans="1:7" ht="11.25">
      <c r="A87" s="31" t="s">
        <v>14</v>
      </c>
      <c r="B87" s="62"/>
      <c r="C87" s="63"/>
      <c r="D87" s="64"/>
      <c r="E87" s="64"/>
      <c r="F87" s="35" t="str">
        <f>IF(SUM(F51:F85)&lt;&gt;100%,"ERROR","100%")</f>
        <v>100%</v>
      </c>
      <c r="G87" s="35">
        <f>SUM(G51:G85)</f>
        <v>0.8899779999999999</v>
      </c>
    </row>
    <row r="88" ht="11.25"/>
    <row r="89" ht="11.25"/>
    <row r="90" ht="11.25"/>
    <row r="91" ht="11.25"/>
    <row r="92" ht="11.25"/>
    <row r="93" ht="11.25"/>
    <row r="94" ht="11.25"/>
    <row r="95" ht="11.25"/>
    <row r="96" ht="11.25"/>
    <row r="97" ht="11.25"/>
    <row r="98" ht="11.25"/>
    <row r="99" ht="11.25"/>
    <row r="100" ht="11.25"/>
    <row r="101" ht="11.25"/>
    <row r="102" ht="11.25"/>
    <row r="103" ht="11.25"/>
    <row r="104" ht="11.25"/>
    <row r="105" ht="11.25"/>
    <row r="106" ht="11.25"/>
    <row r="107" ht="11.25"/>
    <row r="108" ht="11.25"/>
    <row r="109" ht="11.25"/>
    <row r="110" ht="11.25"/>
    <row r="111" ht="11.25"/>
    <row r="112" ht="11.25"/>
    <row r="113" ht="11.25"/>
    <row r="114" ht="11.25"/>
    <row r="115" ht="11.25"/>
    <row r="116" ht="11.25"/>
    <row r="117" ht="11.25"/>
    <row r="118" ht="11.25"/>
    <row r="119" ht="11.25"/>
    <row r="120" ht="11.25"/>
    <row r="121" ht="11.25"/>
    <row r="122" ht="11.25"/>
    <row r="123" ht="11.25"/>
    <row r="124" ht="11.25"/>
    <row r="125" ht="11.25"/>
    <row r="126" ht="11.25"/>
    <row r="127" ht="11.25"/>
    <row r="128" ht="11.25"/>
    <row r="129" ht="11.25"/>
    <row r="130" ht="11.25"/>
    <row r="131" ht="11.25"/>
    <row r="132" ht="11.25"/>
    <row r="133" ht="11.25"/>
    <row r="134" ht="11.25"/>
    <row r="135" ht="11.25"/>
    <row r="136" ht="11.25"/>
    <row r="137" ht="11.25"/>
    <row r="138" ht="11.25"/>
    <row r="140" ht="11.25"/>
    <row r="141" ht="11.25"/>
    <row r="143" ht="11.25"/>
    <row r="144" ht="11.25"/>
    <row r="145" ht="11.25"/>
    <row r="146" ht="11.25"/>
    <row r="147" ht="11.25"/>
    <row r="148" ht="11.25"/>
    <row r="149" ht="11.25"/>
    <row r="150" ht="11.25"/>
    <row r="151" ht="11.25"/>
    <row r="152" ht="11.25"/>
    <row r="153" ht="11.25"/>
    <row r="154" ht="11.25"/>
    <row r="155" ht="11.25"/>
    <row r="156" ht="11.25"/>
    <row r="157" ht="11.25"/>
    <row r="158" ht="11.25"/>
    <row r="159" ht="11.25"/>
    <row r="160" ht="11.25"/>
    <row r="161" ht="11.25"/>
    <row r="162" ht="11.25"/>
    <row r="163" ht="11.25"/>
    <row r="164" ht="11.25"/>
    <row r="165" ht="11.25"/>
    <row r="168" ht="11.25"/>
    <row r="169" ht="11.25"/>
    <row r="170" ht="11.25"/>
    <row r="171" ht="11.25"/>
    <row r="172" ht="11.25"/>
    <row r="173" ht="11.25"/>
    <row r="174" ht="11.25"/>
    <row r="175" ht="11.25"/>
    <row r="176" ht="11.25"/>
    <row r="177" ht="11.25"/>
    <row r="178" ht="11.25"/>
    <row r="179" ht="11.25"/>
    <row r="180" ht="11.25"/>
    <row r="181" ht="11.25"/>
    <row r="182" ht="11.25"/>
    <row r="183" ht="11.25"/>
    <row r="184" ht="11.25"/>
    <row r="185" ht="11.25"/>
    <row r="186" ht="11.25"/>
    <row r="187" ht="11.25"/>
    <row r="188" ht="11.25"/>
    <row r="189" ht="11.25"/>
    <row r="190" ht="11.25"/>
    <row r="191" ht="11.25"/>
    <row r="192" ht="11.25"/>
    <row r="193" ht="11.25"/>
    <row r="194" ht="11.25"/>
    <row r="195" ht="11.25"/>
    <row r="196" ht="11.25"/>
    <row r="197" ht="11.25"/>
    <row r="198" ht="11.25"/>
    <row r="199" ht="11.25"/>
    <row r="200" ht="11.25"/>
    <row r="201" ht="11.25"/>
    <row r="202" ht="11.25"/>
    <row r="203" ht="11.25"/>
    <row r="204" ht="11.25"/>
    <row r="205" ht="11.25"/>
    <row r="206" ht="11.25"/>
    <row r="207" ht="11.25"/>
    <row r="208" ht="11.25"/>
    <row r="209" ht="11.25"/>
    <row r="210" ht="11.25"/>
    <row r="211" ht="11.25"/>
    <row r="212" ht="11.25"/>
    <row r="213" ht="11.25"/>
    <row r="214" ht="11.25"/>
    <row r="215" ht="11.25"/>
    <row r="216" ht="11.25"/>
    <row r="217" ht="11.25"/>
    <row r="218" ht="11.25"/>
    <row r="219" ht="11.25"/>
    <row r="220" ht="11.25"/>
    <row r="221" ht="11.25"/>
    <row r="222" ht="11.25"/>
    <row r="223" ht="11.25"/>
    <row r="224" ht="11.25"/>
    <row r="225" ht="11.25"/>
    <row r="226" ht="11.25"/>
    <row r="227" ht="11.25"/>
    <row r="228" ht="11.25"/>
    <row r="229" ht="11.25"/>
    <row r="230" ht="11.25"/>
    <row r="231" ht="11.25"/>
    <row r="232" ht="11.25"/>
    <row r="233" ht="11.25"/>
    <row r="234" ht="11.25"/>
    <row r="235" ht="11.25"/>
    <row r="236" ht="11.25"/>
    <row r="237" ht="11.25"/>
    <row r="238" ht="11.25"/>
    <row r="239" ht="11.25"/>
    <row r="240" ht="11.25"/>
    <row r="241" ht="11.25"/>
    <row r="242" ht="11.25"/>
    <row r="243" ht="11.25"/>
    <row r="244" ht="11.25"/>
  </sheetData>
  <mergeCells count="47">
    <mergeCell ref="J4:K4"/>
    <mergeCell ref="J15:K15"/>
    <mergeCell ref="J29:K29"/>
    <mergeCell ref="J49:K49"/>
    <mergeCell ref="J21:K21"/>
    <mergeCell ref="J35:K35"/>
    <mergeCell ref="J10:K10"/>
    <mergeCell ref="C75:G75"/>
    <mergeCell ref="C76:G76"/>
    <mergeCell ref="A1:G1"/>
    <mergeCell ref="A5:B5"/>
    <mergeCell ref="A16:B16"/>
    <mergeCell ref="A30:B30"/>
    <mergeCell ref="A2:G2"/>
    <mergeCell ref="A3:G3"/>
    <mergeCell ref="A22:B22"/>
    <mergeCell ref="A11:B11"/>
    <mergeCell ref="C60:G60"/>
    <mergeCell ref="C65:G65"/>
    <mergeCell ref="C57:G57"/>
    <mergeCell ref="J83:K83"/>
    <mergeCell ref="C67:G67"/>
    <mergeCell ref="C66:G66"/>
    <mergeCell ref="C77:G77"/>
    <mergeCell ref="C71:G71"/>
    <mergeCell ref="C69:G69"/>
    <mergeCell ref="C74:G74"/>
    <mergeCell ref="A84:B84"/>
    <mergeCell ref="J42:K42"/>
    <mergeCell ref="A43:B43"/>
    <mergeCell ref="J62:K62"/>
    <mergeCell ref="A63:B63"/>
    <mergeCell ref="C73:G73"/>
    <mergeCell ref="C70:G70"/>
    <mergeCell ref="C78:G78"/>
    <mergeCell ref="C79:G79"/>
    <mergeCell ref="C72:G72"/>
    <mergeCell ref="A50:B50"/>
    <mergeCell ref="C68:G68"/>
    <mergeCell ref="A36:B36"/>
    <mergeCell ref="C52:G52"/>
    <mergeCell ref="C54:G54"/>
    <mergeCell ref="C53:G53"/>
    <mergeCell ref="C55:G55"/>
    <mergeCell ref="C58:G58"/>
    <mergeCell ref="C56:G56"/>
    <mergeCell ref="C59:G59"/>
  </mergeCells>
  <printOptions gridLines="1"/>
  <pageMargins left="0.21" right="0.2" top="0.21" bottom="0.34" header="0.2" footer="0.2"/>
  <pageSetup horizontalDpi="600" verticalDpi="600" orientation="landscape" r:id="rId3"/>
  <headerFooter alignWithMargins="0">
    <oddFooter>&amp;C&amp;P&amp;R&amp;"Arial,Bold"&amp;9FY  2004 Budget
Fall Review</oddFooter>
  </headerFooter>
  <rowBreaks count="9" manualBreakCount="9">
    <brk id="9" max="255" man="1"/>
    <brk id="14" max="255" man="1"/>
    <brk id="20" max="255" man="1"/>
    <brk id="28" max="255" man="1"/>
    <brk id="34" max="255" man="1"/>
    <brk id="41" max="255" man="1"/>
    <brk id="48" max="255" man="1"/>
    <brk id="61" max="255" man="1"/>
    <brk id="82"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STRASSER_J</cp:lastModifiedBy>
  <cp:lastPrinted>2002-09-09T15:21:59Z</cp:lastPrinted>
  <dcterms:created xsi:type="dcterms:W3CDTF">2002-04-18T17:14:40Z</dcterms:created>
  <dcterms:modified xsi:type="dcterms:W3CDTF">2003-01-24T22:03:17Z</dcterms:modified>
  <cp:category/>
  <cp:version/>
  <cp:contentType/>
  <cp:contentStatus/>
</cp:coreProperties>
</file>