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85" windowHeight="943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<sst xmlns="http://schemas.openxmlformats.org/spreadsheetml/2006/main" count="2225" uniqueCount="1496">
  <si>
    <t>NW/4NW/4NE/4 S7 T. 11S R.15E</t>
  </si>
  <si>
    <t>NE/4NE/4SW/4 S12 T.11S R.14E</t>
  </si>
  <si>
    <t>Pt. NE/4 S12 T.11S R.14E</t>
  </si>
  <si>
    <t>Pt. E/2W/2 S.12 T.11S R.14E</t>
  </si>
  <si>
    <t>SW/4NE/4NE/4 S.14 T.1S R14E</t>
  </si>
  <si>
    <t>Pt. E/2W/2 S12 T.11S R.14E</t>
  </si>
  <si>
    <t>SW/4NW/4NW/4 S4 T.11S R.15E</t>
  </si>
  <si>
    <t>Pt. SW/4NW/NW/4 S4 T.11S R.15E 3.6 ac</t>
  </si>
  <si>
    <t>NE/4SE/4NE/4 S5 T.11S R.15E</t>
  </si>
  <si>
    <t>Pt. E/2E/2NE/4   S5 T.11S R.15S  1.3 ac</t>
  </si>
  <si>
    <t>NW/4SE/4NE/4 S5 T.11S R.15E</t>
  </si>
  <si>
    <t xml:space="preserve">Pt. E/2NE/4 S5 T.11S R.15E       1.0 ac </t>
  </si>
  <si>
    <t>Pt. W/2E/2NE/4 S5 T.11S R.15E      2.2 ac</t>
  </si>
  <si>
    <t>Pt. SE/4NE/4 S5 T.11S R.15E</t>
  </si>
  <si>
    <t>Pt. N/2S/2NE/4 S5 T.11S R.15E       0.9 ac</t>
  </si>
  <si>
    <t>Pt. N/2S/2NW/4 S5 T.11S R.15E      0.2 ac</t>
  </si>
  <si>
    <t>NE/4SW/4NE/4 S5 T.11S R.15E</t>
  </si>
  <si>
    <t>Pt. NE/4SW/4NE/4 S5 T.11S R.15E     0.6 ac</t>
  </si>
  <si>
    <t>NW/4NW/4SE/4 S5 T.11S R.15E</t>
  </si>
  <si>
    <t>Pt. W/2E/2 S5 T.11S. R.15E     4.0 ac</t>
  </si>
  <si>
    <t>NE/2NW/4SE/4 S5 T.11S R.15E</t>
  </si>
  <si>
    <t>Pt. S/2NE/4 &amp; Pt. E/2E/2NE/4 S5 R.11S T.15E      7.9 ac</t>
  </si>
  <si>
    <t>NW/4NW/4NE/4 S30 T.10S R.16E</t>
  </si>
  <si>
    <t>SE/4SW/4NE/4 S5 T.11S R.15E</t>
  </si>
  <si>
    <t>Pt. W/2E/2 S5 T.11S. R.15E     1.2 ac</t>
  </si>
  <si>
    <t>SE/4SW/4SE/4 S6 T.11S R15E</t>
  </si>
  <si>
    <t>S/2N/2S/2 S.5 T.11S R.15E      3.6 ac</t>
  </si>
  <si>
    <t>NE/4SW/4NE/4 S33 T.10S R.15E</t>
  </si>
  <si>
    <t>PT. W/2SW/4 S26 T.10S R.15E      9.3 ac</t>
  </si>
  <si>
    <t>SE/4NE/4SW/4 S5T.11S R.15E</t>
  </si>
  <si>
    <r>
      <t xml:space="preserve">NW/4NW/4NE/4 S7 T.11S R.15E+H55  </t>
    </r>
    <r>
      <rPr>
        <b/>
        <sz val="8"/>
        <color indexed="10"/>
        <rFont val="Arial"/>
        <family val="2"/>
      </rPr>
      <t>??</t>
    </r>
  </si>
  <si>
    <t>0732</t>
  </si>
  <si>
    <t>R.189.A</t>
  </si>
  <si>
    <t>San Patricio Ditch</t>
  </si>
  <si>
    <t>NW/4NE/4SW/4 S26 T.10S R.16E</t>
  </si>
  <si>
    <t>1869, 51.5 acft per annum</t>
  </si>
  <si>
    <t>Dorothy Jean Torrez &amp; Martin L. Torrez</t>
  </si>
  <si>
    <t>01973</t>
  </si>
  <si>
    <t>R.24 (Hydro sheet incorrectly shows R.2.A)</t>
  </si>
  <si>
    <t>Pt. NE/4SE/4 S26 T.10S R.16E        7.3 ac</t>
  </si>
  <si>
    <t>1869, 23.36 acft per annum</t>
  </si>
  <si>
    <t>5 (Estella Chavez)</t>
  </si>
  <si>
    <t>Ronald B. &amp; Dianne T. Doan</t>
  </si>
  <si>
    <t>0730 &amp; H-276</t>
  </si>
  <si>
    <t>R.5</t>
  </si>
  <si>
    <t>Pt. SE/4SE/4SE/4 S26 T.10S R.16E &amp; Pt. NE/4NE/4NE/4 S35 T.10S R.16E       7.2 ac</t>
  </si>
  <si>
    <t>1869, 23.04 acft per annum</t>
  </si>
  <si>
    <t>Michael Hurd</t>
  </si>
  <si>
    <t>0729</t>
  </si>
  <si>
    <t>R.68.C</t>
  </si>
  <si>
    <t>Pt. SW/4SW/4SW/4 S25 T.10S R.16E 4.4 ac &amp; Pt. NW/4NW/4NW/4 S36 T.10S R.16E 2.9 ac</t>
  </si>
  <si>
    <t>5 (Peter Hurd)</t>
  </si>
  <si>
    <t>H-276 (W9)</t>
  </si>
  <si>
    <t>SE/4SE/4SE/4 S26 T.10S R.16E</t>
  </si>
  <si>
    <t>5 (Tom Babers)</t>
  </si>
  <si>
    <t>H-519</t>
  </si>
  <si>
    <t>R.68.A</t>
  </si>
  <si>
    <t>H-519 (W10)</t>
  </si>
  <si>
    <t>NW/4SW/4SW/4 S25 T.10S R.16E</t>
  </si>
  <si>
    <t>Pt. NW/4SW/4SW/4 S25 T.10S R.16E 8.2 ac &amp; Pt. SW/4SW/4SW/4 S5 T.10S R.16E 0.1 ac &amp; Pt. SE/4SW/4SW/4 S25 T.10S R.16E 0.1 ac &amp; Pt. NE/4SW/4SW/4 S25 T.10S R.16E 1.6 ac</t>
  </si>
  <si>
    <t>1871, 5.67 acft perannum                         1891, 3.63 acft per annum                     1865, 3.45 acft per annum                  3/19/1907, 3.00 acft per annum                   1900, 1.50 acft per annum                  1948, 4.50 acft per annum</t>
  </si>
  <si>
    <r>
      <t xml:space="preserve">Pt. SW/4SW/4SW/4 S15 T.11S R.14E 0.5 ac irr &amp;  Pt. E/2NE/4 S21 T.11S R.14E.&amp; Pt. W1/2 NE1/4 SE1/4 4.4 ac irr  </t>
    </r>
    <r>
      <rPr>
        <b/>
        <sz val="8"/>
        <color indexed="10"/>
        <rFont val="Arial"/>
        <family val="2"/>
      </rPr>
      <t>??</t>
    </r>
  </si>
  <si>
    <r>
      <t xml:space="preserve">Pt. S/2NW/4SE/4 S15 T.11S R.14E &amp; Pt. NE/4SW/4SE/4 1.6 ac irr </t>
    </r>
    <r>
      <rPr>
        <b/>
        <sz val="8"/>
        <color indexed="10"/>
        <rFont val="Arial"/>
        <family val="2"/>
      </rPr>
      <t>??</t>
    </r>
  </si>
  <si>
    <t>Pt. SW/4 S14 T.11S R.14E &amp; Pt. W/2W/2 S14 T.11S R.14E 7.4 ac irr</t>
  </si>
  <si>
    <r>
      <t xml:space="preserve">None/Commercial Use </t>
    </r>
    <r>
      <rPr>
        <b/>
        <sz val="8"/>
        <color indexed="10"/>
        <rFont val="Arial"/>
        <family val="2"/>
      </rPr>
      <t>??</t>
    </r>
  </si>
  <si>
    <t>Pt. SE/4NE/4SW/4SW/4 S26 T.10S. R.15E              0.0.6 ac</t>
  </si>
  <si>
    <t>Pt. S/2 SW/4 S27 T.10S R.15E              4.3 ac</t>
  </si>
  <si>
    <t>Pt. S/2S/2 S.27 T.10S R.15E 19.4 ac irr</t>
  </si>
  <si>
    <t>Ann Pollard Kinnan Revocable Trust</t>
  </si>
  <si>
    <t>0750, 02676 &amp; H-575</t>
  </si>
  <si>
    <t>R.87</t>
  </si>
  <si>
    <t>F. Sanchez #2 Ditch</t>
  </si>
  <si>
    <t>5 (Laverne M. Cole)</t>
  </si>
  <si>
    <t>H-575 (W6)</t>
  </si>
  <si>
    <t>SE/4SE/4NE/4 S27 T.10S R.16E</t>
  </si>
  <si>
    <t>02676</t>
  </si>
  <si>
    <t>R.93</t>
  </si>
  <si>
    <t>1867, 7.04 acft per annum</t>
  </si>
  <si>
    <t>Pt. NW/4SE/4NE/4 S28 T.10S R.16E &amp; Pt. N/2SE/4 S27 T.10S R.16E           17.2 ac</t>
  </si>
  <si>
    <t>Pt. NW/4NW/4SW/4 S26 T.10S R.16E &amp; Pt. E/2E/2E/2 S27 T.10S R.16E       1.8 ac</t>
  </si>
  <si>
    <t>0741 &amp; 0742</t>
  </si>
  <si>
    <t>R.123</t>
  </si>
  <si>
    <t>Pt. SW/4SW/4NW/4 S26 T.10S R.16E     3.1 ac</t>
  </si>
  <si>
    <t>1868, 9.92 acft per annum</t>
  </si>
  <si>
    <t>5 (William Quizon)</t>
  </si>
  <si>
    <t>Magdelena Montano</t>
  </si>
  <si>
    <t>0741</t>
  </si>
  <si>
    <t>R.100</t>
  </si>
  <si>
    <t>Pt. NW/4NW/4SW/4 S26 T.10S R.16E           2.8 ac</t>
  </si>
  <si>
    <t>1868, 8.96 acft per annum</t>
  </si>
  <si>
    <t>H-1316</t>
  </si>
  <si>
    <t>R.135.A</t>
  </si>
  <si>
    <t>H-1316 (W8) GW only</t>
  </si>
  <si>
    <t>SE/4NE/4SE/4 S27 T.10S R.16E</t>
  </si>
  <si>
    <t xml:space="preserve">Pt. NW/4SW/4 S26 T.10S R.16E      8.2 ac &amp; E/2NE/4SE/4 S27 T.10S R.16E       1.6 ac      </t>
  </si>
  <si>
    <t>?, 17.28 acft per annum</t>
  </si>
  <si>
    <t>Village of Ruidoso</t>
  </si>
  <si>
    <t>R.189.B</t>
  </si>
  <si>
    <t>SE/4NE/4SW/4 S26 T.10S R.16E</t>
  </si>
  <si>
    <t>Rights moved to the Village</t>
  </si>
  <si>
    <t>1891, 17.28 acft per annum</t>
  </si>
  <si>
    <t>5 (Mrs Juan Warner)</t>
  </si>
  <si>
    <t>H-870</t>
  </si>
  <si>
    <t>R.189.C</t>
  </si>
  <si>
    <t>H-870 (W14) GW only</t>
  </si>
  <si>
    <t>?, 8.0 acft per annum</t>
  </si>
  <si>
    <t>0732-A, 0732-B &amp; H-671</t>
  </si>
  <si>
    <t>H-671 (W12)</t>
  </si>
  <si>
    <t>Pt. N/2SE/4 S27 T.10S R.16E                   2.2 ac</t>
  </si>
  <si>
    <t>Sigesfredo Romero</t>
  </si>
  <si>
    <t>0776</t>
  </si>
  <si>
    <t>R.128</t>
  </si>
  <si>
    <t>Pt. W/2NE/4SE/4 S27 T.10S R.16E           0.5 ac</t>
  </si>
  <si>
    <t>1867, 1.6 acft per annum</t>
  </si>
  <si>
    <t>Josephine C. Herrera</t>
  </si>
  <si>
    <t>R.107</t>
  </si>
  <si>
    <t>Pt. SW/4NE/4SE/4 S27 T.10S R.16E               1.7 ac</t>
  </si>
  <si>
    <t>1867, 5.44 acft per annum</t>
  </si>
  <si>
    <t>5 (Conception Montoya)</t>
  </si>
  <si>
    <t>George &amp; Julia Romero</t>
  </si>
  <si>
    <t>R.126</t>
  </si>
  <si>
    <t>Pt. NE/4SE/4 S27 T.10S R.16E           0.8 ac</t>
  </si>
  <si>
    <t>1867, 2.56 acft per annum</t>
  </si>
  <si>
    <t>Pedro Chavez</t>
  </si>
  <si>
    <t>R.27</t>
  </si>
  <si>
    <t>Pt. SE/4NE/4SE/4 S27 T.10S R.16E          1.1 ac</t>
  </si>
  <si>
    <t>Jacobo Sanchez Est. Executrix Monica Sanchez</t>
  </si>
  <si>
    <t>0743, 0744, 0745 &amp; H-318</t>
  </si>
  <si>
    <t>R.140</t>
  </si>
  <si>
    <t>Pt. E/2E/2E/2 S27 T.10S R.16E         7.6 ac</t>
  </si>
  <si>
    <t>1868, (15.7 ac) 50.24 acft per annum &amp; 1944, (1.5 ac) 4.8 acft per annum</t>
  </si>
  <si>
    <t>1868, 24.32 acft per annum</t>
  </si>
  <si>
    <t>Benino Sanchez</t>
  </si>
  <si>
    <t>0743, 0744, 0745 &amp; H-432</t>
  </si>
  <si>
    <t>R.135.B</t>
  </si>
  <si>
    <t>Pt. E/2E/2E/2 S27 T.10S R.16E         1.8 ac</t>
  </si>
  <si>
    <t>1868, 5.76 acft per annum</t>
  </si>
  <si>
    <t>H-432 (W7)</t>
  </si>
  <si>
    <t>0741 &amp; H-432</t>
  </si>
  <si>
    <t>R.135.C</t>
  </si>
  <si>
    <t xml:space="preserve">Pt. NE/4NW/4NW/4 S34 T.10S R.15E                  0.7 ac </t>
  </si>
  <si>
    <t>Pt. S/2S/2SW/4 S27 T.10S R.15E  0.7 ac</t>
  </si>
  <si>
    <t xml:space="preserve">Pt. N/2NW/4 S34 T.10S R.15E      6.3 ac </t>
  </si>
  <si>
    <t>Pt. SW/4SE/4SW/4 S27 T.10S R.15E               6.0 ac irr</t>
  </si>
  <si>
    <t>N/2NW/4 S30 T. 10S R. 16E</t>
  </si>
  <si>
    <t>NW/4SE/4SW/4 S26 T.10S R15E</t>
  </si>
  <si>
    <t>Pt. W/2SW/4 S26 T.10S R.15E      2.1 ac</t>
  </si>
  <si>
    <t>Pt. W/2SW/4SW/4 S.26 T.10S R.15E  4.0 ac irr</t>
  </si>
  <si>
    <t>NE/4SE/4SE/4 S27 T.10S R.15E</t>
  </si>
  <si>
    <t>Pt. SW/4NE/4SW/4SW/4 S26 T.10S R.15E</t>
  </si>
  <si>
    <t>Pt. NW/4SW/4SW/4 S27 T.10S R.15E 0.1 AC</t>
  </si>
  <si>
    <t>Pt. E/2SE/4SE/4 S27 T.10S R.15E 5.2 AC</t>
  </si>
  <si>
    <t>Pt. E/2SE/4SE/4 S27 T.10S R.15E 5.7 ac</t>
  </si>
  <si>
    <t xml:space="preserve">Pt. NE/4NE/4NE/4 S34 T.10S R.15E 0.1 ac </t>
  </si>
  <si>
    <t>SW/4NW/4NW/4 S34 T.10S R.15E</t>
  </si>
  <si>
    <t>Pt. SW/4SW/4SW/4 S27 T.10S R.15E 12.3 ac</t>
  </si>
  <si>
    <t>SW/4SW/4NE/4 S33 T.10S R15E</t>
  </si>
  <si>
    <t xml:space="preserve">Pt. NE/4 S33 T10S R.15E  12.1 ac </t>
  </si>
  <si>
    <t>SE/4NE/4NE/4 S33 T.10S R.15E</t>
  </si>
  <si>
    <t>NE/4NW/4SE/4 S33 T.11S R15E</t>
  </si>
  <si>
    <t>Pt. W/2E/2 S33 T.10S R.15E      3.3 ac</t>
  </si>
  <si>
    <t>SW/4SW/4NW/4 S25 T10S R.15E</t>
  </si>
  <si>
    <t>Pt. N/2 S25 T.10S R.15E              48.8 ac irr</t>
  </si>
  <si>
    <t>NE/4SW/4NW/4 S25 T.10S R.15E</t>
  </si>
  <si>
    <t>Pt. N/2 S25 T.10S R.15E              39.3 ac irr</t>
  </si>
  <si>
    <t>SE/4SW/4NE/4 S25 T.10S R.15E</t>
  </si>
  <si>
    <t>NW/4SW/4SW/4 S26 T.10S R.15E</t>
  </si>
  <si>
    <t>Pt SE/4SE/4 S27 T.10S R.15E         1.1 ac irr</t>
  </si>
  <si>
    <t>Pt. SE/4SE/4 S27 T.10S R.15E         3.3 ac iff</t>
  </si>
  <si>
    <t>Pt. NE/4NE/4 S34 T10S R.15E</t>
  </si>
  <si>
    <t>Pt. SE/4SE/4 S27 T.10S 15E         2.1 ac irr</t>
  </si>
  <si>
    <t>Pt. S27 &amp; S34 T.10S R15E          1.6 ac irr</t>
  </si>
  <si>
    <t>NW/4NW/4NW/4 S34 T.10S R.15E</t>
  </si>
  <si>
    <t>Pt. S/1S/2S/2 S27 T.10S R.15E             2.8 ac</t>
  </si>
  <si>
    <t>SW/4NE/4NW/4 S34 T.10S R.15E</t>
  </si>
  <si>
    <t>Pt. N/2N/2 S34 T.10S R. 15E            13.3 ac</t>
  </si>
  <si>
    <t>Pt. S/2SE/4SW/4 S27 T.10S R.15E           2.2 ac</t>
  </si>
  <si>
    <t>Pt NE/4NW/4 S27 T10S R.15E            10.0 ac</t>
  </si>
  <si>
    <t>Pt. SW/4SE/4SW/4 S34 T.10S R.15E               0.5 ac irr</t>
  </si>
  <si>
    <t>Pt. W/2NE/4 NW/4 S34 T.10S R15E</t>
  </si>
  <si>
    <t>NW/4NW/4NW/4 S34 T.11S R.15E</t>
  </si>
  <si>
    <t>Pt. S/2S/2SW/4 S27 T.10S R.15E            4.9 ac irr</t>
  </si>
  <si>
    <t>Pt. SE/4SW/4SW/4 S27 R. 10S R.15E            0.1 ac</t>
  </si>
  <si>
    <t>Pt. NW/4NW/4   S34 R. 10S T.15E    10.4 ac</t>
  </si>
  <si>
    <t>Pt. NW/4NW/4 S34 R. 10S T.15E     10.3 ac</t>
  </si>
  <si>
    <t>Pt. SW/4NW/4 S25 T10S R15E                   11.9 ac</t>
  </si>
  <si>
    <t>SW/4SE/4NE/4 S26 T.10S R.15E</t>
  </si>
  <si>
    <t>SE/4NW/4SW/4 S26 T.10S R.15E</t>
  </si>
  <si>
    <t>SW/4NE/4SW/4 S26 T.10S R.15E</t>
  </si>
  <si>
    <t>Pt Center S26 T.10S R.15E               22.7 ac irr</t>
  </si>
  <si>
    <t xml:space="preserve">Pt. E/2NE/4 S25 T10S R15E                15.7 ac </t>
  </si>
  <si>
    <t>Pt. Center S26 T.10S R.15E         9.3 ac irr</t>
  </si>
  <si>
    <t>Pt. Center S26 T.10S R.15E       22.7 ac irr</t>
  </si>
  <si>
    <t>SE/4NE/4NE/4 S25 T.10S R.15E</t>
  </si>
  <si>
    <t>NE/4NW/4NW/4 S30 T.10S R.15E</t>
  </si>
  <si>
    <t>Pt. SW/4 S26 T.10S R.15E             19.6 ac irr</t>
  </si>
  <si>
    <t>Pt. SE/4NW/4SW/4 S26 T.10S R.15E             3.3 ac irr</t>
  </si>
  <si>
    <t>Pt. W/2NE/4NW/4 S30 T.10S R.15E            1.5 ac irr</t>
  </si>
  <si>
    <t>Pt. W/2 NE/4NW/4 S 30 T.10S R.15E               1.5 ac irr</t>
  </si>
  <si>
    <t>Pt. W/2NE/4NW/4 S30 T.10S R.15E               1.3 ac irr</t>
  </si>
  <si>
    <t>Pt. NE/4NW/4 S30 T.10S R.15E            3.5 ac irr</t>
  </si>
  <si>
    <t>Pt. E/2NE/4NW/4 S30 T.10S R.15E            2.7 ac irr</t>
  </si>
  <si>
    <t>Pt. E/2NE/4NW/4 S30 T.10S R.15E           1.6 ac irr</t>
  </si>
  <si>
    <t>Pt. E/2NE/4NW/4 S30 T.10S R.15E            1.2 ac irr</t>
  </si>
  <si>
    <t>Pt. E/2NE/4NW/4 S30 T.10S R.15E            3.8 ac irr</t>
  </si>
  <si>
    <t>Pt. NE/4NE/4NW/4 S30 T.10S R.16E              0.2 ac</t>
  </si>
  <si>
    <t>Pt. SE/4SE/4SW/4 S19 T.10S R.16E            2.0 ac irr</t>
  </si>
  <si>
    <t>Pt. S/2SE/4SE/4 S20 T.10S R.16E 3.7 ac &amp; Pt. NE/4NE/4 S29 T.10S R.16E 5.1 ac</t>
  </si>
  <si>
    <t>Pt. SW/4SE/4SE/4 S20 T.10S R.16E 1.2 ac &amp; Pt.N/2N/2NE/4 S29 T.10S R.16E 4.8 ac</t>
  </si>
  <si>
    <t>W/2NE/4NW/4 S30 T.10S R15E</t>
  </si>
  <si>
    <t>Pt. SW/4NW/4NW/4 S28 T.10S R.16E 4.9 ac</t>
  </si>
  <si>
    <t>SE/4SE/4SW/4 S20 T.10S R.16E</t>
  </si>
  <si>
    <t>SE/4SE/4 S20 T.10S R.16E</t>
  </si>
  <si>
    <t>SW/4SE/4SE/4 S20 T.10S R.16E</t>
  </si>
  <si>
    <t>NE/4NW/4NE/4 S29 T.10S R.16E</t>
  </si>
  <si>
    <t>Pt. N/2NE/4 S29 T.10S R.16E 7.0 ac</t>
  </si>
  <si>
    <t>Pt. SE/4SE/4SE/4 S20 T.10S R.16E 1.9 ac, Pt. SW/4SW/4SW/4 S21 T.10S R.16E 6.0 ac, Pt. NW/4NW/4NW/4 S28 T.10S R.16E 3.7 ac &amp; Pt. NE/4NE/4NE/4 S29 T.10S 1.0 ac</t>
  </si>
  <si>
    <t>NE/4SE/4SE/4 S20 T.10S R.16E</t>
  </si>
  <si>
    <t>Pt. SW/4SW/4SW/4 S21 T.10S R.16E 2.6 ac &amp; Pt. NW/4NW/4NW/4 S28 T.10S R.16E 2.6 ac</t>
  </si>
  <si>
    <t>Pt. S/2SW/4SW/4 S21 T10S R.16E 1.25 ac</t>
  </si>
  <si>
    <t>Pt. NW/4NW/4 S28 T.10S R.16E            5.7 ac</t>
  </si>
  <si>
    <t>Pt. SE/4SE/4SW/4 S20 T.10S R.16E 1.3 ac</t>
  </si>
  <si>
    <t>Pt. SE/4SW/4SW/4 S21 T.10S R.16E 3.2 ac</t>
  </si>
  <si>
    <t xml:space="preserve">Pt. N/2NW/4 S28 T.10S R.16E  2.0567 ac </t>
  </si>
  <si>
    <t>SW/4NE/4NW/4 S28 T.10S R.16E</t>
  </si>
  <si>
    <t>PT. N/2NW/4 S28 T.10S R.16E 0.6333 ac</t>
  </si>
  <si>
    <t>Pt. E/2NE/4NW/4 S28 T.10S R.16E 8.9 ac</t>
  </si>
  <si>
    <t>Pt. W/2W/2NE/4 S28 T.10S R.16E 1.0 ac</t>
  </si>
  <si>
    <t>SW/4NW/4NW/4 S28 T.10S R.16E</t>
  </si>
  <si>
    <t>NW/4NW/4NE/4 S28 T.10S R.16E</t>
  </si>
  <si>
    <t>Pt. NW/4NE/4 S28 T.10S R.16E              8.45 ac</t>
  </si>
  <si>
    <t>Pt. NW/4NE/4 S28 T.10S R.16E            8.45 ac</t>
  </si>
  <si>
    <t>PT. W/2NE/4 S28 T.10S R.16E              3.9 ac</t>
  </si>
  <si>
    <t>Pt. N/2NE/4 S28 T.10S R.16E            4.9 ac</t>
  </si>
  <si>
    <t>NW/4NE/4NE/4 S28 T.10 R. 16E</t>
  </si>
  <si>
    <t>Pt. NE/4 S28 T.10S R.16.E            3.8 ac</t>
  </si>
  <si>
    <t>Pt. W/2NE/4NE/4 S28 T.10S R.16E            3.6 ac</t>
  </si>
  <si>
    <t>Pt. E/2 S28 T.10S R.16E                1.0 ac</t>
  </si>
  <si>
    <t>Pt. NW/4SE/4NE/4 S28 T.10S R.16E         0.9 ac</t>
  </si>
  <si>
    <t>Pt. S/2NE/4NE/4 S28 T.10S R.16E            0.3 ac</t>
  </si>
  <si>
    <t>Pt. E/2NE/4 S28 T.10S R.16E 1.8 ac.</t>
  </si>
  <si>
    <t>Pt. E/2NE/4 S28 T.10S R.16E            1.0 ac</t>
  </si>
  <si>
    <t>Pt. E/2NE/4 S28 T.10S R.16E              1.8 ac.</t>
  </si>
  <si>
    <t>Pt. NW/4SE/4NW/4 S28 T.10S R.16E             1.1 ac</t>
  </si>
  <si>
    <t>Pt. E/2E/2NE/4 S28 T.10S R.16E               6.4 ac</t>
  </si>
  <si>
    <t>NW/4NE/4NE/4 S28 T.10 R.16E</t>
  </si>
  <si>
    <t>Pt. W/2W/2NW/4 S27 T.10S R.16E &amp; Pt. E/2E/2NE/4 S28 T.10S R.16E 8.5 ac</t>
  </si>
  <si>
    <t>SW/4NW/4NW/4 S27 T.10S R.16E</t>
  </si>
  <si>
    <t>Pt. W/2NW/4 S27 T.10S R.16E            3.8 ac</t>
  </si>
  <si>
    <t>NW/4SE/4NE/4 S28 T.10S R.16E</t>
  </si>
  <si>
    <t>Pt. N/2SW/4NW/4 S27 T.10S R.16E 1.2 ac</t>
  </si>
  <si>
    <t>Pt. SW/4NW/4 S27 T.10S R.16E &amp; Pt. SE/4NE/4 S28 T.10S R.16E 7.2 ac</t>
  </si>
  <si>
    <t>Pt. E/2W/2W/2 S27 T.10S R.16E             4.4 ac</t>
  </si>
  <si>
    <t>SE/4NW/4NW/4 S27 T.10S R.16E</t>
  </si>
  <si>
    <t>NE/4SW/4NW/4 S27 T.10S R.16E             2.5 ac</t>
  </si>
  <si>
    <t>Pt. SW/4NW/4 S27 T.10S R.16E              5.9 ac</t>
  </si>
  <si>
    <t>SE/4SW/4NW/4 S27 T.10S R.16.E</t>
  </si>
  <si>
    <t>Pt. SE/4NW/4 S27 T.10S R.16E              1.9 ac</t>
  </si>
  <si>
    <t>Pt. SE/4NW/4 S27 T.10S R.16E            3.9 ac</t>
  </si>
  <si>
    <t>Pt. SE/4NW/4 S27 T.10S R.16E              2.5 ac</t>
  </si>
  <si>
    <t>Pt. SE/4NW/4 S27 T.10S R.16E              4.9 ac</t>
  </si>
  <si>
    <t>NESENW S27 T.10S R.16E</t>
  </si>
  <si>
    <t>Pt. E/2W/2 S27 T.10S R.16E           6.6 ac</t>
  </si>
  <si>
    <t>E/2W/2 S27 T.10S R.16E</t>
  </si>
  <si>
    <t>Pt. W3/4 S27 T.10S R.16E            6.3 ac</t>
  </si>
  <si>
    <t>NW/4NE/4SW/4 S27 T.10S R.16E</t>
  </si>
  <si>
    <t>Pt. C S27 T.10S R.16E                 3.3 ac</t>
  </si>
  <si>
    <t>Pt. W/2W/2E/2 S 27 T.10S R.16E              1.3 ac</t>
  </si>
  <si>
    <t>SW/4SW/4NE/4 S27 T.10S R.16E</t>
  </si>
  <si>
    <t>Pt. W/2W/2E/2 S27 T.10S R.16E                 1.3 ac</t>
  </si>
  <si>
    <t>Pt. W/2W/2E/2 S27 T.10S R.16E               1.5 ac</t>
  </si>
  <si>
    <t>Pt. W/2W/2E/2 S27 T.10S R.16E              1.5 ac</t>
  </si>
  <si>
    <t>Pt. SW/4NE/4 S27 T.10S R.16E               2.9 ac</t>
  </si>
  <si>
    <t>SE/4SW/4NE/4 S27 T.10S R.15E</t>
  </si>
  <si>
    <t>Pt. N/2S/2 S27 T.10S R.16E              8.2 ac</t>
  </si>
  <si>
    <t>NE/4NE/4SW/4 S27 T.10S R.16E</t>
  </si>
  <si>
    <t>Pt. NW/4NW/4SE/4 S27 T.10S R.16E               1.3 ac</t>
  </si>
  <si>
    <t>Pt. N/2NW4SE4 S27 T.10S R.16E            3.2 ac</t>
  </si>
  <si>
    <t>SE/4SW/4NE/4 S27 T.10S R.16E</t>
  </si>
  <si>
    <t>Pt. SE/4SW/4NE/4 S27 T.10S R.16E               0.5 ac</t>
  </si>
  <si>
    <t>Pt. E/2W/2E/2 S27 T.10S R.16E               3.0 ac</t>
  </si>
  <si>
    <t>Pt. NE/4NW/4SE/4 S27 T.10S R.16E               0.45 ac</t>
  </si>
  <si>
    <t>Pt. NW/4SW/4NE/4 S.14 T.11S R.14E 0.1 fish pond surface area &amp; Pt. NW/4SW/4NE/4 S.14 T.11S R.14E 0.2 fish pond surface area</t>
  </si>
  <si>
    <t>Pt.NE/4SW/4NE/4 S.14 T.11S R.14E 1.3 ac irr</t>
  </si>
  <si>
    <t>Pt. NE/4SW/4NE/4 S14 T.11S R.14E 0.8 ac irr</t>
  </si>
  <si>
    <t>Pt. N/2 S 1/2 NE,S.14,  T.11S.,R.14E.1/4  0.8 ac irr</t>
  </si>
  <si>
    <t xml:space="preserve">NE/4NE/4SE/4 S15 T.11S R.14E </t>
  </si>
  <si>
    <t>Pt. NW/4SE/4 S30 T.11S R.14E 8.5 ac Irr</t>
  </si>
  <si>
    <t xml:space="preserve">NE/4SW/4SW/4 S14 T.11S R.14.E </t>
  </si>
  <si>
    <t>Pt. NW/4SE/4NE/4 S14 T.11S R.14E 0.5 ac irr</t>
  </si>
  <si>
    <t>Pt. NW/4SE/4NE/4 S.14 T.11S R.14E 0.6 ac irr</t>
  </si>
  <si>
    <t>Pt. SW/4NE/4NE/4 S.14 T.11S R.14E 3.2 ac irr &amp; Pt. SW/4NE/4NE/4 S.14 T.11S R.14E 0.3 ac irr</t>
  </si>
  <si>
    <t>Pt. E/2NE/4NE/4 S14 T.11S R.14E 3.4 ac irr</t>
  </si>
  <si>
    <t>Pt.SE/4NW/4NE/4 S14 T.11S R.14E 0.5 ac irr</t>
  </si>
  <si>
    <t>Pt. E/2NE/4NE/4 S14 T.11S R.14E 2.1 ac irr</t>
  </si>
  <si>
    <t>0774, 0777 &amp; H-3383</t>
  </si>
  <si>
    <t>R.125</t>
  </si>
  <si>
    <t>1867, 10.24 acft per annum</t>
  </si>
  <si>
    <t>5 (Rafael Rodela)</t>
  </si>
  <si>
    <t>Orlando Lucero</t>
  </si>
  <si>
    <t>H-1318</t>
  </si>
  <si>
    <t>R.83.A</t>
  </si>
  <si>
    <t>August 1955, 1.6 acft per annum</t>
  </si>
  <si>
    <t>H-1318 (ground water only)</t>
  </si>
  <si>
    <t>02659 &amp; H-1318</t>
  </si>
  <si>
    <t>R.83.B</t>
  </si>
  <si>
    <t>1868, 9.6 acft per annum</t>
  </si>
  <si>
    <t>1868, 9.28 acft per annum</t>
  </si>
  <si>
    <t>0774, 0777 &amp; H-974</t>
  </si>
  <si>
    <t>R.136</t>
  </si>
  <si>
    <t>Moved to City of Ruidoso Downs</t>
  </si>
  <si>
    <t>5 (Edward Sanchez, Jr.)</t>
  </si>
  <si>
    <t>0774A &amp; H-3383</t>
  </si>
  <si>
    <t>1867, 0.144 acft per annum</t>
  </si>
  <si>
    <t>Pt. NE/4NE/4S/2 S.21 T.11S R.14E 1.8 ac irr; Pt. NE/4NE/4E/2 S.21 T.11S R.14E 2.8 ac irr &amp; Pt. NW/4NW/4NW/4 S22 T.11S R.14E 1.0 ac irr</t>
  </si>
  <si>
    <t>NW/4NW/4NE/4 S22 T.11S R.14E</t>
  </si>
  <si>
    <t>NW/4NW/4NE/4 S.22 T.11S R.14E  0.6 ac irr</t>
  </si>
  <si>
    <t>Pt. SW/4SW/4 S15 T.11S R.14E 4.6 ac irr &amp;  Pt. NE/4NW/4NW/4 S15, T.11S R.14E 0.7 ac irr</t>
  </si>
  <si>
    <t xml:space="preserve"> NW/4NE/4NW/4 S22 T.11S R.14E</t>
  </si>
  <si>
    <t>Pt. NW/4NW/4NE/4 S22 T.11S R.14E 3.0 Motel use/Comm</t>
  </si>
  <si>
    <t xml:space="preserve"> Pt. SE/4SW/4 S15 T.11S R.14E 8.2 ac irr</t>
  </si>
  <si>
    <t>SW/4SW/4SE/4 S15 T.11S R.14E</t>
  </si>
  <si>
    <t>Pt.SW/4SW/4 S15 T.11S R.14E 1.3 ac irr</t>
  </si>
  <si>
    <t>Pt. SW/4 S15 T.11S R.14E 10.8 ac irr</t>
  </si>
  <si>
    <t>Pt. N/2SW/4SE/4 S15 T.11S R.14E 4.1 ac irr</t>
  </si>
  <si>
    <t xml:space="preserve">SE/4SW/4NW/4 S15 T.11S R.14E      </t>
  </si>
  <si>
    <t>SE/4NW/4SW/4 S15 T.11S R.14E</t>
  </si>
  <si>
    <t>Pt. W/2 E/2 S15 T.11S R.14E 26.0 ac irr</t>
  </si>
  <si>
    <t>Pt. SE/4NW/4SW/4 S15 T.11S R.14. 3.1 ac irr</t>
  </si>
  <si>
    <t>Pt. SW/4SE/4 S20 T.11S R14E 4.7 ac Irr</t>
  </si>
  <si>
    <t>NW/4NW/4SW/4 S29 T.11S R.14E</t>
  </si>
  <si>
    <t xml:space="preserve"> NW/4NW/4SW/4 S29 T.11S R.14E       </t>
  </si>
  <si>
    <t xml:space="preserve">NW/4NW/4SW/4 S29 T.11S R.14E        </t>
  </si>
  <si>
    <t>Pt. N/2NW/4SW/4 S30 T.11S R.14E &amp; S/2SW/4NW/4 S.30 T.11S R.14E Comm, Irr and Dom</t>
  </si>
  <si>
    <t>Pt. SW4SE/4SE/4 S20 T.11S R.14E 2.0 ac Irr &amp; Pt. NW/4NE/4NE/4 S29 T.11S R.14E 0.9 ac irr</t>
  </si>
  <si>
    <t>H-601 (W1)</t>
  </si>
  <si>
    <t>NW/4SE/4NW/4 S4 T.11S R.17E</t>
  </si>
  <si>
    <t xml:space="preserve">Pt.S/2S/2SE/4 S20 T.11S R.14E 10.2 ac &amp;  Pt NW/4NE/4 S29 T.11S R14E 5.4 ac Irr </t>
  </si>
  <si>
    <t>Pt. SE/4E/2 S20 T.11S R.14E 9.0 ac irr &amp; Pt. SE/4SE/4 S20 T.11S R14E 3.6 ac gravel washing from well H-1565</t>
  </si>
  <si>
    <t>Pt. S/2NW/4SW/4 S21 T.11S 14E 4.2 ac</t>
  </si>
  <si>
    <t>SW/4NW/4SW/4 S21 T.11S R.14E</t>
  </si>
  <si>
    <t xml:space="preserve">NE/4SE/4NE/4 S0 T.11S R.14 E. </t>
  </si>
  <si>
    <t>OSE File No.</t>
  </si>
  <si>
    <t>Sub File No.</t>
  </si>
  <si>
    <t>Place of Use</t>
  </si>
  <si>
    <t>Points of Diversion</t>
  </si>
  <si>
    <t>Notes</t>
  </si>
  <si>
    <t>R.98.A</t>
  </si>
  <si>
    <t>F. Herrera Ditch</t>
  </si>
  <si>
    <t>Legal Description</t>
  </si>
  <si>
    <t>Priority Date &amp; ACFT per annum</t>
  </si>
  <si>
    <t>1870, for 5.67 acft, and 1881, for 6.33 acft, 1943 for 25.44 acft</t>
  </si>
  <si>
    <t>H-53</t>
  </si>
  <si>
    <t>H-54</t>
  </si>
  <si>
    <t>H-55</t>
  </si>
  <si>
    <t>H-56</t>
  </si>
  <si>
    <t>Sources are surface and groundwater</t>
  </si>
  <si>
    <t>H-53, H-54,         H-55, H-56</t>
  </si>
  <si>
    <t>Racetrack and Related Use</t>
  </si>
  <si>
    <t>Water right source is groundwater only.</t>
  </si>
  <si>
    <t>1943 for wells H-H-53, H-55, H-56; 1945 for well H-54. 123 acft per annum total</t>
  </si>
  <si>
    <t>R.97.B</t>
  </si>
  <si>
    <t>Owner</t>
  </si>
  <si>
    <t>Ruidoso Properties Irrevocable                         Management Trust</t>
  </si>
  <si>
    <t>1868; 15.36 acft per annum</t>
  </si>
  <si>
    <t>R.97.A</t>
  </si>
  <si>
    <t>1868; 25.92 acft per annum</t>
  </si>
  <si>
    <t>Joetyne M. Wright &amp; Carolyn Wright Phelps</t>
  </si>
  <si>
    <t>R.96.E</t>
  </si>
  <si>
    <t>Miller Ditch</t>
  </si>
  <si>
    <t>1870; 27.2 acft per annum</t>
  </si>
  <si>
    <t>E.E. Miller &amp; Robert Dodson</t>
  </si>
  <si>
    <t>H-1254, H-1255</t>
  </si>
  <si>
    <t>R.96.H</t>
  </si>
  <si>
    <t>H-1254</t>
  </si>
  <si>
    <t>1952; 26.61 acft ; 9.33 acft CIR</t>
  </si>
  <si>
    <t>Ruidoso Sunland, Inc.</t>
  </si>
  <si>
    <t>R.35</t>
  </si>
  <si>
    <t>1868; 15.68 acft per annum</t>
  </si>
  <si>
    <t>Johnnie Burke</t>
  </si>
  <si>
    <t>R.109</t>
  </si>
  <si>
    <t>Hale Ditch South</t>
  </si>
  <si>
    <t>1874; 9.28 acft per annum</t>
  </si>
  <si>
    <t>H-1255</t>
  </si>
  <si>
    <t>Groundwater only</t>
  </si>
  <si>
    <t>Ruidoso Downs Racing</t>
  </si>
  <si>
    <t>R.77</t>
  </si>
  <si>
    <t>1868; 27.8 acft per annum</t>
  </si>
  <si>
    <t>Temporarily transferred and using wells H-53 thru H-56 to supplement right. Expires Nov. 1, 2004</t>
  </si>
  <si>
    <t>City of Ruidoso Downs</t>
  </si>
  <si>
    <t>R.163.B</t>
  </si>
  <si>
    <t>1874; 15.04 acft per annum</t>
  </si>
  <si>
    <t>Robert Blaine Beavers</t>
  </si>
  <si>
    <t>R.8</t>
  </si>
  <si>
    <t>1874; 32.4 acft per annum combined</t>
  </si>
  <si>
    <t>Converted part of right from irrigation to gravel washing</t>
  </si>
  <si>
    <t>Paul Van Gulick</t>
  </si>
  <si>
    <t>H-1343</t>
  </si>
  <si>
    <t>R.192.B</t>
  </si>
  <si>
    <t>1947; 13.44 acft per annum</t>
  </si>
  <si>
    <t>Groundwater right only</t>
  </si>
  <si>
    <t>Bill Pippin</t>
  </si>
  <si>
    <t>R.01679</t>
  </si>
  <si>
    <t>01348-C &amp;        H-1343 &amp;          H-1344</t>
  </si>
  <si>
    <t>R.192.A</t>
  </si>
  <si>
    <t>1874;  6.4 acft per annum</t>
  </si>
  <si>
    <t>1874; 1.28 acft per annum</t>
  </si>
  <si>
    <t>Gilbert L. &amp; Pamela S. Skar</t>
  </si>
  <si>
    <t>01348-B &amp;       H-1343, H-1344</t>
  </si>
  <si>
    <t>1874; 14.4 acft</t>
  </si>
  <si>
    <t>Rights transferred to the City of Ruidoso Downs wells H-974 et al</t>
  </si>
  <si>
    <t>Innsbrook Village Country Club</t>
  </si>
  <si>
    <t>01348, H-1343, H-1344</t>
  </si>
  <si>
    <t>1874; 11.84</t>
  </si>
  <si>
    <t>Rights transferred to Innsbrook Village Country Club well H-668, &amp; H-82</t>
  </si>
  <si>
    <t>Horseshoe Park, Inc.</t>
  </si>
  <si>
    <t>H-465</t>
  </si>
  <si>
    <t>R.191.B</t>
  </si>
  <si>
    <t>*see notes</t>
  </si>
  <si>
    <t>1949; 0.96 acft per annum</t>
  </si>
  <si>
    <t>Ruidoso  Municipal Schools</t>
  </si>
  <si>
    <t>01679, &amp; H-465-B</t>
  </si>
  <si>
    <t>R.191.A</t>
  </si>
  <si>
    <t>1874; 34.88 acft per annum</t>
  </si>
  <si>
    <t>H-465-B</t>
  </si>
  <si>
    <t>Edward H. &amp; Shirley A. Estavillo</t>
  </si>
  <si>
    <t>01324,</t>
  </si>
  <si>
    <t>R.70</t>
  </si>
  <si>
    <t>Supplemental by H-465-B</t>
  </si>
  <si>
    <t>1874; 7.04 acft per annum</t>
  </si>
  <si>
    <t>L.T. Pate</t>
  </si>
  <si>
    <t>01324-A</t>
  </si>
  <si>
    <t>R.114</t>
  </si>
  <si>
    <t>1874; 1.6 acft per annum</t>
  </si>
  <si>
    <t>June Lois McCutheon and Leonard McCutcheon</t>
  </si>
  <si>
    <t>01324 &amp; H-2</t>
  </si>
  <si>
    <t>R.163.C</t>
  </si>
  <si>
    <t>1874; 65.92 acft per annum</t>
  </si>
  <si>
    <t>H-2</t>
  </si>
  <si>
    <t>Supplemental by well H-2</t>
  </si>
  <si>
    <t>C.L. and Joethyne Wright &amp; Carol L. Phelps</t>
  </si>
  <si>
    <t>R.96.B</t>
  </si>
  <si>
    <t>Avent Ditch</t>
  </si>
  <si>
    <t>1871; 2.56 acft per annum</t>
  </si>
  <si>
    <t>01857, &amp; H-46</t>
  </si>
  <si>
    <t>R.163.D</t>
  </si>
  <si>
    <t>H-46</t>
  </si>
  <si>
    <t>Supplemental by  well H-46</t>
  </si>
  <si>
    <t>R.163.H</t>
  </si>
  <si>
    <t>R. Herrera Ditch</t>
  </si>
  <si>
    <t>1882; 3.52 acft per annum</t>
  </si>
  <si>
    <t>02692 &amp; H-280</t>
  </si>
  <si>
    <t>R.163.I</t>
  </si>
  <si>
    <t>1874; 56.32 acft per annum</t>
  </si>
  <si>
    <t>Supplemental by well         H-280</t>
  </si>
  <si>
    <t>H-280</t>
  </si>
  <si>
    <t>01857 &amp; H-46</t>
  </si>
  <si>
    <t>R.163.G</t>
  </si>
  <si>
    <t>1882; 17.92 acft per annum</t>
  </si>
  <si>
    <t>Supplemental well H-46</t>
  </si>
  <si>
    <t>R.163.K</t>
  </si>
  <si>
    <t>06/20/1953; 15.68 acft per annum</t>
  </si>
  <si>
    <t>R.163.E</t>
  </si>
  <si>
    <t>1871; 45.76 acft per annum</t>
  </si>
  <si>
    <t>O691</t>
  </si>
  <si>
    <t>O2681</t>
  </si>
  <si>
    <t>R.163.F</t>
  </si>
  <si>
    <t>1882; 16.92 acft per annum</t>
  </si>
  <si>
    <t>Bruce E. Hayes and Dorothy Hayes</t>
  </si>
  <si>
    <t>H-1322</t>
  </si>
  <si>
    <t>R.18</t>
  </si>
  <si>
    <t>1938; 1.92 acft per annum</t>
  </si>
  <si>
    <t>R.163.J</t>
  </si>
  <si>
    <t>No right</t>
  </si>
  <si>
    <t>No right adjudicated with this sub file number</t>
  </si>
  <si>
    <t>O2695</t>
  </si>
  <si>
    <t>R.96.C</t>
  </si>
  <si>
    <t>1871; 16.96 acft per annum</t>
  </si>
  <si>
    <t>John Baxter</t>
  </si>
  <si>
    <t>H-261</t>
  </si>
  <si>
    <t>R.36</t>
  </si>
  <si>
    <t>1939; 3.0 acft per annum</t>
  </si>
  <si>
    <t>R.96.A</t>
  </si>
  <si>
    <t>No Right issued under this sub file number</t>
  </si>
  <si>
    <t>Carlton L. and Joethyne Wright &amp; Carol L. Phelps</t>
  </si>
  <si>
    <t>0968-A</t>
  </si>
  <si>
    <t>R.96.F</t>
  </si>
  <si>
    <t>1871; 26.24 acft per annum</t>
  </si>
  <si>
    <t>O2682</t>
  </si>
  <si>
    <t>R.96.D</t>
  </si>
  <si>
    <t>Bracken Ditch which diverts from the Avent Ditch</t>
  </si>
  <si>
    <t>1866; 4.16 acft per annum</t>
  </si>
  <si>
    <t>0967-A</t>
  </si>
  <si>
    <t>R.96.G</t>
  </si>
  <si>
    <t>Bonnell Ranch (22 ac) H &amp; J Bonell Ranch, Inc (5.6 ac)</t>
  </si>
  <si>
    <t>N/2S/2NE/4 S5          T.11S R15E</t>
  </si>
  <si>
    <t>N/2S/2NW/4 S5            T.11S R.15E</t>
  </si>
  <si>
    <t>SW/4SW/4 S25          T.11S R.13E</t>
  </si>
  <si>
    <t xml:space="preserve">SW/4SW/4 S25               T.11S R.13E </t>
  </si>
  <si>
    <t>1866; 34.56 acft per annum</t>
  </si>
  <si>
    <t>Ruidoso State Bank &amp; Tom &amp; Stephanie Lewicki</t>
  </si>
  <si>
    <t>O817</t>
  </si>
  <si>
    <t>R.193</t>
  </si>
  <si>
    <t>1871; 13.12 acft per annum</t>
  </si>
  <si>
    <t>James A. &amp; Edith R. Beall</t>
  </si>
  <si>
    <t>0813, 0814 &amp; H-108</t>
  </si>
  <si>
    <t>R.165.C</t>
  </si>
  <si>
    <t>H-1950</t>
  </si>
  <si>
    <t>1866; 83.2 acft per annum</t>
  </si>
  <si>
    <t>Supplemental by well H-108</t>
  </si>
  <si>
    <t>H-108</t>
  </si>
  <si>
    <t>O818</t>
  </si>
  <si>
    <t>R.165.A</t>
  </si>
  <si>
    <t>1871; 9.92 acft per annum</t>
  </si>
  <si>
    <t>James A.  Beall</t>
  </si>
  <si>
    <t>O813</t>
  </si>
  <si>
    <t>R.165.B</t>
  </si>
  <si>
    <t>1871; 5.12 acft per annum</t>
  </si>
  <si>
    <t>Walter C. "Dub" Williams &amp; Kathryn Hale Williams</t>
  </si>
  <si>
    <t>0811,0812,0816, 0825-A</t>
  </si>
  <si>
    <t>R.56.E, R.2.A,R.56.A,</t>
  </si>
  <si>
    <t>Bracken Ditch;  Maxwell Ditch</t>
  </si>
  <si>
    <t>1866 &amp; 1882; 93.12 acft per annum</t>
  </si>
  <si>
    <t>0811,0812,0816,0825-B</t>
  </si>
  <si>
    <t>Kathryn Hale Williams</t>
  </si>
  <si>
    <t>R.56.D</t>
  </si>
  <si>
    <t>1871; 33.92 acft per annum</t>
  </si>
  <si>
    <t>Lazy "H" Limited</t>
  </si>
  <si>
    <t>O811</t>
  </si>
  <si>
    <t>R.56.A</t>
  </si>
  <si>
    <t>Maxwell Ditch</t>
  </si>
  <si>
    <t>1882; 23.68 acft per annum</t>
  </si>
  <si>
    <t>O825</t>
  </si>
  <si>
    <t>R.56.C</t>
  </si>
  <si>
    <t>Hewett Ditch</t>
  </si>
  <si>
    <t>1882; 31.04 acft per annum</t>
  </si>
  <si>
    <t>Ted &amp; Diana Conley</t>
  </si>
  <si>
    <t>0825-A</t>
  </si>
  <si>
    <t>1882; 4.16 acft per annum</t>
  </si>
  <si>
    <t>Earl T. Pior</t>
  </si>
  <si>
    <t>0825, 01392 &amp; H-36</t>
  </si>
  <si>
    <t>R.119.B</t>
  </si>
  <si>
    <t>H-36</t>
  </si>
  <si>
    <t xml:space="preserve">1871 for 1.17 acft; 1885 for 7.07 acft </t>
  </si>
  <si>
    <t>Apple Blossom Hideaway Subd.</t>
  </si>
  <si>
    <t>Ancil Pior</t>
  </si>
  <si>
    <t>01391 &amp; H-143</t>
  </si>
  <si>
    <t>R.120</t>
  </si>
  <si>
    <t>1882; 2.24 acft per annum</t>
  </si>
  <si>
    <t>H-143</t>
  </si>
  <si>
    <t>Belcher Inc.</t>
  </si>
  <si>
    <t>01391 &amp;              H-143-A</t>
  </si>
  <si>
    <t>1882; .96 acft per annum</t>
  </si>
  <si>
    <t>H-1319</t>
  </si>
  <si>
    <t>R.84</t>
  </si>
  <si>
    <t>8/31/1953; 1.28 acft per annum</t>
  </si>
  <si>
    <t>0809, 01391 &amp; H-143</t>
  </si>
  <si>
    <t>R.85</t>
  </si>
  <si>
    <t>1885; 4.41 acft per annum</t>
  </si>
  <si>
    <t>Fish pond. Groundwater only.</t>
  </si>
  <si>
    <t>Roy Shaw</t>
  </si>
  <si>
    <t>0821 thru 0824</t>
  </si>
  <si>
    <t>R.156.C</t>
  </si>
  <si>
    <t>4.16 acft per annum</t>
  </si>
  <si>
    <t>Gilberto B. Salas &amp; Jake B. Salas</t>
  </si>
  <si>
    <t>O823</t>
  </si>
  <si>
    <t>R.133</t>
  </si>
  <si>
    <t>1882; 2.56 acft per annum</t>
  </si>
  <si>
    <t>Alfred &amp; Estella Baca</t>
  </si>
  <si>
    <t>0821-A</t>
  </si>
  <si>
    <t>R.179</t>
  </si>
  <si>
    <t>Charles B. Montoya</t>
  </si>
  <si>
    <t>0819, 0820</t>
  </si>
  <si>
    <t>R.106</t>
  </si>
  <si>
    <t>William Thompson</t>
  </si>
  <si>
    <t>0819 &amp; 0820</t>
  </si>
  <si>
    <t>R.169</t>
  </si>
  <si>
    <t>1882; 1.92 acft per annum</t>
  </si>
  <si>
    <t>1882; 1.6 acft per annum</t>
  </si>
  <si>
    <t>R.156.B</t>
  </si>
  <si>
    <t>1882; 11.2 acft per annum</t>
  </si>
  <si>
    <t>Floyd Haake</t>
  </si>
  <si>
    <t>O820</t>
  </si>
  <si>
    <t>R.55</t>
  </si>
  <si>
    <t>Shirley (Mobley) A. Haas</t>
  </si>
  <si>
    <t>0819-0820</t>
  </si>
  <si>
    <t>R.99.D</t>
  </si>
  <si>
    <t>1882; 10.88 acft per annum</t>
  </si>
  <si>
    <t>OSE Hydrographic Survey Sheet No. &amp; Name</t>
  </si>
  <si>
    <t>0819-0820 &amp; 01698</t>
  </si>
  <si>
    <t>R.99.C</t>
  </si>
  <si>
    <t>1882; 6.72 acft per annum</t>
  </si>
  <si>
    <t>O1698</t>
  </si>
  <si>
    <t>R.99.E</t>
  </si>
  <si>
    <t>O809</t>
  </si>
  <si>
    <t>R.156.A</t>
  </si>
  <si>
    <t>1882; 9.28 acft per annum</t>
  </si>
  <si>
    <t>Gloria G. Runyan</t>
  </si>
  <si>
    <t>0809 &amp; 01698</t>
  </si>
  <si>
    <t>R.161.A</t>
  </si>
  <si>
    <t>No POD assigned by Court. Source is the Rio Ruidoso</t>
  </si>
  <si>
    <t>R.161.B</t>
  </si>
  <si>
    <t>17.28 acft per annum</t>
  </si>
  <si>
    <t>0810 &amp; 01698</t>
  </si>
  <si>
    <t>R.99.B</t>
  </si>
  <si>
    <t>1882; 12.48 acft per annum</t>
  </si>
  <si>
    <t xml:space="preserve">George P. Tune &amp; Margaret M. Tune </t>
  </si>
  <si>
    <t>0810, 01698</t>
  </si>
  <si>
    <t>R.15.D</t>
  </si>
  <si>
    <t xml:space="preserve">G. Bert Smith , Jr., Ealene </t>
  </si>
  <si>
    <t>R.15.E</t>
  </si>
  <si>
    <t>1882; 38.08 acft per annum</t>
  </si>
  <si>
    <t>William R. &amp; Sue P. Edwards</t>
  </si>
  <si>
    <t>01698 &amp; H-1340</t>
  </si>
  <si>
    <t>R.117.D</t>
  </si>
  <si>
    <t>H-1340</t>
  </si>
  <si>
    <t>Thomas Perteet</t>
  </si>
  <si>
    <t>0703 &amp; H-1340</t>
  </si>
  <si>
    <t>R.117.B</t>
  </si>
  <si>
    <t>1871; 7.68 acft per annum</t>
  </si>
  <si>
    <t>1871; 5.76 acft per annum</t>
  </si>
  <si>
    <t>Groundwater right only.</t>
  </si>
  <si>
    <t>Acres</t>
  </si>
  <si>
    <t>Acre Feet</t>
  </si>
  <si>
    <t>Applicant has filed application  to transfer said rights to the Village of Ruidoso temporarily for 10 yrs.</t>
  </si>
  <si>
    <t>O2675</t>
  </si>
  <si>
    <t>O1311</t>
  </si>
  <si>
    <t>O2680</t>
  </si>
  <si>
    <t>O1313</t>
  </si>
  <si>
    <t>O1319</t>
  </si>
  <si>
    <t>O1315</t>
  </si>
  <si>
    <t>O1317</t>
  </si>
  <si>
    <t>O1320</t>
  </si>
  <si>
    <t>O1679</t>
  </si>
  <si>
    <t>1874; 9.44 acft per annum</t>
  </si>
  <si>
    <t>Thomas W. Perteet</t>
  </si>
  <si>
    <t>0703</t>
  </si>
  <si>
    <t>R.117.A</t>
  </si>
  <si>
    <t>None</t>
  </si>
  <si>
    <t>E/2W/2 S.12 T.11S R.14E</t>
  </si>
  <si>
    <t>No Right</t>
  </si>
  <si>
    <t>Florencio Gomez</t>
  </si>
  <si>
    <t>0734 &amp; H-253</t>
  </si>
  <si>
    <t>R.39.B</t>
  </si>
  <si>
    <t>L. Gallegos Ditch</t>
  </si>
  <si>
    <t>H-253</t>
  </si>
  <si>
    <t>Frank Gomez</t>
  </si>
  <si>
    <t>0734 H-253</t>
  </si>
  <si>
    <t>R.40.B</t>
  </si>
  <si>
    <t>Isidro V.Gomez</t>
  </si>
  <si>
    <t>R.42.B</t>
  </si>
  <si>
    <t>R.39.A</t>
  </si>
  <si>
    <t>R.40.A</t>
  </si>
  <si>
    <t>Inachia Pacheco</t>
  </si>
  <si>
    <t>R.113</t>
  </si>
  <si>
    <t>R.42.A</t>
  </si>
  <si>
    <t>Carmelita Gomez Candelaria</t>
  </si>
  <si>
    <t>R.17</t>
  </si>
  <si>
    <t xml:space="preserve">Joe O. &amp; Frances Gallegos </t>
  </si>
  <si>
    <t>0734</t>
  </si>
  <si>
    <t>R.94</t>
  </si>
  <si>
    <t>Coe Ranch Corporation</t>
  </si>
  <si>
    <t>0670 &amp; H-243</t>
  </si>
  <si>
    <t>R.4.A</t>
  </si>
  <si>
    <t>H-243</t>
  </si>
  <si>
    <t>0670 &amp; H-244</t>
  </si>
  <si>
    <t>R.4.B</t>
  </si>
  <si>
    <t>H-244</t>
  </si>
  <si>
    <t>0685 &amp; H-618</t>
  </si>
  <si>
    <t>R.9.C</t>
  </si>
  <si>
    <t>G. Coe Ditch</t>
  </si>
  <si>
    <t>H-618</t>
  </si>
  <si>
    <t>Perry Ranch Inc.</t>
  </si>
  <si>
    <t>Martin Torres</t>
  </si>
  <si>
    <t>01399 &amp; H-25</t>
  </si>
  <si>
    <t>R.176</t>
  </si>
  <si>
    <t>Pt. NE/4 S5 T.11S R.17E      4.2 ac</t>
  </si>
  <si>
    <t>1871, 13.44 acft per annum</t>
  </si>
  <si>
    <t>H-23 (W4)</t>
  </si>
  <si>
    <t>E/2NE/4 S5 T.11S R.17E (replacement well)</t>
  </si>
  <si>
    <t>CDS Rainmakers Land, L. C.</t>
  </si>
  <si>
    <t>02895</t>
  </si>
  <si>
    <t>R.197.B</t>
  </si>
  <si>
    <t>Storm Ditch</t>
  </si>
  <si>
    <t>SW/4NW/4NE/4 S5 T.11S R.17.E</t>
  </si>
  <si>
    <t>Pt. S/2NE/4 S5 T.11S R.17E       15.8 ac</t>
  </si>
  <si>
    <t>1863, 50.56 acft per annum</t>
  </si>
  <si>
    <t>3 (Lucio Zamora)</t>
  </si>
  <si>
    <t>Monica Herrera</t>
  </si>
  <si>
    <t>H-350</t>
  </si>
  <si>
    <t>R.63</t>
  </si>
  <si>
    <t>H-350 (W5)</t>
  </si>
  <si>
    <t>SW/4SE/4NE/4 S5 T.11S R.17E</t>
  </si>
  <si>
    <t>Pt. S/2SE/4NE/4 S5 T.11S R.17E      0.6 ac</t>
  </si>
  <si>
    <t>1933, 1.92 acft per annum</t>
  </si>
  <si>
    <t>Lucia M. Sanchez</t>
  </si>
  <si>
    <t>0910</t>
  </si>
  <si>
    <t>R.90.B</t>
  </si>
  <si>
    <t>Pt. SW/4SW/4NW/4 S4 T.11S R.17E 2.9 ac &amp;                 Pt. E/2SE/4NE/4 S5 T.11S R.17E 2.8 ac</t>
  </si>
  <si>
    <t>1863, 18.24 acft per annum</t>
  </si>
  <si>
    <t>3 (Mrs. Clothilde McTeigue)</t>
  </si>
  <si>
    <t>Alfred McTeigue</t>
  </si>
  <si>
    <t>0910 &amp; 02677-A</t>
  </si>
  <si>
    <t>R.90.A</t>
  </si>
  <si>
    <t>Pt. E/2SE/4NE/4 S5 T.11S R.17E 4.4 ac &amp;               Pt. SW/4NW/4 S4 T.11S R.17E        11.5 ac</t>
  </si>
  <si>
    <t>Pt. E/2SE/4NE/4 S5 T.11S R.17E 14.8 ac</t>
  </si>
  <si>
    <t>1863, 47.36 acft per annum</t>
  </si>
  <si>
    <t>McKinley McTeigue</t>
  </si>
  <si>
    <t>0791 &amp; 0792</t>
  </si>
  <si>
    <t>R.91</t>
  </si>
  <si>
    <t>Pt. E/2NW/4 S4 T.11S R.17E            9.7 ac</t>
  </si>
  <si>
    <t>1863, 31.04 acft per annum</t>
  </si>
  <si>
    <t>Kenneth Nosker &amp; Irene B. Nosker</t>
  </si>
  <si>
    <t>02648</t>
  </si>
  <si>
    <t>R.197.A</t>
  </si>
  <si>
    <t>Pt. W/2SE/4NW/4 S4 T.11S R.17E 4.04 ac</t>
  </si>
  <si>
    <t>1863, 12.928 acft per annum</t>
  </si>
  <si>
    <t>2 (Lucia Zamora)</t>
  </si>
  <si>
    <t>Isreal and/or Betty Miranda</t>
  </si>
  <si>
    <t>Pt. W/2SE/4NW/4 S4 T.11S R.17E 1.76 ac</t>
  </si>
  <si>
    <t>1863, 5.632 acft per annum</t>
  </si>
  <si>
    <t>Manuel S. Torres &amp; Martin L. Torres, Jr.</t>
  </si>
  <si>
    <t>01875 &amp; H-601</t>
  </si>
  <si>
    <t>R.177</t>
  </si>
  <si>
    <t>Pt. S/2N/2 S4 T.11S R.17E          11.o ac</t>
  </si>
  <si>
    <t>1863, 35.2 acft per annum</t>
  </si>
  <si>
    <t>2 (Martin L. Torres, Jr.)</t>
  </si>
  <si>
    <t>01676 &amp; H-456 &amp; H-456-S &amp; H-1785</t>
  </si>
  <si>
    <t>R.116.A</t>
  </si>
  <si>
    <t>H-456</t>
  </si>
  <si>
    <t>H-456-S</t>
  </si>
  <si>
    <t>H-1785</t>
  </si>
  <si>
    <t>Bonnell Ranch</t>
  </si>
  <si>
    <t>01356 &amp; H 637</t>
  </si>
  <si>
    <t>R.9.D</t>
  </si>
  <si>
    <t>H-637</t>
  </si>
  <si>
    <t>R.116.B</t>
  </si>
  <si>
    <t>H-1482</t>
  </si>
  <si>
    <t>R.116.C</t>
  </si>
  <si>
    <t>H-482</t>
  </si>
  <si>
    <t>SW/4SE/4SE/4 S.26 T.10S R.15E</t>
  </si>
  <si>
    <t>Lowell E. &amp; Brian R. Nosker &amp; Joanell N. Bayer</t>
  </si>
  <si>
    <t>0258 &amp; H-1324</t>
  </si>
  <si>
    <t>R.111</t>
  </si>
  <si>
    <t>Antonio Sanchez Ditch</t>
  </si>
  <si>
    <t>H-1324</t>
  </si>
  <si>
    <t>01878</t>
  </si>
  <si>
    <t>R.32</t>
  </si>
  <si>
    <t>H-590</t>
  </si>
  <si>
    <t>Calvin W. Wesch</t>
  </si>
  <si>
    <t>01804, H-549, H-550</t>
  </si>
  <si>
    <t>R.11.A</t>
  </si>
  <si>
    <t>Calvin W. &amp; Judy D. Wesch</t>
  </si>
  <si>
    <t>01805, H-549, H-550</t>
  </si>
  <si>
    <t>R.11.B</t>
  </si>
  <si>
    <t>H-549 &amp; H-550</t>
  </si>
  <si>
    <t>02184</t>
  </si>
  <si>
    <t>R.190</t>
  </si>
  <si>
    <t>Joe Muhlberger</t>
  </si>
  <si>
    <t>02657 &amp; H-1323</t>
  </si>
  <si>
    <t>R.38</t>
  </si>
  <si>
    <t>H-1323</t>
  </si>
  <si>
    <t>SE/4SE/4NE/4 S.27 T10S R.15E</t>
  </si>
  <si>
    <t>R.103.B</t>
  </si>
  <si>
    <t>Richard Seely</t>
  </si>
  <si>
    <t>02539</t>
  </si>
  <si>
    <t>R.103.D</t>
  </si>
  <si>
    <t>Ernest Silva</t>
  </si>
  <si>
    <t>02891</t>
  </si>
  <si>
    <t>R.159</t>
  </si>
  <si>
    <t>Gerald Tully</t>
  </si>
  <si>
    <t>0686 &amp; H-182</t>
  </si>
  <si>
    <t>R.183.A</t>
  </si>
  <si>
    <t xml:space="preserve">J. Tully Ditch North </t>
  </si>
  <si>
    <t>H-182</t>
  </si>
  <si>
    <t>321 S.34 T.10S R.15E</t>
  </si>
  <si>
    <t>0685 &amp; H-182</t>
  </si>
  <si>
    <t>R.183.B</t>
  </si>
  <si>
    <t>Hat Ranch, Inc.</t>
  </si>
  <si>
    <t>0685-B &amp; H-182</t>
  </si>
  <si>
    <t>R.59.B</t>
  </si>
  <si>
    <t>J. Tully Ditch South</t>
  </si>
  <si>
    <t>0867</t>
  </si>
  <si>
    <t>R.48.B</t>
  </si>
  <si>
    <t>Patricia Reynolds</t>
  </si>
  <si>
    <t>0865</t>
  </si>
  <si>
    <t>R.45.B</t>
  </si>
  <si>
    <t>J. Tully Dicth North</t>
  </si>
  <si>
    <t>R.45.A</t>
  </si>
  <si>
    <t>P. Gonzales Ditch</t>
  </si>
  <si>
    <t>Prospero F. Gonzales Jr.</t>
  </si>
  <si>
    <t>02108 &amp; H-856</t>
  </si>
  <si>
    <t>R.48.A</t>
  </si>
  <si>
    <t>H-856</t>
  </si>
  <si>
    <t>141 S.34 T.10S R.15E</t>
  </si>
  <si>
    <t>Manuel &amp; Dorothy G. Carrillo</t>
  </si>
  <si>
    <t>0867 &amp; 02052</t>
  </si>
  <si>
    <t>R.19</t>
  </si>
  <si>
    <t>Bobbie R. &amp; E.P. Scott Trust</t>
  </si>
  <si>
    <t>0867 &amp; H-234</t>
  </si>
  <si>
    <t>R.76</t>
  </si>
  <si>
    <t>H-234</t>
  </si>
  <si>
    <t>0866 H-249</t>
  </si>
  <si>
    <t>R.103.A</t>
  </si>
  <si>
    <t>R.103.C</t>
  </si>
  <si>
    <t>0684</t>
  </si>
  <si>
    <t>R.183.D</t>
  </si>
  <si>
    <t>E.Silva Ditch</t>
  </si>
  <si>
    <t>H-1710</t>
  </si>
  <si>
    <t>Storm Brothers</t>
  </si>
  <si>
    <t>H-222</t>
  </si>
  <si>
    <t>R.166</t>
  </si>
  <si>
    <t>Elon &amp; Clara Guthrie</t>
  </si>
  <si>
    <t>0700, H-578 &amp; H-616</t>
  </si>
  <si>
    <t>R.51</t>
  </si>
  <si>
    <t>H-161</t>
  </si>
  <si>
    <t>Gloria Montoya</t>
  </si>
  <si>
    <t>0736</t>
  </si>
  <si>
    <t>R.104</t>
  </si>
  <si>
    <t>River Pump</t>
  </si>
  <si>
    <t>Jose D. &amp; Emila Montes</t>
  </si>
  <si>
    <t>0736-A</t>
  </si>
  <si>
    <t>R.102</t>
  </si>
  <si>
    <t>0736-B</t>
  </si>
  <si>
    <t>R.105</t>
  </si>
  <si>
    <t>Michael &amp; Carole Anderson</t>
  </si>
  <si>
    <t>01279</t>
  </si>
  <si>
    <t>R.75</t>
  </si>
  <si>
    <t>Michael A. &amp; Debi M. Larkey</t>
  </si>
  <si>
    <t>02892</t>
  </si>
  <si>
    <t>R.89</t>
  </si>
  <si>
    <t>J. D. &amp; Marie Templeton</t>
  </si>
  <si>
    <t>0839</t>
  </si>
  <si>
    <t>R.129</t>
  </si>
  <si>
    <t>Kenneth Nosker</t>
  </si>
  <si>
    <t>0678-A</t>
  </si>
  <si>
    <t>R.124</t>
  </si>
  <si>
    <t>Joseph E. &amp; Rita M. Kubes</t>
  </si>
  <si>
    <t>0696</t>
  </si>
  <si>
    <t>R.73</t>
  </si>
  <si>
    <t>0737</t>
  </si>
  <si>
    <t>R.71.A</t>
  </si>
  <si>
    <t>H-608</t>
  </si>
  <si>
    <t>Larry &amp; Chis Sullivan</t>
  </si>
  <si>
    <t>0678</t>
  </si>
  <si>
    <t>01175</t>
  </si>
  <si>
    <t>R.71.B</t>
  </si>
  <si>
    <t>F. Sanchez Ditch South</t>
  </si>
  <si>
    <t>SE/4SW/4SE/4 S.6 T.11S R15E</t>
  </si>
  <si>
    <t>PT. SW/4 S.5 T.11S R15E</t>
  </si>
  <si>
    <t>Warren &amp; Celeste Franklin &amp; Bank of the Southwest</t>
  </si>
  <si>
    <t>0788</t>
  </si>
  <si>
    <t>R.37</t>
  </si>
  <si>
    <t>R.71.D</t>
  </si>
  <si>
    <t>F. Sanchez Ditch North</t>
  </si>
  <si>
    <t>NE/4SW/4SE/4 S.6 T.11S R15E</t>
  </si>
  <si>
    <t xml:space="preserve"> </t>
  </si>
  <si>
    <t>R.71.C</t>
  </si>
  <si>
    <t>Pt N/2SE/4SE/4 S.6 T.11S R.15E</t>
  </si>
  <si>
    <t>H-1320</t>
  </si>
  <si>
    <t>R.60.B</t>
  </si>
  <si>
    <t>Eric N. &amp; Deborah A. Thompson</t>
  </si>
  <si>
    <t>H-1321</t>
  </si>
  <si>
    <t>R.60.A</t>
  </si>
  <si>
    <t>H-1321-S</t>
  </si>
  <si>
    <t>Wendell Mayes Land Ltd.</t>
  </si>
  <si>
    <t>H-782</t>
  </si>
  <si>
    <t>R.79.A</t>
  </si>
  <si>
    <t>SW/4NW/4NW/4 S.7 T.11S R.15E</t>
  </si>
  <si>
    <t>Wella Allison</t>
  </si>
  <si>
    <t>0695 &amp; 0695-A</t>
  </si>
  <si>
    <t>R.72</t>
  </si>
  <si>
    <t>F. Allison Ditch</t>
  </si>
  <si>
    <t>Dan P. &amp; Barbara J. Hardisty</t>
  </si>
  <si>
    <t>R.117.C</t>
  </si>
  <si>
    <t>Pope Ditch</t>
  </si>
  <si>
    <t>Estate of Vicente &amp; Ruben Gomez</t>
  </si>
  <si>
    <t>02683 &amp; H-253</t>
  </si>
  <si>
    <t>R.43</t>
  </si>
  <si>
    <t>William F. Gomez</t>
  </si>
  <si>
    <t>R.41</t>
  </si>
  <si>
    <t>Juan &amp; Orlando Jr. Montes</t>
  </si>
  <si>
    <t>Amelia Herrera</t>
  </si>
  <si>
    <t>Paul H. Jones</t>
  </si>
  <si>
    <t xml:space="preserve">No Right </t>
  </si>
  <si>
    <t>1867; 4.8 acft per annum</t>
  </si>
  <si>
    <t>1867; 4.16 acft per annum</t>
  </si>
  <si>
    <t>1867; 11.2 acft per annum</t>
  </si>
  <si>
    <t>1867; 8.64 acft per annum</t>
  </si>
  <si>
    <t>1867; 5.12 acft per annum</t>
  </si>
  <si>
    <t>1867; 3.84 acft per annum</t>
  </si>
  <si>
    <t>1867; 12.16 acft per annum</t>
  </si>
  <si>
    <t>1874; 156.16 acft per annum</t>
  </si>
  <si>
    <t>1874; 125.76 acft per annum</t>
  </si>
  <si>
    <t>1874; 88.32 acft per annum</t>
  </si>
  <si>
    <t>1874; 72.64 acft per annum</t>
  </si>
  <si>
    <t>1874; 29.76 acft per annum</t>
  </si>
  <si>
    <t>1874; 62.72 acft per annum</t>
  </si>
  <si>
    <t>1864; 10.56 acft per annum</t>
  </si>
  <si>
    <t>9.3 acres supplemental by ground</t>
  </si>
  <si>
    <t xml:space="preserve">2.1 acre ground water only </t>
  </si>
  <si>
    <t>1864; 29.76 acft per annum</t>
  </si>
  <si>
    <t>1864; 6.72 acft per annum groundwater only</t>
  </si>
  <si>
    <t>1864; 12.8 acft per annum</t>
  </si>
  <si>
    <t>1864; 16.64 acft per annum</t>
  </si>
  <si>
    <t>1864; 18.56 acft per annum</t>
  </si>
  <si>
    <t>1864; 3.52 acft per annum</t>
  </si>
  <si>
    <t>1864; 5.12 acft per annum</t>
  </si>
  <si>
    <t>1864; 6.72 acft per annum</t>
  </si>
  <si>
    <t>1867; 62.08 acft per annum</t>
  </si>
  <si>
    <t>1867; 51.52 acft per annum</t>
  </si>
  <si>
    <t>1867; 39.04 acft per annum</t>
  </si>
  <si>
    <t>1864; 1.6 acft per annum</t>
  </si>
  <si>
    <t>1867; 15.68 acft per annum</t>
  </si>
  <si>
    <t>1867; 16.32 acft per annum</t>
  </si>
  <si>
    <t>1864; 19.2 acft per annum</t>
  </si>
  <si>
    <t>1864; 22.4 acft per annum</t>
  </si>
  <si>
    <t>1864; 33.6 acft per annum</t>
  </si>
  <si>
    <t>1867; 39.36 acft per annum</t>
  </si>
  <si>
    <t>1864; 38.72 acft per annum</t>
  </si>
  <si>
    <t>1930; 10.56 acft per annum groundwater only</t>
  </si>
  <si>
    <t>1951; 11.52 acft per annum groundwater only</t>
  </si>
  <si>
    <t>1893;  4.16 acft per annum</t>
  </si>
  <si>
    <t>1893; 3.2 acft per annum</t>
  </si>
  <si>
    <t>1881; 7.04 acft per annum</t>
  </si>
  <si>
    <t>Candido Montoya Jr. &amp; Ruidoso State Bank (1.47ac) Josephine Montoya Herrera (0.73 ac)</t>
  </si>
  <si>
    <t>1893; 2.88 acft per annum</t>
  </si>
  <si>
    <t>1893; 0.64 acft per annum</t>
  </si>
  <si>
    <t>1893; 1.92 acft per annum</t>
  </si>
  <si>
    <t>1893; 12.8 acft per annum</t>
  </si>
  <si>
    <t>1891; 25.28 acft per annum</t>
  </si>
  <si>
    <t>1868; 2.56 acft per annum</t>
  </si>
  <si>
    <t>1893; 3.84 acft per annum</t>
  </si>
  <si>
    <t>1868; 28.8 acft per annum</t>
  </si>
  <si>
    <t>1893; 11.52 acft per annum</t>
  </si>
  <si>
    <t>1866; 11.52 acft per annum</t>
  </si>
  <si>
    <t>1868; 10.24 acft per annum</t>
  </si>
  <si>
    <t>7/1946; 3.2 acft per annum</t>
  </si>
  <si>
    <t>Commercial Use</t>
  </si>
  <si>
    <t>1865; 3.0 acft per annum</t>
  </si>
  <si>
    <t>1880; 68.48 acft per annum</t>
  </si>
  <si>
    <t>No right on 2.8 acres</t>
  </si>
  <si>
    <t>1881; 72.64 acft per annum</t>
  </si>
  <si>
    <t>1867; 17.28 acft per annum</t>
  </si>
  <si>
    <t>1867; 9.6 acft per annum</t>
  </si>
  <si>
    <t>L. Gallegos Ditch Total</t>
  </si>
  <si>
    <t>F. Coe Ditch North</t>
  </si>
  <si>
    <t>F. Coe Ditch South</t>
  </si>
  <si>
    <t>1867; 7.04 acft per annum</t>
  </si>
  <si>
    <t>Rio Ruidoso Rights</t>
  </si>
  <si>
    <t>River Pump w/ priority 1893</t>
  </si>
  <si>
    <t>River Pump w/ priority 1891</t>
  </si>
  <si>
    <t>River Pump w/ priority 1881</t>
  </si>
  <si>
    <t>Hale Ditch North</t>
  </si>
  <si>
    <t>June B. Brent</t>
  </si>
  <si>
    <t>0759</t>
  </si>
  <si>
    <t>R.14.A</t>
  </si>
  <si>
    <t>Chosas Ditch North</t>
  </si>
  <si>
    <t>SW/4SE/4SW/4 S21 T.10S R.16E</t>
  </si>
  <si>
    <t>1867, 6.08 acft per annum</t>
  </si>
  <si>
    <t>6 (Charles Brent)</t>
  </si>
  <si>
    <t>Elisa Herrera</t>
  </si>
  <si>
    <t>R.6 2</t>
  </si>
  <si>
    <t>01313, 01314, H-53, H-54, H-55, &amp; H-56</t>
  </si>
  <si>
    <t>Pt. W/2E/2NE/4 S28 T.10S R.16E  1.9 ac</t>
  </si>
  <si>
    <t>1867, 0.96 acft per annum</t>
  </si>
  <si>
    <t>Victoriano Trujillo, Sr.</t>
  </si>
  <si>
    <t>0767 &amp; 0768</t>
  </si>
  <si>
    <t>R.182.C</t>
  </si>
  <si>
    <t>1867, 5.76 acft per ammun</t>
  </si>
  <si>
    <t>Arturo Trujillo</t>
  </si>
  <si>
    <t>R.178</t>
  </si>
  <si>
    <t>1867, 3.2 acft per annum</t>
  </si>
  <si>
    <t>Alberto Flores &amp; Genoveva S. Flores</t>
  </si>
  <si>
    <t>R.180</t>
  </si>
  <si>
    <t>Leonard Corona</t>
  </si>
  <si>
    <t>H-589</t>
  </si>
  <si>
    <t>R.29.A</t>
  </si>
  <si>
    <t>Chosas Ditch South</t>
  </si>
  <si>
    <t>1867, 3.52 acft per annum</t>
  </si>
  <si>
    <t>6 (Manuel Corona)</t>
  </si>
  <si>
    <t>0766 &amp;H-278-A</t>
  </si>
  <si>
    <t>R.182.A</t>
  </si>
  <si>
    <t>1867, 20.48 acft per annum</t>
  </si>
  <si>
    <t>H-278 (W6)</t>
  </si>
  <si>
    <t>Richard Q. &amp; Denise C. Montoya</t>
  </si>
  <si>
    <t>0692</t>
  </si>
  <si>
    <t>R.108.A</t>
  </si>
  <si>
    <t>1867, 12.48 acft per annum</t>
  </si>
  <si>
    <t>Arthur Trukillo</t>
  </si>
  <si>
    <t>0766 &amp; H-278</t>
  </si>
  <si>
    <t>R.182.B</t>
  </si>
  <si>
    <t>1867, 15.68 acft per annum</t>
  </si>
  <si>
    <t>6 (Victorian Trujillo, Sr.)</t>
  </si>
  <si>
    <t>Change of Ownership used wrong legal and subfile</t>
  </si>
  <si>
    <t>The Charon Corporation</t>
  </si>
  <si>
    <t>0778, 0779 &amp; 0780-Comb-B</t>
  </si>
  <si>
    <t>R.7</t>
  </si>
  <si>
    <t>1867, 12.16 acft per annum</t>
  </si>
  <si>
    <t>6 (Felicita Barrera)</t>
  </si>
  <si>
    <t>Victoriano Trujillo, Jr.</t>
  </si>
  <si>
    <t>0763, 0764 &amp; 0765</t>
  </si>
  <si>
    <t>R.181</t>
  </si>
  <si>
    <t>1867, 11.52 acft per annum</t>
  </si>
  <si>
    <t>Joe Bronson Rue &amp; April L. Rue</t>
  </si>
  <si>
    <t>Santiago D. Herrera</t>
  </si>
  <si>
    <t>0722</t>
  </si>
  <si>
    <t>R.64.A</t>
  </si>
  <si>
    <t>Pt. W/2NE/4SW/4 S31 T.10S R.17E     2.4 ac</t>
  </si>
  <si>
    <t>John K. &amp; Mary Jane Rosegard</t>
  </si>
  <si>
    <t>0723</t>
  </si>
  <si>
    <t>R.170.B</t>
  </si>
  <si>
    <t>Pt. NE/4SW/4 S31 T.10S R.17E            4.5 ac</t>
  </si>
  <si>
    <t>1869, 14.40 acft per annum</t>
  </si>
  <si>
    <t>4 (Alta Mae Lowe)</t>
  </si>
  <si>
    <t>Merrill W. &amp; Helen Longwill</t>
  </si>
  <si>
    <t>0726 &amp; 0727</t>
  </si>
  <si>
    <t>R.170.A</t>
  </si>
  <si>
    <t>Pt. SW/4NW/4SE/4 S31 T.10S R.17E      1.7 ac</t>
  </si>
  <si>
    <t>1869, 5.44 acft per annum</t>
  </si>
  <si>
    <t>3 (Alta Mae Threlkeld)</t>
  </si>
  <si>
    <t>Merrill Longwill</t>
  </si>
  <si>
    <t>0727, 0728, 0731 &amp; 0755</t>
  </si>
  <si>
    <t>R.67.A</t>
  </si>
  <si>
    <t>Pt. W/4SE/4 S31 T.10S R.17E       1.5 ac</t>
  </si>
  <si>
    <t>3 (Nina N. Hughes)</t>
  </si>
  <si>
    <t>0755-A</t>
  </si>
  <si>
    <t>R.67.B</t>
  </si>
  <si>
    <t>Pt. NW/4SW/4SE/4 S31 T.10S R.17E    0.8 ac</t>
  </si>
  <si>
    <t>1871, 2.56 acft per annum</t>
  </si>
  <si>
    <t>George J., Eugene M. &amp; Walter P. Limacher</t>
  </si>
  <si>
    <t>0755 &amp; H-129</t>
  </si>
  <si>
    <t>R.80.C</t>
  </si>
  <si>
    <t>Pt. S/2S/2 S31 T.10S R.17E 28.8 ac &amp; Pt. S/2SW/4 S32 T10S R.17E 13.4 ac &amp; Pt. N/2NW/4 S5 T.11S R.17E  7 ac</t>
  </si>
  <si>
    <t>1871, 157.44 acft per annum</t>
  </si>
  <si>
    <t>0731 &amp; H-133</t>
  </si>
  <si>
    <t>R.80.B</t>
  </si>
  <si>
    <t>H-129 (W1)</t>
  </si>
  <si>
    <t>SW/4SW/4SE/4 S31 T.10S R.17E</t>
  </si>
  <si>
    <t>H-133</t>
  </si>
  <si>
    <t>Pt. S/2SE/4 S31 T.10S R.17E 14.5 ac &amp; Pt. SW/4SW/4SW/4 S32 T.10S R.17E 1.2 ac</t>
  </si>
  <si>
    <t>1869, 49.92 acft per annum</t>
  </si>
  <si>
    <t>NE4SW4SE/4 S26 T.10S R.17E</t>
  </si>
  <si>
    <t>02687 &amp; H-128</t>
  </si>
  <si>
    <t>r.80.a</t>
  </si>
  <si>
    <t>SW/4SE/4SW/4 S32 T.10S R.17E</t>
  </si>
  <si>
    <t>Pt. S/2SE/4SW/4 S32 T.10S R.17E 1.3 ac &amp; Pt. N/2 S5 T.11S R.17E     26.5 ac</t>
  </si>
  <si>
    <t>Pre-1907, 88.96 acft per annum</t>
  </si>
  <si>
    <t>H-128</t>
  </si>
  <si>
    <t>SW/4SE/4SW/4 s32 T.10S R.17E</t>
  </si>
  <si>
    <t>Rui, Inc.</t>
  </si>
  <si>
    <t>0386 &amp; 0756</t>
  </si>
  <si>
    <t>R.141</t>
  </si>
  <si>
    <t>Transferred</t>
  </si>
  <si>
    <t>3 (Jose M. Sanchez)</t>
  </si>
  <si>
    <t>Jose M. Sanchez &amp; Mary T. Danchez</t>
  </si>
  <si>
    <t>Pt. NW/4NW/4NW/4 S2 T.11S R.17E      4.4 ac</t>
  </si>
  <si>
    <t>1871, 14.08 acft per annum</t>
  </si>
  <si>
    <t>0778</t>
  </si>
  <si>
    <t>R.186</t>
  </si>
  <si>
    <t>6 (Jose M Villescas)</t>
  </si>
  <si>
    <t>Anita T. Villescas</t>
  </si>
  <si>
    <t>0780</t>
  </si>
  <si>
    <t>R.187</t>
  </si>
  <si>
    <t>1867, 2.88 acft per annum</t>
  </si>
  <si>
    <t>0763, 0764 &amp;0765</t>
  </si>
  <si>
    <t>R.14.B</t>
  </si>
  <si>
    <t>Pt. SW/4NE/4NE/4 S.28 T.10S R.16E 2.9 ac</t>
  </si>
  <si>
    <t>1867, 9.28 acft per annum</t>
  </si>
  <si>
    <t>Brazel Chavez</t>
  </si>
  <si>
    <t>01818</t>
  </si>
  <si>
    <t>R.22</t>
  </si>
  <si>
    <t>Ambrocio Chavez Ditch #1</t>
  </si>
  <si>
    <t xml:space="preserve">PT. SE/4SW/4SW/4 S21 T.10S R.16E 0.4 ac </t>
  </si>
  <si>
    <t>1865, 1.28 acft per annum</t>
  </si>
  <si>
    <t>Transito Polaco</t>
  </si>
  <si>
    <t>01817</t>
  </si>
  <si>
    <t>R.122</t>
  </si>
  <si>
    <t>1865, 10.24 acft per annum</t>
  </si>
  <si>
    <t>Aristeo Chavez</t>
  </si>
  <si>
    <t>0718 &amp; H-1042</t>
  </si>
  <si>
    <t>R.21.A</t>
  </si>
  <si>
    <t>Leopoldo Gonzales Ditch</t>
  </si>
  <si>
    <t>SW/4SW/4SE/4 S20 T.10S R.16E</t>
  </si>
  <si>
    <t>1865, 6.5814 acft per annum</t>
  </si>
  <si>
    <t>H-1042 (W4)</t>
  </si>
  <si>
    <t>H-1042 (W4) groundwater only</t>
  </si>
  <si>
    <t>Pt. W/2NE/4NW/4 S.28 T.10S R.16E 1.6 ac &amp; Pt. N/2N/2NW/4 S28 T.10S R.16E 1.5ac</t>
  </si>
  <si>
    <t>Modesto Chavez, Erich Corona &amp; Cassandra Chavez</t>
  </si>
  <si>
    <t>0718, 0718-A &amp; H-1042</t>
  </si>
  <si>
    <t>Pt. N/2NW/4 S28 T.10S R.16E 0.95 ac</t>
  </si>
  <si>
    <t>1865, 3.04 acft per annum</t>
  </si>
  <si>
    <t>6 (Aristeo Chavez)</t>
  </si>
  <si>
    <t>Kenneth Nosker &amp; Irene B Nosker</t>
  </si>
  <si>
    <t>0694-A &amp; H935</t>
  </si>
  <si>
    <t>R.86</t>
  </si>
  <si>
    <t>1865, 19.2 acft per annum</t>
  </si>
  <si>
    <t>6</t>
  </si>
  <si>
    <t>19.2</t>
  </si>
  <si>
    <t>6(Lupe Maese)</t>
  </si>
  <si>
    <t>H-935</t>
  </si>
  <si>
    <t>Robert G. Gonzales &amp; Virginia G. Gonzales, his wife</t>
  </si>
  <si>
    <t>0684 &amp; H-71</t>
  </si>
  <si>
    <t>R.108.B</t>
  </si>
  <si>
    <t>1865, 28.16 acft per annum</t>
  </si>
  <si>
    <t>8.8</t>
  </si>
  <si>
    <t>28.16</t>
  </si>
  <si>
    <t>6 (Juan Montoya)</t>
  </si>
  <si>
    <t>H-71</t>
  </si>
  <si>
    <t>Estate of Florencio G. Gonzales</t>
  </si>
  <si>
    <t>0693 &amp; H-125</t>
  </si>
  <si>
    <t>R.46</t>
  </si>
  <si>
    <t>1865,15.68 acft per annum</t>
  </si>
  <si>
    <t>4.9</t>
  </si>
  <si>
    <t>15.68</t>
  </si>
  <si>
    <t>Eli E. Saiciso</t>
  </si>
  <si>
    <t>0693 &amp; H-125-A</t>
  </si>
  <si>
    <t>7.0</t>
  </si>
  <si>
    <t>22.4</t>
  </si>
  <si>
    <t>6 (Est.of Florencio G. Chavez</t>
  </si>
  <si>
    <t>1865, 22.4 acft per annum</t>
  </si>
  <si>
    <t>H-125-A</t>
  </si>
  <si>
    <t>Cipriana G. Herrera</t>
  </si>
  <si>
    <t xml:space="preserve">0694 &amp; H-99 </t>
  </si>
  <si>
    <t>R.61</t>
  </si>
  <si>
    <t>1865, 40.32 acft per annum</t>
  </si>
  <si>
    <t>12.6</t>
  </si>
  <si>
    <t>40.32</t>
  </si>
  <si>
    <t>Monroy Chavez &amp; Barney Rue</t>
  </si>
  <si>
    <t>0694</t>
  </si>
  <si>
    <t>R.49.A</t>
  </si>
  <si>
    <t>1865, 16.64 acft per annum</t>
  </si>
  <si>
    <t>5.2</t>
  </si>
  <si>
    <t>16.64</t>
  </si>
  <si>
    <t>H-99 (W-3)</t>
  </si>
  <si>
    <t>Lucy A. Chavez</t>
  </si>
  <si>
    <t>0718</t>
  </si>
  <si>
    <t>R.25.B</t>
  </si>
  <si>
    <t>1865, 18.24 acft per annum</t>
  </si>
  <si>
    <t>5.7</t>
  </si>
  <si>
    <t>18.24</t>
  </si>
  <si>
    <t>6 (Eva Mae Chavez)</t>
  </si>
  <si>
    <t>Steve A. Gonzales</t>
  </si>
  <si>
    <t>02663</t>
  </si>
  <si>
    <t>R.44</t>
  </si>
  <si>
    <t>1865, 4.0 acft per annum</t>
  </si>
  <si>
    <t>1.25</t>
  </si>
  <si>
    <t>4.0</t>
  </si>
  <si>
    <t>6 (Alfredo Gonzales)</t>
  </si>
  <si>
    <t>Carmen S. Gonzales</t>
  </si>
  <si>
    <t>Miguel Gonzales</t>
  </si>
  <si>
    <t>02672</t>
  </si>
  <si>
    <t>R.47</t>
  </si>
  <si>
    <t>1865, 4.14 acft per annum</t>
  </si>
  <si>
    <t>1.3</t>
  </si>
  <si>
    <t>4.16</t>
  </si>
  <si>
    <t>Maria Salas &amp; Jerry Salas</t>
  </si>
  <si>
    <t>0718, 0718-C &amp; H1042</t>
  </si>
  <si>
    <t>R.21-A</t>
  </si>
  <si>
    <t>1865, 2.027 acft per annum</t>
  </si>
  <si>
    <t>H-1042</t>
  </si>
  <si>
    <t>Eva C. Chavez</t>
  </si>
  <si>
    <t>H-1042-A</t>
  </si>
  <si>
    <t>R.25.A</t>
  </si>
  <si>
    <t>H-1042 groundwater</t>
  </si>
  <si>
    <t>June 1945, 28.48 acft per annum</t>
  </si>
  <si>
    <t>Paul G. Echols, Kathleen K. Echols, William A. Harrison &amp; Virginia S. Harrison</t>
  </si>
  <si>
    <t>0692 &amp; H-406</t>
  </si>
  <si>
    <t>R.162</t>
  </si>
  <si>
    <t>1867, 3.3 acft per annum</t>
  </si>
  <si>
    <t>1.0</t>
  </si>
  <si>
    <t>6 (Alfonso Soto)</t>
  </si>
  <si>
    <t>H-406</t>
  </si>
  <si>
    <t>Bobby J. Hobbs &amp; Cheryl Lee Hobbs</t>
  </si>
  <si>
    <t>0760 &amp; H-666</t>
  </si>
  <si>
    <t>R.59.A</t>
  </si>
  <si>
    <t>1867, 27.04 acft per annum</t>
  </si>
  <si>
    <t>6 (Hat M Ranch Inc.)</t>
  </si>
  <si>
    <t>H-666</t>
  </si>
  <si>
    <t>Dennis G. Powell</t>
  </si>
  <si>
    <t>Ogden Farms &amp; Cattle Co.</t>
  </si>
  <si>
    <t>0761, 0761-A &amp; H-117</t>
  </si>
  <si>
    <t>R.15.C</t>
  </si>
  <si>
    <t>1867, 27.2 acft per annum</t>
  </si>
  <si>
    <t>6 (Nadin Ladner)</t>
  </si>
  <si>
    <t>H-117 (W8)</t>
  </si>
  <si>
    <t>0762</t>
  </si>
  <si>
    <t>0751 &amp; H-117</t>
  </si>
  <si>
    <t>R.15.B</t>
  </si>
  <si>
    <t>R.15.A</t>
  </si>
  <si>
    <t>F. Sanchez Ditch</t>
  </si>
  <si>
    <t>1868, 3.84 acft per annum</t>
  </si>
  <si>
    <t>Manuel T. Corona, Jr.</t>
  </si>
  <si>
    <t>0771</t>
  </si>
  <si>
    <t>R.29.B</t>
  </si>
  <si>
    <t>L. Chosas Ditch South</t>
  </si>
  <si>
    <t>1867, 23.04 acft per annum</t>
  </si>
  <si>
    <t>6 (Albert Flores)</t>
  </si>
  <si>
    <t>W. D. McCutchen</t>
  </si>
  <si>
    <t>02292, 0758, 0772 &amp; H-970</t>
  </si>
  <si>
    <t>R.28.B</t>
  </si>
  <si>
    <t>1867, 14.08 acft per annum</t>
  </si>
  <si>
    <t>Russel &amp; Brook Harris</t>
  </si>
  <si>
    <t>H-970 (W10)</t>
  </si>
  <si>
    <t>0746,02292 &amp; H-970</t>
  </si>
  <si>
    <t>R.28.A</t>
  </si>
  <si>
    <t>6 (W. D. McCutchen)</t>
  </si>
  <si>
    <t>F. Lynn Willard &amp; Donna J. Willard</t>
  </si>
  <si>
    <t>0772, H-1738 &amp; H-970</t>
  </si>
  <si>
    <t>R.160</t>
  </si>
  <si>
    <t>1868, 8.0 acft per annum</t>
  </si>
  <si>
    <t>1867, 18.88 acft per annum</t>
  </si>
  <si>
    <t>H-1738</t>
  </si>
  <si>
    <t>Dr. Marc A. Gamson</t>
  </si>
  <si>
    <t>0752</t>
  </si>
  <si>
    <t>R.142</t>
  </si>
  <si>
    <t>1868, 6.08 acft per annum</t>
  </si>
  <si>
    <t>6 (Juanita Sanchez)</t>
  </si>
  <si>
    <t>Leonires Lucero c/o Rafeal Rodela</t>
  </si>
  <si>
    <t>0769 &amp; 0770</t>
  </si>
  <si>
    <t>R.82</t>
  </si>
  <si>
    <t>No priority date in the court order, 9.92 acft per annum</t>
  </si>
  <si>
    <t>Paul Jones &amp; Debra Jones Sanchez</t>
  </si>
  <si>
    <t>Patrick B. Pafford</t>
  </si>
  <si>
    <t>R.151.B</t>
  </si>
  <si>
    <t>0749</t>
  </si>
  <si>
    <t>5 (Leopoldo Sedillo)</t>
  </si>
  <si>
    <t>0753 &amp; H-593</t>
  </si>
  <si>
    <t>R.151.A</t>
  </si>
  <si>
    <t>1868, 15.68 acft per annum</t>
  </si>
  <si>
    <t>H-593 (W1)</t>
  </si>
  <si>
    <t>Ernesto Sanchez</t>
  </si>
  <si>
    <t>0773 &amp; H-2609</t>
  </si>
  <si>
    <t>R.137-B</t>
  </si>
  <si>
    <t>1867, 21.12 acft per annum</t>
  </si>
  <si>
    <t>H-2609</t>
  </si>
  <si>
    <t>Arthur &amp; Corina Trujillo</t>
  </si>
  <si>
    <t>0746 &amp; H-635</t>
  </si>
  <si>
    <t>R.152</t>
  </si>
  <si>
    <t>1868, 20.16 acft per annum</t>
  </si>
  <si>
    <t>5 (Lional Sedillo)</t>
  </si>
  <si>
    <t>H-635</t>
  </si>
  <si>
    <t>Monica Sanchez</t>
  </si>
  <si>
    <t>0746</t>
  </si>
  <si>
    <t>R.145</t>
  </si>
  <si>
    <t>1868, 10.56 acft per annum</t>
  </si>
  <si>
    <t>Onfre L. Sanchez &amp; Georgia Sanchez</t>
  </si>
  <si>
    <t>0748 &amp; H-3711</t>
  </si>
  <si>
    <t>R.185</t>
  </si>
  <si>
    <t>1868, 4.16 acft per annum</t>
  </si>
  <si>
    <t>5 (Alvino Villescas)</t>
  </si>
  <si>
    <t>H-3711</t>
  </si>
  <si>
    <t>0748, 01989,   H-667 &amp; H-3711</t>
  </si>
  <si>
    <t>R.146.A</t>
  </si>
  <si>
    <t>H-667 (W3)</t>
  </si>
  <si>
    <t>Catalina, Eileen &amp; Jodie Sanchez</t>
  </si>
  <si>
    <t>0748,01989 &amp; H-667</t>
  </si>
  <si>
    <t>R.144</t>
  </si>
  <si>
    <t>1868, 4.8 acft per annum</t>
  </si>
  <si>
    <t>5 (Max C. Sanchez)</t>
  </si>
  <si>
    <t>R.146.B</t>
  </si>
  <si>
    <t>1868, 6.72 acft per annum</t>
  </si>
  <si>
    <t>Elmon S. &amp; Cecilia Sanchez</t>
  </si>
  <si>
    <t>0747</t>
  </si>
  <si>
    <t>R.148</t>
  </si>
  <si>
    <t>5 (Safio Sanchez)</t>
  </si>
  <si>
    <t>W-4 (No well Number)</t>
  </si>
  <si>
    <t>Franklin Wagner</t>
  </si>
  <si>
    <t>0774, 0775 &amp; H-384</t>
  </si>
  <si>
    <t>R.188</t>
  </si>
  <si>
    <t>1867, 26.24 acft per annum</t>
  </si>
  <si>
    <t>H-384 (W-2)</t>
  </si>
  <si>
    <t>Ruben Y. Romero</t>
  </si>
  <si>
    <t>0774 &amp; 0775</t>
  </si>
  <si>
    <t>R.137.A</t>
  </si>
  <si>
    <t>1867, 4.16 acft per annum</t>
  </si>
  <si>
    <t>F. Herrera Ditch South</t>
  </si>
  <si>
    <t>R. W. &amp; Jode Boebinger</t>
  </si>
  <si>
    <t>R.196</t>
  </si>
  <si>
    <t>Pt. NE/4 S36 T.10S R.16E       3.4 ac</t>
  </si>
  <si>
    <t>4 (Bob Boebinger)</t>
  </si>
  <si>
    <t>0733-A &amp; 01903</t>
  </si>
  <si>
    <t>R.68B</t>
  </si>
  <si>
    <t>PT. E/2 S36 T.10S R.16E     17.9 ac</t>
  </si>
  <si>
    <t>1869, 57.28 acft per annum</t>
  </si>
  <si>
    <t>01970 &amp; H-697</t>
  </si>
  <si>
    <t>R.68.F</t>
  </si>
  <si>
    <t>Pt. E/2E/2 S36 T.10S R.16E        27.1 ac</t>
  </si>
  <si>
    <t>H-697 (W6)</t>
  </si>
  <si>
    <t>NE/4SE/4NE/4 S36 T.10S R.16E</t>
  </si>
  <si>
    <t>Llewyn E. Green &amp; Doris C. Mellen</t>
  </si>
  <si>
    <t>0800</t>
  </si>
  <si>
    <t>R.31</t>
  </si>
  <si>
    <t>Pt. SW/4SW/4NW/4 S31 T.10S R.17E   3.0 ac</t>
  </si>
  <si>
    <t>1869, 9.6 acft per annum</t>
  </si>
  <si>
    <t>1869, 86.72 acft per annum</t>
  </si>
  <si>
    <t>4 (Patrick Dunnahoo)</t>
  </si>
  <si>
    <t>H-514</t>
  </si>
  <si>
    <t>SW/4SW/4NW/4 S31 T.10S R.17E</t>
  </si>
  <si>
    <t>Yovanne Sanchez</t>
  </si>
  <si>
    <t>0800-B &amp; H-584</t>
  </si>
  <si>
    <t>R.132.A, R.132.B</t>
  </si>
  <si>
    <t>Pt. NW/4SW/4 S31 T.10S R.17E   2.9875 ac</t>
  </si>
  <si>
    <t>1869, 9.56 acft per annum</t>
  </si>
  <si>
    <t>4 (Fermin Salas)</t>
  </si>
  <si>
    <t>H-584</t>
  </si>
  <si>
    <t xml:space="preserve">NW/4NW/4SW/4 S31 T.10S R.17E  </t>
  </si>
  <si>
    <t>Alexia and/or Alejandro Licon</t>
  </si>
  <si>
    <t>0800-C &amp; H-584</t>
  </si>
  <si>
    <t>0800-D &amp; H-584</t>
  </si>
  <si>
    <t>Pt. NW/4SW/4 S31 T.10S R.17E   5.975 ac</t>
  </si>
  <si>
    <t>James F. Salas</t>
  </si>
  <si>
    <t>1869, 19.12 acft per annum</t>
  </si>
  <si>
    <t>Fermin Salas</t>
  </si>
  <si>
    <t>0800 &amp; H-584</t>
  </si>
  <si>
    <t>Pt. NW/4SW/4 S31 T.10S R.17E   11.95 ac</t>
  </si>
  <si>
    <t>1869, 38.24 acft per annum</t>
  </si>
  <si>
    <t>James O'Brien</t>
  </si>
  <si>
    <t>0720, 0721</t>
  </si>
  <si>
    <t>R.150</t>
  </si>
  <si>
    <t>Pt. E/2NW/4SW/4 S31 T.10S R.17E   1.0 ac</t>
  </si>
  <si>
    <t>1869, 3.2 acft per annum</t>
  </si>
  <si>
    <t>4 (Eduardo Sedillo)</t>
  </si>
  <si>
    <t>Godfrey Sanchez</t>
  </si>
  <si>
    <t>0720, 0720-A, 0720-A-A &amp; 0721</t>
  </si>
  <si>
    <t>Michael &amp; Irma Archuleta</t>
  </si>
  <si>
    <t>Pt. E/2NW/4SW/4 S31 T.10S R.17E   1.5 ac</t>
  </si>
  <si>
    <t>1869, 4.8 acft per annum</t>
  </si>
  <si>
    <t>George R. &amp; Wilhelmina Luevano</t>
  </si>
  <si>
    <t>0289-A</t>
  </si>
  <si>
    <t>R.64.B</t>
  </si>
  <si>
    <t>F. Hilbern Ditch</t>
  </si>
  <si>
    <t>SE/4NE/4SE/4 S36, T.10S R.16E</t>
  </si>
  <si>
    <t>Pt. N/2S/2 S31 T.16S R.17E          1.4 ac</t>
  </si>
  <si>
    <t>1871, 4.48 acft per annum</t>
  </si>
  <si>
    <t>4 (Santiago Herrera)</t>
  </si>
  <si>
    <t>Olympia &amp; Cipriano Griego</t>
  </si>
  <si>
    <t>0289</t>
  </si>
  <si>
    <t xml:space="preserve"> NW/4NW/4SE/4 S29 T.11S R.14E</t>
  </si>
  <si>
    <t xml:space="preserve">Pt. W/2NW/4NW/4 S29 T.11S R.14E 3.5 ac &amp; Pt. E/2NE/4 S30 T.11S. R.14 E.  8.2 ac </t>
  </si>
  <si>
    <t xml:space="preserve">NE/4NE/4SW/4 S30 T.11S. R.14E.  </t>
  </si>
  <si>
    <t xml:space="preserve">NE/4SE/4NE/4 S30 T.11S R.14 E </t>
  </si>
  <si>
    <t xml:space="preserve">NW/4NW/4SE/4 S29 T.11S R.14E. </t>
  </si>
  <si>
    <t xml:space="preserve">NE/4NE/4SW/4 S30 T.11S R.14E </t>
  </si>
  <si>
    <t xml:space="preserve">SW/4NE/4NE/4 S25 T.11S R.13 E </t>
  </si>
  <si>
    <t xml:space="preserve">Pt. E/2 S30 T.11S R.14 8.1 ac irr </t>
  </si>
  <si>
    <t>SW/4NE/4NE/4 S.25 T.11S R.13 E</t>
  </si>
  <si>
    <t xml:space="preserve">Pt. C S30 T.11S. R.14. 4.8 ac irr </t>
  </si>
  <si>
    <t>NW/4SW/4SW/4 S30 T.11S R.14E</t>
  </si>
  <si>
    <t>Elmo Brady</t>
  </si>
  <si>
    <t>02662</t>
  </si>
  <si>
    <t>R.12</t>
  </si>
  <si>
    <t>Pt. SW/4SE/4NW/4 S4 T.11S R.17E 6.3 ac</t>
  </si>
  <si>
    <t>1863, 20.16 acft per annum</t>
  </si>
  <si>
    <t>02107-A</t>
  </si>
  <si>
    <t>R.95</t>
  </si>
  <si>
    <t>2 (Alphonse Miller)</t>
  </si>
  <si>
    <t>02107</t>
  </si>
  <si>
    <t>Robert B. Blakestad &amp; Alice C. Blakestad</t>
  </si>
  <si>
    <t>02678</t>
  </si>
  <si>
    <t>R.101.B</t>
  </si>
  <si>
    <t>Pt. NW/4NE/4SW/4 S4 T.11S R.17E 1.1 ac moved to Pt. SW/4SE/4NW/4 S4 T.11S R.17E 1.1 ac (Israel Miranda &amp; Betty Miranda, owners)</t>
  </si>
  <si>
    <t>1863, 3.52 acft per annum</t>
  </si>
  <si>
    <t>2 (Polly M. Tomlinson)</t>
  </si>
  <si>
    <t>Savina S. Torres</t>
  </si>
  <si>
    <t>02688</t>
  </si>
  <si>
    <t>R.172</t>
  </si>
  <si>
    <t>Pt. NW/4NE/4SW/4 S4 T.11S R.17E 2.6 ac</t>
  </si>
  <si>
    <t>1863, 8.32 acft per annum</t>
  </si>
  <si>
    <t>Ernest Torrez</t>
  </si>
  <si>
    <t>02655</t>
  </si>
  <si>
    <t>R.173</t>
  </si>
  <si>
    <t>Pt. E/2NE/4SW/4 S4 T.11S R.17E 4.2 ac</t>
  </si>
  <si>
    <t>1863, 13.44 acft per annum</t>
  </si>
  <si>
    <t>2 (Ernest Torres)</t>
  </si>
  <si>
    <t>Tony F. Ortiz and Presiliano Torrez</t>
  </si>
  <si>
    <t>02679</t>
  </si>
  <si>
    <t>R.127</t>
  </si>
  <si>
    <t>Pt. E/2NE/4SW/4 S4 T.11S R.17E 12.5 ac</t>
  </si>
  <si>
    <t>1863, 40 acft per annum</t>
  </si>
  <si>
    <t>2 (Manuel Romero)</t>
  </si>
  <si>
    <t>SW/4NW/4NW/4 S30 T.11S R.14E</t>
  </si>
  <si>
    <t>Pt. NE/4NW/4 S29 T.11S R.14E 4.9 ac Irr</t>
  </si>
  <si>
    <t>SW/4NE/4NE/4 S25 T.11S R.13E</t>
  </si>
  <si>
    <t>Pt. SW/4SE/4E/2 S21 T.11S R14E 0.4ac irr</t>
  </si>
  <si>
    <t>Pt. NW/4SW/4 S.21 T.11S R.14E 2.0 ac</t>
  </si>
  <si>
    <t>SW/4SE/4NE/4 S21 T.11S R.14E</t>
  </si>
  <si>
    <t>Pt. SE/4SW/4NW/4 S21 T.11S.R.14E 0.3 ac irr</t>
  </si>
  <si>
    <t xml:space="preserve">NW/4NW/4SW/4 S29 T.11S R14E        </t>
  </si>
  <si>
    <t>Pt. SE/4 S21 T.11S R.14E 10.9 ac irr</t>
  </si>
  <si>
    <t>SE/4NW/4SW/4 S21 T.11S R.14E</t>
  </si>
  <si>
    <t xml:space="preserve">NW/4NW/4SW/4 S29 T.11S R.14E  </t>
  </si>
  <si>
    <t>Pt. CN/2SE/4 S21 T.11S R.14E  2.2 ac Irr</t>
  </si>
  <si>
    <t>Pt. CN/2SE/4 S21 T.11S R.14E 0.5 ac Irr</t>
  </si>
  <si>
    <t>Pt. S/2  S.21 T.11S R.14E 20.6 ac</t>
  </si>
  <si>
    <t xml:space="preserve">SE/4NW/4SW/4 S21 T.11S R.14E </t>
  </si>
  <si>
    <t xml:space="preserve">NE/4SW/4SE/4 S.21 T.11S R.14E     </t>
  </si>
  <si>
    <t>Pt. SE/4SW/4 S15 T.11S R.14E 0.8 ac</t>
  </si>
  <si>
    <t>Pt. SE/4NE/4NW/4 S.21 T.11S R.14E 4.0 ac irr &amp; Pt. NE/4SE/4S/2 S21 T.11S R.14E 1.7 ac irr</t>
  </si>
  <si>
    <t>SE/4NE/4NW/4 S21 T.11S R.14E</t>
  </si>
  <si>
    <t>SE/4NW/4NW/4 S21 T.11S R.14E</t>
  </si>
  <si>
    <t>Pt. CE/2 S21 T.11S R.14E 1.1 ac irr</t>
  </si>
  <si>
    <t>NE/4NE/4SW/4 S.21 T.11S.R.14E</t>
  </si>
  <si>
    <t>Pt. S/2 S21 T.11S R.14E 15.9 ac irr &amp; Pt.W/2W/2E/2 S21 T.11S.R.14E 1.7 ac irr</t>
  </si>
  <si>
    <t>Pt. E/2NE/4 S21 T.11S R.14E  5.6 ac irr</t>
  </si>
  <si>
    <t>Dale A. &amp; Dorothy S. Woods</t>
  </si>
  <si>
    <t>SW/4SW/4SE/4 S15 T.11S R.14E &amp; SE/4 NE/4 NW/4 S15 T.11S R.14E</t>
  </si>
  <si>
    <t>Pt. NW/4 S14 T.11S R.14E 7.8 ac irr; Pt. W/2W/2 S14 T.11S R.14E 1.4 ac irr; Pt. W/2W/2W/2 S14 T.11S R.14E 2.5 ac irr; Pt. SW/4SW/4SW/4 S14 T.11S R.14E 3.8 ac irr; &amp; Pt. E/2E/2 S15 T.11S R.14E 13.6 ac irr</t>
  </si>
  <si>
    <t>Pt. S/2NW/4 S14 T.11S R.14E Pt. N/2SW/4 S14 T.11S R.14E &amp; Pt. NE/4SE/4 S15 T.11S R.14E 10.6 ac irr</t>
  </si>
  <si>
    <t>SE/4NE/4NW/4 S15 T.11S R.14.E</t>
  </si>
  <si>
    <t>Pt. SW/4SW/4SW/4 S15 T.11S R.14 1.6 ac irr; Pt. NE/4NE/4 S21 T.11S R.14E 7.0 ac irr &amp; Pt. NW/4NW/4NW/4 S21 T.11S R.14E 5.7 ac irr</t>
  </si>
  <si>
    <t>Pt. S/2 NW /4 S14 T.11S R.14E 9.7 ac irr</t>
  </si>
  <si>
    <t>Pt. S/2NW/4 S14 T.11S R.14E 1.3 ac irr</t>
  </si>
  <si>
    <t>Pt. SW/4NE/4 S.14 T.11SR.14E 2.575 ac</t>
  </si>
  <si>
    <t>Pt. W/2NE/4 S14 T.11S R.14E 0.7 ac irr</t>
  </si>
  <si>
    <t xml:space="preserve">NE/4NW/4SW/4 S14 T.11S R.14E </t>
  </si>
  <si>
    <t>Pt. W/2NE/4 S14 T.11S R.14E 0.3 ac irr</t>
  </si>
  <si>
    <t>NE/4NW/4SE/4 S14 T.11S R.14E</t>
  </si>
  <si>
    <t>Pt. SE/4NW/4NE/4 S14 T.11S R.14E 0.4 ac irr</t>
  </si>
  <si>
    <t>Pt. NW/4NW/4 S13 T.11S R.14E 1.1 ac irr</t>
  </si>
  <si>
    <t>Pt. W/2NE/4NE/4 S14 T.11S R.14E 2.9 ac irr</t>
  </si>
  <si>
    <t>Pt. SE/4SE/4SE/4 S11 T.11S R.14E 3.0 ac irr &amp; Pt. NE/4NE/4NE/4.S14 T.11S R.14E 2.4 ac irr</t>
  </si>
  <si>
    <t>Pt. NE/4NE/4NE/4 S14 T.11S R.14E 1.3 ac irr</t>
  </si>
  <si>
    <t>Pt. W/2SW/4SW/4 S12 T.11S R.14E 3.7 ac irr &amp;  Pt. NW/4NW/4NW/4 S13 T.11S R.14E 0.2 ac irr</t>
  </si>
  <si>
    <t>John Meigs</t>
  </si>
  <si>
    <t>0799</t>
  </si>
  <si>
    <t>R.92</t>
  </si>
  <si>
    <t>Pt. N/2NW/4 S36 T.10S R.16E          1.2 ac</t>
  </si>
  <si>
    <t>1869, 3.84 acft per annum</t>
  </si>
  <si>
    <t>Unnamed Spring (sometimes called Margarita Spring)</t>
  </si>
  <si>
    <t>0795 &amp; 0798 Comb.</t>
  </si>
  <si>
    <t>R.68.E</t>
  </si>
  <si>
    <t>Mes Ditch</t>
  </si>
  <si>
    <t>SE/4NW/4SE/4 S 26 T.10S R.16E</t>
  </si>
  <si>
    <t>Pt. NW/4NW/4 S36 T.10S R.16E      3.4 ac</t>
  </si>
  <si>
    <t>1869, 10.88 acft per annum</t>
  </si>
  <si>
    <t>4 (Peter Hurd)</t>
  </si>
  <si>
    <t>R.68.H</t>
  </si>
  <si>
    <t>NW/4SE/4SE/4 S26 T.10S R.16E</t>
  </si>
  <si>
    <t>Pt. NE/4NW/4 S36 T.10S R.16E       0.9 ac</t>
  </si>
  <si>
    <t>1869, 2.88 acft per annum</t>
  </si>
  <si>
    <t>H-159</t>
  </si>
  <si>
    <t>R.68.J</t>
  </si>
  <si>
    <t>H-159 (W3)</t>
  </si>
  <si>
    <t>NW/4NE/4NW/4 S36 T.10S R.16E</t>
  </si>
  <si>
    <t>Pt. NE/4NW/4 S36 T.10S R.16E      8.6 ac</t>
  </si>
  <si>
    <t>6/30/1950, 27.52 acft per annum</t>
  </si>
  <si>
    <t>Peter Hurd</t>
  </si>
  <si>
    <t>02674</t>
  </si>
  <si>
    <t>R.68.I</t>
  </si>
  <si>
    <t>Pt. SE/4NE/4NW/4 S36 T.10S R.16E     0.3 ac</t>
  </si>
  <si>
    <t>1869, 0.96 acft per annum</t>
  </si>
  <si>
    <t>0795 &amp; 0798 Comb., 0798</t>
  </si>
  <si>
    <t>R.68.D</t>
  </si>
  <si>
    <t>1869, 11.2 acft per annum</t>
  </si>
  <si>
    <t>Pt. NE/4SE/4NW/4 S36 T.10S R.16E         3.5 ac</t>
  </si>
  <si>
    <t>02693 &amp; H-157</t>
  </si>
  <si>
    <t>R.68.G</t>
  </si>
  <si>
    <t>Pt. N/2 S36 T.10S R.16E        23.7 ac</t>
  </si>
  <si>
    <t>1869, 75.84 acft per annum</t>
  </si>
  <si>
    <t>H-157 (W4)</t>
  </si>
  <si>
    <t>NE/4NE/4NW/4 S36 T.10S R.16E</t>
  </si>
  <si>
    <t>Ramon Sedillos</t>
  </si>
  <si>
    <t>R.154</t>
  </si>
  <si>
    <t>Pt. W/2SW/4NE/4 S36 T.10S R.16E      2.4 ac</t>
  </si>
  <si>
    <t>1869, 7.68 acft per annum</t>
  </si>
  <si>
    <t>Martin L. Torrez, Jr. &amp; Dorothy Jean Torrez</t>
  </si>
  <si>
    <t>02664</t>
  </si>
  <si>
    <t>R.23</t>
  </si>
  <si>
    <t>Pt. W/2NE/4 S36 T.10S R.16E       8.7 ac</t>
  </si>
  <si>
    <t>1869, 27.84 acft per annum</t>
  </si>
  <si>
    <t>4 (Clifford Chavez</t>
  </si>
  <si>
    <t>Sixto Sedillos</t>
  </si>
  <si>
    <t>0798</t>
  </si>
  <si>
    <t>R.155</t>
  </si>
  <si>
    <t>Pt. SW/4NE/4 S36 T.10S R.16E         3.7 ac</t>
  </si>
  <si>
    <t>1869, 11.84 acft per annum</t>
  </si>
  <si>
    <t>Estella Sanchez</t>
  </si>
  <si>
    <t>R.138</t>
  </si>
  <si>
    <t>Pt. SW/4NE/4 S36 T.10S R.16E         1.6 ac</t>
  </si>
  <si>
    <t>1869, 5.12 acft per annum</t>
  </si>
  <si>
    <t>R.74</t>
  </si>
  <si>
    <t>Pt. SW/4NE/4 S36 T.10S R.16E      2.1 ac</t>
  </si>
  <si>
    <t>1869, 6.72 acft per annum</t>
  </si>
  <si>
    <t>4 (Luis Kincaid</t>
  </si>
  <si>
    <t>Olivia Sedillos</t>
  </si>
  <si>
    <t>R.153</t>
  </si>
  <si>
    <t>Pt. SW/4NE/4 S36 T.10S R.16E        2.0 ac</t>
  </si>
  <si>
    <t>1869, 6.4 acft per annum</t>
  </si>
  <si>
    <t>Pt. E/2SW/4SW/4 S12 T.11S R.14E 3.4 ac irr</t>
  </si>
  <si>
    <t>Pt. W/2SW/4 S.12 T.11S R.14E 11.9 ac irr</t>
  </si>
  <si>
    <t>SW/4NW/4SE/4 S12 T.11S R.14E</t>
  </si>
  <si>
    <t>Pt. SE/4SW/4SW/4 S.12 T.11S R.15E 1.8 ac irr</t>
  </si>
  <si>
    <t>Pt. W/2E/2SW/4 S.12 T.11S R.15E 2.4 ac irr</t>
  </si>
  <si>
    <t>Pt. W/2W/2SW/4 S.5 T.11S R.15E 1.8 ac</t>
  </si>
  <si>
    <t>Pt. E/2SE/4 S6 T.11S R15E 1.8 ac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</si>
</sst>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3" xfId="0" applyNumberFormat="1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7"/>
  <sheetViews>
    <sheetView tabSelected="1" zoomScale="130" zoomScaleNormal="13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1" max="1" width="11.140625" style="0" customWidth="1"/>
    <col min="2" max="2" width="12.00390625" style="0" customWidth="1"/>
    <col min="3" max="3" width="11.28125" style="0" customWidth="1"/>
    <col min="4" max="5" width="16.421875" style="0" customWidth="1"/>
    <col min="6" max="6" width="13.8515625" style="0" customWidth="1"/>
    <col min="7" max="7" width="25.140625" style="0" customWidth="1"/>
    <col min="8" max="8" width="5.7109375" style="0" customWidth="1"/>
    <col min="9" max="9" width="7.140625" style="0" customWidth="1"/>
    <col min="10" max="10" width="30.8515625" style="0" customWidth="1"/>
    <col min="13" max="13" width="10.00390625" style="0" customWidth="1"/>
  </cols>
  <sheetData>
    <row r="1" spans="1:13" ht="13.5">
      <c r="A1" s="1" t="s">
        <v>362</v>
      </c>
      <c r="B1" s="1" t="s">
        <v>342</v>
      </c>
      <c r="C1" s="1" t="s">
        <v>343</v>
      </c>
      <c r="D1" s="1" t="s">
        <v>345</v>
      </c>
      <c r="E1" s="5" t="s">
        <v>349</v>
      </c>
      <c r="F1" s="5" t="s">
        <v>344</v>
      </c>
      <c r="G1" s="5" t="s">
        <v>350</v>
      </c>
      <c r="H1" s="5" t="s">
        <v>622</v>
      </c>
      <c r="I1" s="5" t="s">
        <v>623</v>
      </c>
      <c r="J1" s="5" t="s">
        <v>588</v>
      </c>
      <c r="K1" s="5"/>
      <c r="L1" s="5"/>
      <c r="M1" s="5" t="s">
        <v>346</v>
      </c>
    </row>
    <row r="2" spans="1:13" ht="101.25">
      <c r="A2" s="30" t="s">
        <v>363</v>
      </c>
      <c r="B2" s="54" t="s">
        <v>963</v>
      </c>
      <c r="C2" s="22" t="s">
        <v>347</v>
      </c>
      <c r="D2" s="22" t="s">
        <v>1276</v>
      </c>
      <c r="E2" s="22" t="s">
        <v>1383</v>
      </c>
      <c r="F2" s="22" t="s">
        <v>1339</v>
      </c>
      <c r="G2" s="4" t="s">
        <v>351</v>
      </c>
      <c r="H2" s="4">
        <v>11.7</v>
      </c>
      <c r="I2" s="4">
        <v>37.44</v>
      </c>
      <c r="J2" s="4">
        <v>15</v>
      </c>
      <c r="K2" s="4"/>
      <c r="L2" s="4"/>
      <c r="M2" s="4" t="s">
        <v>624</v>
      </c>
    </row>
    <row r="3" spans="1:13" ht="33.75">
      <c r="A3" s="2"/>
      <c r="B3" s="8"/>
      <c r="C3" s="4"/>
      <c r="D3" s="4" t="s">
        <v>352</v>
      </c>
      <c r="E3" s="4" t="s">
        <v>498</v>
      </c>
      <c r="F3" s="4"/>
      <c r="G3" s="4"/>
      <c r="H3" s="4"/>
      <c r="I3" s="4"/>
      <c r="J3" s="4">
        <v>15</v>
      </c>
      <c r="K3" s="4"/>
      <c r="L3" s="4"/>
      <c r="M3" s="4" t="s">
        <v>356</v>
      </c>
    </row>
    <row r="4" spans="1:13" ht="22.5">
      <c r="A4" s="2"/>
      <c r="B4" s="8"/>
      <c r="C4" s="4"/>
      <c r="D4" s="4" t="s">
        <v>353</v>
      </c>
      <c r="E4" s="4" t="s">
        <v>341</v>
      </c>
      <c r="F4" s="4"/>
      <c r="G4" s="4"/>
      <c r="H4" s="4"/>
      <c r="I4" s="4"/>
      <c r="J4" s="4">
        <v>15</v>
      </c>
      <c r="K4" s="4"/>
      <c r="L4" s="4"/>
      <c r="M4" s="4"/>
    </row>
    <row r="5" spans="1:13" ht="22.5">
      <c r="A5" s="2"/>
      <c r="B5" s="8"/>
      <c r="C5" s="4"/>
      <c r="D5" s="4" t="s">
        <v>354</v>
      </c>
      <c r="E5" s="4" t="s">
        <v>1338</v>
      </c>
      <c r="F5" s="4"/>
      <c r="G5" s="4"/>
      <c r="H5" s="4"/>
      <c r="I5" s="4"/>
      <c r="J5" s="4">
        <v>15</v>
      </c>
      <c r="K5" s="4"/>
      <c r="L5" s="4"/>
      <c r="M5" s="4"/>
    </row>
    <row r="6" spans="1:13" ht="22.5">
      <c r="A6" s="2"/>
      <c r="B6" s="8"/>
      <c r="C6" s="4"/>
      <c r="D6" s="4" t="s">
        <v>355</v>
      </c>
      <c r="E6" s="4" t="s">
        <v>1340</v>
      </c>
      <c r="F6" s="4"/>
      <c r="G6" s="4"/>
      <c r="H6" s="4"/>
      <c r="I6" s="4"/>
      <c r="J6" s="4">
        <v>15</v>
      </c>
      <c r="K6" s="4"/>
      <c r="L6" s="4"/>
      <c r="M6" s="4"/>
    </row>
    <row r="7" spans="1:13" ht="56.25">
      <c r="A7" s="30" t="s">
        <v>363</v>
      </c>
      <c r="B7" s="30" t="s">
        <v>357</v>
      </c>
      <c r="C7" s="22" t="s">
        <v>347</v>
      </c>
      <c r="D7" s="22" t="s">
        <v>352</v>
      </c>
      <c r="E7" s="22" t="s">
        <v>497</v>
      </c>
      <c r="F7" s="22" t="s">
        <v>358</v>
      </c>
      <c r="G7" s="4" t="s">
        <v>360</v>
      </c>
      <c r="H7" s="4"/>
      <c r="I7" s="4">
        <v>123</v>
      </c>
      <c r="J7" s="4">
        <v>15</v>
      </c>
      <c r="K7" s="4"/>
      <c r="L7" s="4"/>
      <c r="M7" s="4" t="s">
        <v>359</v>
      </c>
    </row>
    <row r="8" spans="1:13" ht="22.5">
      <c r="A8" s="2"/>
      <c r="B8" s="8"/>
      <c r="C8" s="4"/>
      <c r="D8" s="4" t="s">
        <v>353</v>
      </c>
      <c r="E8" s="4" t="s">
        <v>1341</v>
      </c>
      <c r="F8" s="4"/>
      <c r="G8" s="4"/>
      <c r="H8" s="4"/>
      <c r="I8" s="4"/>
      <c r="J8" s="4">
        <v>15</v>
      </c>
      <c r="K8" s="4"/>
      <c r="L8" s="4"/>
      <c r="M8" s="4"/>
    </row>
    <row r="9" spans="1:13" ht="22.5">
      <c r="A9" s="2"/>
      <c r="B9" s="8"/>
      <c r="C9" s="4"/>
      <c r="D9" s="4" t="s">
        <v>354</v>
      </c>
      <c r="E9" s="4" t="s">
        <v>1342</v>
      </c>
      <c r="F9" s="4"/>
      <c r="G9" s="4"/>
      <c r="H9" s="4"/>
      <c r="I9" s="4"/>
      <c r="J9" s="4">
        <v>15</v>
      </c>
      <c r="K9" s="4"/>
      <c r="L9" s="4"/>
      <c r="M9" s="4"/>
    </row>
    <row r="10" spans="1:13" ht="22.5">
      <c r="A10" s="2"/>
      <c r="B10" s="8"/>
      <c r="C10" s="4"/>
      <c r="D10" s="4" t="s">
        <v>355</v>
      </c>
      <c r="E10" s="4" t="s">
        <v>1343</v>
      </c>
      <c r="F10" s="4"/>
      <c r="G10" s="4"/>
      <c r="H10" s="4"/>
      <c r="I10" s="4"/>
      <c r="J10" s="4">
        <v>15</v>
      </c>
      <c r="K10" s="4"/>
      <c r="L10" s="4"/>
      <c r="M10" s="4"/>
    </row>
    <row r="11" spans="1:13" ht="56.25">
      <c r="A11" s="30" t="s">
        <v>363</v>
      </c>
      <c r="B11" s="55" t="s">
        <v>625</v>
      </c>
      <c r="C11" s="22" t="s">
        <v>361</v>
      </c>
      <c r="D11" s="22" t="s">
        <v>348</v>
      </c>
      <c r="E11" s="22" t="s">
        <v>1344</v>
      </c>
      <c r="F11" s="22" t="s">
        <v>1345</v>
      </c>
      <c r="G11" s="4" t="s">
        <v>366</v>
      </c>
      <c r="H11" s="4">
        <v>8.1</v>
      </c>
      <c r="I11" s="4">
        <v>25.92</v>
      </c>
      <c r="J11" s="4">
        <v>15</v>
      </c>
      <c r="K11" s="4"/>
      <c r="L11" s="4"/>
      <c r="M11" s="4"/>
    </row>
    <row r="12" spans="1:13" ht="56.25">
      <c r="A12" s="30" t="s">
        <v>363</v>
      </c>
      <c r="B12" s="30" t="s">
        <v>626</v>
      </c>
      <c r="C12" s="22" t="s">
        <v>365</v>
      </c>
      <c r="D12" s="22" t="s">
        <v>348</v>
      </c>
      <c r="E12" s="22" t="s">
        <v>1346</v>
      </c>
      <c r="F12" s="22" t="s">
        <v>1347</v>
      </c>
      <c r="G12" s="4" t="s">
        <v>364</v>
      </c>
      <c r="H12" s="4">
        <v>4.8</v>
      </c>
      <c r="I12" s="4">
        <v>15.36</v>
      </c>
      <c r="J12" s="4">
        <v>15</v>
      </c>
      <c r="K12" s="4"/>
      <c r="L12" s="4"/>
      <c r="M12" s="4"/>
    </row>
    <row r="13" spans="1:13" ht="56.25">
      <c r="A13" s="30" t="s">
        <v>367</v>
      </c>
      <c r="B13" s="30" t="s">
        <v>627</v>
      </c>
      <c r="C13" s="22" t="s">
        <v>368</v>
      </c>
      <c r="D13" s="22" t="s">
        <v>369</v>
      </c>
      <c r="E13" s="22" t="s">
        <v>1348</v>
      </c>
      <c r="F13" s="22" t="s">
        <v>287</v>
      </c>
      <c r="G13" s="4" t="s">
        <v>370</v>
      </c>
      <c r="H13" s="4">
        <v>8.5</v>
      </c>
      <c r="I13" s="4">
        <v>27.2</v>
      </c>
      <c r="J13" s="4">
        <v>15</v>
      </c>
      <c r="K13" s="4"/>
      <c r="L13" s="4"/>
      <c r="M13" s="4"/>
    </row>
    <row r="14" spans="1:13" ht="67.5">
      <c r="A14" s="30" t="s">
        <v>371</v>
      </c>
      <c r="B14" s="30" t="s">
        <v>372</v>
      </c>
      <c r="C14" s="22" t="s">
        <v>373</v>
      </c>
      <c r="D14" s="22" t="s">
        <v>374</v>
      </c>
      <c r="E14" s="22" t="s">
        <v>1381</v>
      </c>
      <c r="F14" s="22" t="s">
        <v>333</v>
      </c>
      <c r="G14" s="4" t="s">
        <v>375</v>
      </c>
      <c r="H14" s="4"/>
      <c r="I14" s="4">
        <v>26.61</v>
      </c>
      <c r="J14" s="4">
        <v>15</v>
      </c>
      <c r="K14" s="4"/>
      <c r="L14" s="4"/>
      <c r="M14" s="4" t="s">
        <v>384</v>
      </c>
    </row>
    <row r="15" spans="1:13" ht="22.5">
      <c r="A15" s="8"/>
      <c r="B15" s="8"/>
      <c r="C15" s="4"/>
      <c r="D15" s="4" t="s">
        <v>383</v>
      </c>
      <c r="E15" s="4" t="s">
        <v>1381</v>
      </c>
      <c r="F15" s="4"/>
      <c r="G15" s="4"/>
      <c r="H15" s="4"/>
      <c r="I15" s="4"/>
      <c r="J15" s="4">
        <v>15</v>
      </c>
      <c r="K15" s="4"/>
      <c r="L15" s="4"/>
      <c r="M15" s="4"/>
    </row>
    <row r="16" spans="1:13" ht="33.75">
      <c r="A16" s="30" t="s">
        <v>376</v>
      </c>
      <c r="B16" s="30" t="s">
        <v>628</v>
      </c>
      <c r="C16" s="22" t="s">
        <v>377</v>
      </c>
      <c r="D16" s="22" t="s">
        <v>348</v>
      </c>
      <c r="E16" s="22" t="s">
        <v>1344</v>
      </c>
      <c r="F16" s="22" t="s">
        <v>1382</v>
      </c>
      <c r="G16" s="4" t="s">
        <v>378</v>
      </c>
      <c r="H16" s="4">
        <v>4.9</v>
      </c>
      <c r="I16" s="4">
        <v>15.68</v>
      </c>
      <c r="J16" s="4">
        <v>14</v>
      </c>
      <c r="K16" s="4"/>
      <c r="L16" s="4"/>
      <c r="M16" s="4"/>
    </row>
    <row r="17" spans="1:13" ht="67.5">
      <c r="A17" s="30" t="s">
        <v>379</v>
      </c>
      <c r="B17" s="30" t="s">
        <v>629</v>
      </c>
      <c r="C17" s="22" t="s">
        <v>380</v>
      </c>
      <c r="D17" s="22" t="s">
        <v>381</v>
      </c>
      <c r="E17" s="22" t="s">
        <v>332</v>
      </c>
      <c r="F17" s="22" t="s">
        <v>334</v>
      </c>
      <c r="G17" s="4" t="s">
        <v>382</v>
      </c>
      <c r="H17" s="4">
        <v>2.9</v>
      </c>
      <c r="I17" s="4">
        <v>9.28</v>
      </c>
      <c r="J17" s="4">
        <v>14</v>
      </c>
      <c r="K17" s="4"/>
      <c r="L17" s="4"/>
      <c r="M17" s="4"/>
    </row>
    <row r="18" spans="1:13" ht="90">
      <c r="A18" s="30" t="s">
        <v>385</v>
      </c>
      <c r="B18" s="30" t="s">
        <v>630</v>
      </c>
      <c r="C18" s="22" t="s">
        <v>386</v>
      </c>
      <c r="D18" s="22" t="s">
        <v>348</v>
      </c>
      <c r="E18" s="22" t="s">
        <v>1383</v>
      </c>
      <c r="F18" s="22" t="s">
        <v>337</v>
      </c>
      <c r="G18" s="4" t="s">
        <v>387</v>
      </c>
      <c r="H18" s="4">
        <v>15.6</v>
      </c>
      <c r="I18" s="4">
        <v>27.8</v>
      </c>
      <c r="J18" s="4">
        <v>14</v>
      </c>
      <c r="K18" s="4"/>
      <c r="L18" s="4"/>
      <c r="M18" s="4" t="s">
        <v>388</v>
      </c>
    </row>
    <row r="19" spans="1:13" ht="33.75">
      <c r="A19" s="30" t="s">
        <v>389</v>
      </c>
      <c r="B19" s="30" t="s">
        <v>631</v>
      </c>
      <c r="C19" s="22" t="s">
        <v>390</v>
      </c>
      <c r="D19" s="22" t="s">
        <v>381</v>
      </c>
      <c r="E19" s="22" t="s">
        <v>331</v>
      </c>
      <c r="F19" s="22" t="s">
        <v>329</v>
      </c>
      <c r="G19" s="4" t="s">
        <v>391</v>
      </c>
      <c r="H19" s="4">
        <v>4.7</v>
      </c>
      <c r="I19" s="4">
        <v>15.04</v>
      </c>
      <c r="J19" s="4">
        <v>14</v>
      </c>
      <c r="K19" s="4"/>
      <c r="L19" s="4"/>
      <c r="M19" s="4"/>
    </row>
    <row r="20" spans="1:13" ht="78.75">
      <c r="A20" s="30" t="s">
        <v>392</v>
      </c>
      <c r="B20" s="30" t="s">
        <v>632</v>
      </c>
      <c r="C20" s="22" t="s">
        <v>393</v>
      </c>
      <c r="D20" s="22" t="s">
        <v>381</v>
      </c>
      <c r="E20" s="22" t="s">
        <v>330</v>
      </c>
      <c r="F20" s="22" t="s">
        <v>338</v>
      </c>
      <c r="G20" s="4" t="s">
        <v>394</v>
      </c>
      <c r="H20" s="4">
        <v>12.6</v>
      </c>
      <c r="I20" s="4">
        <v>32.4</v>
      </c>
      <c r="J20" s="4">
        <v>14</v>
      </c>
      <c r="K20" s="4"/>
      <c r="L20" s="4"/>
      <c r="M20" s="4" t="s">
        <v>395</v>
      </c>
    </row>
    <row r="21" spans="1:13" ht="33.75">
      <c r="A21" s="30" t="s">
        <v>396</v>
      </c>
      <c r="B21" s="30" t="s">
        <v>397</v>
      </c>
      <c r="C21" s="22" t="s">
        <v>398</v>
      </c>
      <c r="D21" s="22" t="s">
        <v>397</v>
      </c>
      <c r="E21" s="22" t="s">
        <v>340</v>
      </c>
      <c r="F21" s="22" t="s">
        <v>339</v>
      </c>
      <c r="G21" s="4" t="s">
        <v>399</v>
      </c>
      <c r="H21" s="4">
        <v>4.2</v>
      </c>
      <c r="I21" s="4">
        <v>13.44</v>
      </c>
      <c r="J21" s="4">
        <v>14</v>
      </c>
      <c r="K21" s="4"/>
      <c r="L21" s="4"/>
      <c r="M21" s="4" t="s">
        <v>400</v>
      </c>
    </row>
    <row r="22" spans="1:13" ht="33.75">
      <c r="A22" s="30" t="s">
        <v>401</v>
      </c>
      <c r="B22" s="30" t="s">
        <v>633</v>
      </c>
      <c r="C22" s="22" t="s">
        <v>402</v>
      </c>
      <c r="D22" s="22" t="s">
        <v>381</v>
      </c>
      <c r="E22" s="22" t="s">
        <v>330</v>
      </c>
      <c r="F22" s="22" t="s">
        <v>1384</v>
      </c>
      <c r="G22" s="4" t="s">
        <v>406</v>
      </c>
      <c r="H22" s="4">
        <v>0.4</v>
      </c>
      <c r="I22" s="4">
        <v>1.28</v>
      </c>
      <c r="J22" s="4">
        <v>14</v>
      </c>
      <c r="K22" s="4"/>
      <c r="L22" s="4"/>
      <c r="M22" s="4"/>
    </row>
    <row r="23" spans="1:13" ht="33.75">
      <c r="A23" s="30" t="s">
        <v>407</v>
      </c>
      <c r="B23" s="30" t="s">
        <v>403</v>
      </c>
      <c r="C23" s="22" t="s">
        <v>404</v>
      </c>
      <c r="D23" s="22" t="s">
        <v>381</v>
      </c>
      <c r="E23" s="22" t="s">
        <v>1391</v>
      </c>
      <c r="F23" s="22" t="s">
        <v>1385</v>
      </c>
      <c r="G23" s="4" t="s">
        <v>405</v>
      </c>
      <c r="H23" s="4">
        <v>2</v>
      </c>
      <c r="I23" s="4">
        <v>6.4</v>
      </c>
      <c r="J23" s="4">
        <v>14</v>
      </c>
      <c r="K23" s="4"/>
      <c r="L23" s="4"/>
      <c r="M23" s="4"/>
    </row>
    <row r="24" spans="1:13" ht="78.75">
      <c r="A24" s="30" t="s">
        <v>389</v>
      </c>
      <c r="B24" s="30" t="s">
        <v>408</v>
      </c>
      <c r="C24" s="22" t="s">
        <v>404</v>
      </c>
      <c r="D24" s="22" t="s">
        <v>418</v>
      </c>
      <c r="E24" s="22"/>
      <c r="F24" s="22"/>
      <c r="G24" s="4" t="s">
        <v>409</v>
      </c>
      <c r="H24" s="4"/>
      <c r="I24" s="4">
        <v>14.4</v>
      </c>
      <c r="J24" s="4">
        <v>14</v>
      </c>
      <c r="K24" s="4"/>
      <c r="L24" s="4"/>
      <c r="M24" s="4" t="s">
        <v>410</v>
      </c>
    </row>
    <row r="25" spans="1:13" ht="78.75">
      <c r="A25" s="30" t="s">
        <v>411</v>
      </c>
      <c r="B25" s="30" t="s">
        <v>412</v>
      </c>
      <c r="C25" s="22" t="s">
        <v>404</v>
      </c>
      <c r="D25" s="22" t="s">
        <v>418</v>
      </c>
      <c r="E25" s="22"/>
      <c r="F25" s="22"/>
      <c r="G25" s="4" t="s">
        <v>413</v>
      </c>
      <c r="H25" s="4"/>
      <c r="I25" s="4">
        <v>11.84</v>
      </c>
      <c r="J25" s="4">
        <v>14</v>
      </c>
      <c r="K25" s="4"/>
      <c r="L25" s="4"/>
      <c r="M25" s="4" t="s">
        <v>414</v>
      </c>
    </row>
    <row r="26" spans="1:13" ht="33.75">
      <c r="A26" s="30" t="s">
        <v>415</v>
      </c>
      <c r="B26" s="30" t="s">
        <v>416</v>
      </c>
      <c r="C26" s="22" t="s">
        <v>417</v>
      </c>
      <c r="D26" s="22" t="s">
        <v>416</v>
      </c>
      <c r="E26" s="22" t="s">
        <v>1386</v>
      </c>
      <c r="F26" s="22" t="s">
        <v>1387</v>
      </c>
      <c r="G26" s="4" t="s">
        <v>419</v>
      </c>
      <c r="H26" s="4">
        <v>0.3</v>
      </c>
      <c r="I26" s="4">
        <v>0.96</v>
      </c>
      <c r="J26" s="4">
        <v>14</v>
      </c>
      <c r="K26" s="4"/>
      <c r="L26" s="4"/>
      <c r="M26" s="4" t="s">
        <v>400</v>
      </c>
    </row>
    <row r="27" spans="1:13" ht="33.75">
      <c r="A27" s="30" t="s">
        <v>420</v>
      </c>
      <c r="B27" s="30" t="s">
        <v>421</v>
      </c>
      <c r="C27" s="22" t="s">
        <v>422</v>
      </c>
      <c r="D27" s="22" t="s">
        <v>953</v>
      </c>
      <c r="E27" s="22" t="s">
        <v>332</v>
      </c>
      <c r="F27" s="22" t="s">
        <v>1389</v>
      </c>
      <c r="G27" s="4" t="s">
        <v>423</v>
      </c>
      <c r="H27" s="4">
        <v>10.9</v>
      </c>
      <c r="I27" s="4">
        <v>34.88</v>
      </c>
      <c r="J27" s="4">
        <v>14</v>
      </c>
      <c r="K27" s="4"/>
      <c r="L27" s="4"/>
      <c r="M27" s="4" t="s">
        <v>428</v>
      </c>
    </row>
    <row r="28" spans="1:13" ht="22.5">
      <c r="A28" s="8"/>
      <c r="B28" s="8"/>
      <c r="C28" s="4"/>
      <c r="D28" s="4" t="s">
        <v>424</v>
      </c>
      <c r="E28" s="4" t="s">
        <v>1390</v>
      </c>
      <c r="F28" s="4"/>
      <c r="G28" s="4"/>
      <c r="H28" s="4"/>
      <c r="I28" s="4"/>
      <c r="J28" s="4"/>
      <c r="K28" s="4"/>
      <c r="L28" s="4"/>
      <c r="M28" s="4"/>
    </row>
    <row r="29" spans="1:13" ht="33.75">
      <c r="A29" s="30" t="s">
        <v>425</v>
      </c>
      <c r="B29" s="30" t="s">
        <v>426</v>
      </c>
      <c r="C29" s="22" t="s">
        <v>427</v>
      </c>
      <c r="D29" s="22" t="s">
        <v>381</v>
      </c>
      <c r="E29" s="22" t="s">
        <v>330</v>
      </c>
      <c r="F29" s="22" t="s">
        <v>1392</v>
      </c>
      <c r="G29" s="4" t="s">
        <v>429</v>
      </c>
      <c r="H29" s="4">
        <v>2.2</v>
      </c>
      <c r="I29" s="4">
        <v>7.04</v>
      </c>
      <c r="J29" s="4">
        <v>14</v>
      </c>
      <c r="K29" s="4"/>
      <c r="L29" s="4"/>
      <c r="M29" s="4"/>
    </row>
    <row r="30" spans="1:13" ht="33.75">
      <c r="A30" s="30" t="s">
        <v>430</v>
      </c>
      <c r="B30" s="30" t="s">
        <v>431</v>
      </c>
      <c r="C30" s="22" t="s">
        <v>432</v>
      </c>
      <c r="D30" s="22" t="s">
        <v>381</v>
      </c>
      <c r="E30" s="22" t="s">
        <v>330</v>
      </c>
      <c r="F30" s="22" t="s">
        <v>1393</v>
      </c>
      <c r="G30" s="4" t="s">
        <v>433</v>
      </c>
      <c r="H30" s="4">
        <v>0.5</v>
      </c>
      <c r="I30" s="4">
        <v>1.6</v>
      </c>
      <c r="J30" s="4">
        <v>14</v>
      </c>
      <c r="K30" s="4"/>
      <c r="L30" s="4"/>
      <c r="M30" s="4"/>
    </row>
    <row r="31" spans="1:13" ht="45">
      <c r="A31" s="30" t="s">
        <v>434</v>
      </c>
      <c r="B31" s="30" t="s">
        <v>435</v>
      </c>
      <c r="C31" s="22" t="s">
        <v>436</v>
      </c>
      <c r="D31" s="22" t="s">
        <v>381</v>
      </c>
      <c r="E31" s="22" t="s">
        <v>330</v>
      </c>
      <c r="F31" s="22" t="s">
        <v>1394</v>
      </c>
      <c r="G31" s="4" t="s">
        <v>437</v>
      </c>
      <c r="H31" s="4">
        <v>20.6</v>
      </c>
      <c r="I31" s="4">
        <v>65.92</v>
      </c>
      <c r="J31" s="4">
        <v>14</v>
      </c>
      <c r="K31" s="4"/>
      <c r="L31" s="4"/>
      <c r="M31" s="4" t="s">
        <v>439</v>
      </c>
    </row>
    <row r="32" spans="1:13" ht="22.5">
      <c r="A32" s="8"/>
      <c r="B32" s="8"/>
      <c r="C32" s="4"/>
      <c r="D32" s="4" t="s">
        <v>438</v>
      </c>
      <c r="E32" s="4" t="s">
        <v>1395</v>
      </c>
      <c r="F32" s="4"/>
      <c r="G32" s="4"/>
      <c r="H32" s="4"/>
      <c r="I32" s="4"/>
      <c r="J32" s="4">
        <v>14</v>
      </c>
      <c r="K32" s="4"/>
      <c r="L32" s="4"/>
      <c r="M32" s="4"/>
    </row>
    <row r="33" spans="1:13" ht="56.25">
      <c r="A33" s="30" t="s">
        <v>440</v>
      </c>
      <c r="B33" s="30" t="s">
        <v>465</v>
      </c>
      <c r="C33" s="22" t="s">
        <v>441</v>
      </c>
      <c r="D33" s="22" t="s">
        <v>442</v>
      </c>
      <c r="E33" s="22" t="s">
        <v>1396</v>
      </c>
      <c r="F33" s="22" t="s">
        <v>1397</v>
      </c>
      <c r="G33" s="4" t="s">
        <v>443</v>
      </c>
      <c r="H33" s="4">
        <v>0.8</v>
      </c>
      <c r="I33" s="4">
        <v>2.56</v>
      </c>
      <c r="J33" s="4">
        <v>13</v>
      </c>
      <c r="K33" s="4"/>
      <c r="L33" s="4"/>
      <c r="M33" s="4"/>
    </row>
    <row r="34" spans="1:13" ht="67.5">
      <c r="A34" s="30" t="s">
        <v>434</v>
      </c>
      <c r="B34" s="30" t="s">
        <v>444</v>
      </c>
      <c r="C34" s="22" t="s">
        <v>445</v>
      </c>
      <c r="D34" s="22" t="s">
        <v>381</v>
      </c>
      <c r="E34" s="22" t="s">
        <v>330</v>
      </c>
      <c r="F34" s="22" t="s">
        <v>1398</v>
      </c>
      <c r="G34" s="4" t="s">
        <v>634</v>
      </c>
      <c r="H34" s="4">
        <v>1.7</v>
      </c>
      <c r="I34" s="4">
        <v>9.44</v>
      </c>
      <c r="J34" s="4">
        <v>13</v>
      </c>
      <c r="K34" s="4"/>
      <c r="L34" s="4"/>
      <c r="M34" s="4" t="s">
        <v>447</v>
      </c>
    </row>
    <row r="35" spans="1:13" ht="22.5">
      <c r="A35" s="8"/>
      <c r="B35" s="8"/>
      <c r="C35" s="4"/>
      <c r="D35" s="4" t="s">
        <v>446</v>
      </c>
      <c r="E35" s="4" t="s">
        <v>1399</v>
      </c>
      <c r="F35" s="4"/>
      <c r="G35" s="4"/>
      <c r="H35" s="4"/>
      <c r="I35" s="4"/>
      <c r="J35" s="4">
        <v>13</v>
      </c>
      <c r="K35" s="4"/>
      <c r="L35" s="4"/>
      <c r="M35" s="4"/>
    </row>
    <row r="36" spans="1:13" ht="45">
      <c r="A36" s="30" t="s">
        <v>434</v>
      </c>
      <c r="B36" s="30" t="s">
        <v>464</v>
      </c>
      <c r="C36" s="22" t="s">
        <v>448</v>
      </c>
      <c r="D36" s="22" t="s">
        <v>449</v>
      </c>
      <c r="E36" s="22" t="s">
        <v>1400</v>
      </c>
      <c r="F36" s="22" t="s">
        <v>1401</v>
      </c>
      <c r="G36" s="4" t="s">
        <v>450</v>
      </c>
      <c r="H36" s="4">
        <v>1.1</v>
      </c>
      <c r="I36" s="4">
        <v>3.52</v>
      </c>
      <c r="J36" s="4">
        <v>13</v>
      </c>
      <c r="K36" s="4"/>
      <c r="L36" s="4"/>
      <c r="M36" s="4"/>
    </row>
    <row r="37" spans="1:13" ht="56.25">
      <c r="A37" s="30" t="s">
        <v>434</v>
      </c>
      <c r="B37" s="30" t="s">
        <v>451</v>
      </c>
      <c r="C37" s="22" t="s">
        <v>452</v>
      </c>
      <c r="D37" s="22" t="s">
        <v>953</v>
      </c>
      <c r="E37" s="22" t="s">
        <v>1388</v>
      </c>
      <c r="F37" s="22" t="s">
        <v>1403</v>
      </c>
      <c r="G37" s="4" t="s">
        <v>453</v>
      </c>
      <c r="H37" s="4">
        <v>17.6</v>
      </c>
      <c r="I37" s="4">
        <v>56.32</v>
      </c>
      <c r="J37" s="4">
        <v>13</v>
      </c>
      <c r="K37" s="4"/>
      <c r="L37" s="4"/>
      <c r="M37" s="4" t="s">
        <v>454</v>
      </c>
    </row>
    <row r="38" spans="1:13" ht="22.5">
      <c r="A38" s="8"/>
      <c r="B38" s="8"/>
      <c r="C38" s="4"/>
      <c r="D38" s="4" t="s">
        <v>455</v>
      </c>
      <c r="E38" s="4" t="s">
        <v>1402</v>
      </c>
      <c r="F38" s="4"/>
      <c r="G38" s="4"/>
      <c r="H38" s="4"/>
      <c r="I38" s="4"/>
      <c r="J38" s="4">
        <v>13</v>
      </c>
      <c r="K38" s="4"/>
      <c r="L38" s="4"/>
      <c r="M38" s="4"/>
    </row>
    <row r="39" spans="1:13" ht="45">
      <c r="A39" s="30" t="s">
        <v>434</v>
      </c>
      <c r="B39" s="30" t="s">
        <v>456</v>
      </c>
      <c r="C39" s="22" t="s">
        <v>457</v>
      </c>
      <c r="D39" s="22" t="s">
        <v>449</v>
      </c>
      <c r="E39" s="22" t="s">
        <v>1400</v>
      </c>
      <c r="F39" s="22" t="s">
        <v>1404</v>
      </c>
      <c r="G39" s="4" t="s">
        <v>458</v>
      </c>
      <c r="H39" s="4">
        <v>5.6</v>
      </c>
      <c r="I39" s="4">
        <v>17.92</v>
      </c>
      <c r="J39" s="4">
        <v>13</v>
      </c>
      <c r="K39" s="4"/>
      <c r="L39" s="4"/>
      <c r="M39" s="4" t="s">
        <v>459</v>
      </c>
    </row>
    <row r="40" spans="1:13" ht="22.5">
      <c r="A40" s="8"/>
      <c r="B40" s="8"/>
      <c r="C40" s="4"/>
      <c r="D40" s="4" t="s">
        <v>446</v>
      </c>
      <c r="E40" s="4" t="s">
        <v>1399</v>
      </c>
      <c r="F40" s="4"/>
      <c r="G40" s="4"/>
      <c r="H40" s="4"/>
      <c r="I40" s="4"/>
      <c r="J40" s="4">
        <v>13</v>
      </c>
      <c r="K40" s="4"/>
      <c r="L40" s="4"/>
      <c r="M40" s="4"/>
    </row>
    <row r="41" spans="1:13" ht="90">
      <c r="A41" s="30" t="s">
        <v>434</v>
      </c>
      <c r="B41" s="30" t="s">
        <v>446</v>
      </c>
      <c r="C41" s="22" t="s">
        <v>460</v>
      </c>
      <c r="D41" s="22" t="s">
        <v>446</v>
      </c>
      <c r="E41" s="22" t="s">
        <v>1399</v>
      </c>
      <c r="F41" s="22" t="s">
        <v>61</v>
      </c>
      <c r="G41" s="4" t="s">
        <v>461</v>
      </c>
      <c r="H41" s="4">
        <v>4.9</v>
      </c>
      <c r="I41" s="4">
        <v>15.68</v>
      </c>
      <c r="J41" s="4">
        <v>13</v>
      </c>
      <c r="K41" s="4"/>
      <c r="L41" s="4"/>
      <c r="M41" s="4"/>
    </row>
    <row r="42" spans="1:13" ht="112.5">
      <c r="A42" s="30" t="s">
        <v>434</v>
      </c>
      <c r="B42" s="30" t="s">
        <v>464</v>
      </c>
      <c r="C42" s="22" t="s">
        <v>462</v>
      </c>
      <c r="D42" s="22" t="s">
        <v>442</v>
      </c>
      <c r="E42" s="22" t="s">
        <v>1396</v>
      </c>
      <c r="F42" s="22" t="s">
        <v>1410</v>
      </c>
      <c r="G42" s="4" t="s">
        <v>463</v>
      </c>
      <c r="H42" s="4">
        <v>14.3</v>
      </c>
      <c r="I42" s="4">
        <v>45.76</v>
      </c>
      <c r="J42" s="4">
        <v>13</v>
      </c>
      <c r="K42" s="4"/>
      <c r="L42" s="4"/>
      <c r="M42" s="4"/>
    </row>
    <row r="43" spans="1:13" ht="101.25">
      <c r="A43" s="30" t="s">
        <v>434</v>
      </c>
      <c r="B43" s="30" t="s">
        <v>464</v>
      </c>
      <c r="C43" s="22" t="s">
        <v>466</v>
      </c>
      <c r="D43" s="22" t="s">
        <v>449</v>
      </c>
      <c r="E43" s="22" t="s">
        <v>1400</v>
      </c>
      <c r="F43" s="22" t="s">
        <v>314</v>
      </c>
      <c r="G43" s="4" t="s">
        <v>467</v>
      </c>
      <c r="H43" s="4">
        <v>5.6</v>
      </c>
      <c r="I43" s="4">
        <v>17.92</v>
      </c>
      <c r="J43" s="4">
        <v>13</v>
      </c>
      <c r="K43" s="4"/>
      <c r="L43" s="4"/>
      <c r="M43" s="4"/>
    </row>
    <row r="44" spans="1:13" ht="45">
      <c r="A44" s="30" t="s">
        <v>468</v>
      </c>
      <c r="B44" s="30" t="s">
        <v>469</v>
      </c>
      <c r="C44" s="22" t="s">
        <v>470</v>
      </c>
      <c r="D44" s="22" t="s">
        <v>469</v>
      </c>
      <c r="E44" s="22" t="s">
        <v>315</v>
      </c>
      <c r="F44" s="22" t="s">
        <v>316</v>
      </c>
      <c r="G44" s="4" t="s">
        <v>471</v>
      </c>
      <c r="H44" s="4">
        <v>0.6</v>
      </c>
      <c r="I44" s="4">
        <v>1.92</v>
      </c>
      <c r="J44" s="4">
        <v>13</v>
      </c>
      <c r="K44" s="4"/>
      <c r="L44" s="4"/>
      <c r="M44" s="4"/>
    </row>
    <row r="45" spans="1:13" ht="45">
      <c r="A45" s="8" t="s">
        <v>434</v>
      </c>
      <c r="B45" s="8"/>
      <c r="C45" s="4" t="s">
        <v>472</v>
      </c>
      <c r="D45" s="4" t="s">
        <v>473</v>
      </c>
      <c r="E45" s="4"/>
      <c r="F45" s="4"/>
      <c r="G45" s="4"/>
      <c r="H45" s="4"/>
      <c r="I45" s="4"/>
      <c r="J45" s="4">
        <v>13</v>
      </c>
      <c r="K45" s="4"/>
      <c r="L45" s="4"/>
      <c r="M45" s="4" t="s">
        <v>474</v>
      </c>
    </row>
    <row r="46" spans="1:13" ht="67.5">
      <c r="A46" s="30" t="s">
        <v>440</v>
      </c>
      <c r="B46" s="30" t="s">
        <v>475</v>
      </c>
      <c r="C46" s="22" t="s">
        <v>476</v>
      </c>
      <c r="D46" s="22" t="s">
        <v>442</v>
      </c>
      <c r="E46" s="22" t="s">
        <v>1396</v>
      </c>
      <c r="F46" s="22" t="s">
        <v>317</v>
      </c>
      <c r="G46" s="4" t="s">
        <v>477</v>
      </c>
      <c r="H46" s="4">
        <v>5.3</v>
      </c>
      <c r="I46" s="4">
        <v>16.96</v>
      </c>
      <c r="J46" s="4">
        <v>13</v>
      </c>
      <c r="K46" s="4"/>
      <c r="L46" s="4"/>
      <c r="M46" s="4"/>
    </row>
    <row r="47" spans="1:13" ht="45">
      <c r="A47" s="30" t="s">
        <v>478</v>
      </c>
      <c r="B47" s="30" t="s">
        <v>479</v>
      </c>
      <c r="C47" s="22" t="s">
        <v>480</v>
      </c>
      <c r="D47" s="22" t="s">
        <v>479</v>
      </c>
      <c r="E47" s="22" t="s">
        <v>318</v>
      </c>
      <c r="F47" s="22" t="s">
        <v>319</v>
      </c>
      <c r="G47" s="4" t="s">
        <v>481</v>
      </c>
      <c r="H47" s="4"/>
      <c r="I47" s="4">
        <v>3</v>
      </c>
      <c r="J47" s="4">
        <v>13</v>
      </c>
      <c r="K47" s="4"/>
      <c r="L47" s="4"/>
      <c r="M47" s="4" t="s">
        <v>400</v>
      </c>
    </row>
    <row r="48" spans="1:13" ht="45">
      <c r="A48" s="8"/>
      <c r="B48" s="8"/>
      <c r="C48" s="4" t="s">
        <v>482</v>
      </c>
      <c r="D48" s="4" t="s">
        <v>473</v>
      </c>
      <c r="E48" s="4"/>
      <c r="F48" s="4"/>
      <c r="G48" s="4"/>
      <c r="H48" s="4"/>
      <c r="I48" s="4"/>
      <c r="J48" s="4">
        <v>13</v>
      </c>
      <c r="K48" s="4"/>
      <c r="L48" s="4"/>
      <c r="M48" s="4" t="s">
        <v>483</v>
      </c>
    </row>
    <row r="49" spans="1:13" ht="67.5">
      <c r="A49" s="30" t="s">
        <v>484</v>
      </c>
      <c r="B49" s="30" t="s">
        <v>485</v>
      </c>
      <c r="C49" s="22" t="s">
        <v>486</v>
      </c>
      <c r="D49" s="22" t="s">
        <v>442</v>
      </c>
      <c r="E49" s="22" t="s">
        <v>1396</v>
      </c>
      <c r="F49" s="22" t="s">
        <v>320</v>
      </c>
      <c r="G49" s="4" t="s">
        <v>487</v>
      </c>
      <c r="H49" s="4">
        <v>8</v>
      </c>
      <c r="I49" s="4">
        <v>26.24</v>
      </c>
      <c r="J49" s="4">
        <v>13</v>
      </c>
      <c r="K49" s="4"/>
      <c r="L49" s="4"/>
      <c r="M49" s="4"/>
    </row>
    <row r="50" spans="1:13" ht="56.25">
      <c r="A50" s="30" t="s">
        <v>440</v>
      </c>
      <c r="B50" s="30" t="s">
        <v>488</v>
      </c>
      <c r="C50" s="22" t="s">
        <v>489</v>
      </c>
      <c r="D50" s="22" t="s">
        <v>490</v>
      </c>
      <c r="E50" s="22" t="s">
        <v>321</v>
      </c>
      <c r="F50" s="22" t="s">
        <v>322</v>
      </c>
      <c r="G50" s="4" t="s">
        <v>491</v>
      </c>
      <c r="H50" s="4">
        <v>1.3</v>
      </c>
      <c r="I50" s="4">
        <v>4.16</v>
      </c>
      <c r="J50" s="4">
        <v>13</v>
      </c>
      <c r="K50" s="4"/>
      <c r="L50" s="4"/>
      <c r="M50" s="4"/>
    </row>
    <row r="51" spans="1:13" ht="56.25">
      <c r="A51" s="30" t="s">
        <v>440</v>
      </c>
      <c r="B51" s="30" t="s">
        <v>492</v>
      </c>
      <c r="C51" s="22" t="s">
        <v>493</v>
      </c>
      <c r="D51" s="22" t="s">
        <v>490</v>
      </c>
      <c r="E51" s="22" t="s">
        <v>321</v>
      </c>
      <c r="F51" s="22" t="s">
        <v>323</v>
      </c>
      <c r="G51" s="4" t="s">
        <v>499</v>
      </c>
      <c r="H51" s="4">
        <v>10.8</v>
      </c>
      <c r="I51" s="4">
        <v>34.56</v>
      </c>
      <c r="J51" s="4">
        <v>13</v>
      </c>
      <c r="K51" s="4"/>
      <c r="L51" s="4"/>
      <c r="M51" s="4"/>
    </row>
    <row r="52" spans="1:13" ht="56.25">
      <c r="A52" s="30" t="s">
        <v>500</v>
      </c>
      <c r="B52" s="30" t="s">
        <v>501</v>
      </c>
      <c r="C52" s="22" t="s">
        <v>502</v>
      </c>
      <c r="D52" s="22" t="s">
        <v>442</v>
      </c>
      <c r="E52" s="22" t="s">
        <v>1396</v>
      </c>
      <c r="F52" s="22" t="s">
        <v>324</v>
      </c>
      <c r="G52" s="4" t="s">
        <v>503</v>
      </c>
      <c r="H52" s="4">
        <v>4.1</v>
      </c>
      <c r="I52" s="4">
        <v>13.12</v>
      </c>
      <c r="J52" s="4">
        <v>13</v>
      </c>
      <c r="K52" s="4"/>
      <c r="L52" s="4"/>
      <c r="M52" s="4"/>
    </row>
    <row r="53" spans="1:13" ht="22.5">
      <c r="A53" s="8"/>
      <c r="B53" s="8"/>
      <c r="C53" s="4"/>
      <c r="D53" s="4" t="s">
        <v>507</v>
      </c>
      <c r="E53" s="4" t="s">
        <v>325</v>
      </c>
      <c r="F53" s="4"/>
      <c r="G53" s="4"/>
      <c r="H53" s="4"/>
      <c r="I53" s="4"/>
      <c r="J53" s="4">
        <v>13</v>
      </c>
      <c r="K53" s="4"/>
      <c r="L53" s="4"/>
      <c r="M53" s="4"/>
    </row>
    <row r="54" spans="1:13" ht="33.75">
      <c r="A54" s="30" t="s">
        <v>504</v>
      </c>
      <c r="B54" s="30" t="s">
        <v>505</v>
      </c>
      <c r="C54" s="22" t="s">
        <v>506</v>
      </c>
      <c r="D54" s="22" t="s">
        <v>490</v>
      </c>
      <c r="E54" s="22" t="s">
        <v>321</v>
      </c>
      <c r="F54" s="22" t="s">
        <v>327</v>
      </c>
      <c r="G54" s="4" t="s">
        <v>508</v>
      </c>
      <c r="H54" s="4">
        <v>26</v>
      </c>
      <c r="I54" s="4">
        <v>83.2</v>
      </c>
      <c r="J54" s="4">
        <v>13</v>
      </c>
      <c r="K54" s="4"/>
      <c r="L54" s="4"/>
      <c r="M54" s="4" t="s">
        <v>509</v>
      </c>
    </row>
    <row r="55" spans="1:13" ht="22.5">
      <c r="A55" s="8"/>
      <c r="B55" s="8"/>
      <c r="C55" s="4"/>
      <c r="D55" s="4" t="s">
        <v>510</v>
      </c>
      <c r="E55" s="4" t="s">
        <v>326</v>
      </c>
      <c r="F55" s="4"/>
      <c r="G55" s="4"/>
      <c r="H55" s="4"/>
      <c r="I55" s="4"/>
      <c r="J55" s="4"/>
      <c r="K55" s="4"/>
      <c r="L55" s="4"/>
      <c r="M55" s="4"/>
    </row>
    <row r="56" spans="1:13" ht="33.75">
      <c r="A56" s="30" t="s">
        <v>504</v>
      </c>
      <c r="B56" s="30" t="s">
        <v>511</v>
      </c>
      <c r="C56" s="22" t="s">
        <v>512</v>
      </c>
      <c r="D56" s="22" t="s">
        <v>442</v>
      </c>
      <c r="E56" s="22" t="s">
        <v>1396</v>
      </c>
      <c r="F56" s="22" t="s">
        <v>328</v>
      </c>
      <c r="G56" s="4" t="s">
        <v>513</v>
      </c>
      <c r="H56" s="4">
        <v>3.1</v>
      </c>
      <c r="I56" s="4">
        <v>9.92</v>
      </c>
      <c r="J56" s="4">
        <v>13</v>
      </c>
      <c r="K56" s="4"/>
      <c r="L56" s="4"/>
      <c r="M56" s="4"/>
    </row>
    <row r="57" spans="1:13" ht="59.25" customHeight="1">
      <c r="A57" s="30" t="s">
        <v>514</v>
      </c>
      <c r="B57" s="30" t="s">
        <v>515</v>
      </c>
      <c r="C57" s="22" t="s">
        <v>516</v>
      </c>
      <c r="D57" s="22" t="s">
        <v>442</v>
      </c>
      <c r="E57" s="22" t="s">
        <v>1396</v>
      </c>
      <c r="F57" s="22" t="s">
        <v>62</v>
      </c>
      <c r="G57" s="4" t="s">
        <v>517</v>
      </c>
      <c r="H57" s="4">
        <v>1.6</v>
      </c>
      <c r="I57" s="4">
        <v>5.12</v>
      </c>
      <c r="J57" s="4">
        <v>13</v>
      </c>
      <c r="K57" s="4"/>
      <c r="L57" s="4"/>
      <c r="M57" s="4"/>
    </row>
    <row r="58" spans="1:13" ht="146.25">
      <c r="A58" s="30" t="s">
        <v>518</v>
      </c>
      <c r="B58" s="30" t="s">
        <v>519</v>
      </c>
      <c r="C58" s="22" t="s">
        <v>520</v>
      </c>
      <c r="D58" s="22" t="s">
        <v>521</v>
      </c>
      <c r="E58" s="22" t="s">
        <v>1406</v>
      </c>
      <c r="F58" s="22" t="s">
        <v>1407</v>
      </c>
      <c r="G58" s="4" t="s">
        <v>522</v>
      </c>
      <c r="H58" s="4">
        <v>29.1</v>
      </c>
      <c r="I58" s="4">
        <v>93.12</v>
      </c>
      <c r="J58" s="4">
        <v>12</v>
      </c>
      <c r="K58" s="4"/>
      <c r="L58" s="4"/>
      <c r="M58" s="4"/>
    </row>
    <row r="59" spans="1:13" ht="78.75">
      <c r="A59" s="30" t="s">
        <v>524</v>
      </c>
      <c r="B59" s="30" t="s">
        <v>523</v>
      </c>
      <c r="C59" s="22" t="s">
        <v>525</v>
      </c>
      <c r="D59" s="22" t="s">
        <v>442</v>
      </c>
      <c r="E59" s="22" t="s">
        <v>1396</v>
      </c>
      <c r="F59" s="22" t="s">
        <v>1408</v>
      </c>
      <c r="G59" s="4" t="s">
        <v>526</v>
      </c>
      <c r="H59" s="4">
        <v>10.6</v>
      </c>
      <c r="I59" s="4">
        <v>33.92</v>
      </c>
      <c r="J59" s="4">
        <v>12</v>
      </c>
      <c r="K59" s="4"/>
      <c r="L59" s="4"/>
      <c r="M59" s="4"/>
    </row>
    <row r="60" spans="1:13" ht="56.25">
      <c r="A60" s="30" t="s">
        <v>527</v>
      </c>
      <c r="B60" s="30" t="s">
        <v>528</v>
      </c>
      <c r="C60" s="22" t="s">
        <v>529</v>
      </c>
      <c r="D60" s="22" t="s">
        <v>530</v>
      </c>
      <c r="E60" s="22" t="s">
        <v>1409</v>
      </c>
      <c r="F60" s="22" t="s">
        <v>63</v>
      </c>
      <c r="G60" s="4" t="s">
        <v>531</v>
      </c>
      <c r="H60" s="4">
        <v>7.4</v>
      </c>
      <c r="I60" s="4">
        <v>23.68</v>
      </c>
      <c r="J60" s="4">
        <v>12</v>
      </c>
      <c r="K60" s="4"/>
      <c r="L60" s="4"/>
      <c r="M60" s="4"/>
    </row>
    <row r="61" spans="1:13" ht="33.75">
      <c r="A61" s="30" t="s">
        <v>527</v>
      </c>
      <c r="B61" s="30" t="s">
        <v>532</v>
      </c>
      <c r="C61" s="22" t="s">
        <v>533</v>
      </c>
      <c r="D61" s="22" t="s">
        <v>534</v>
      </c>
      <c r="E61" s="22" t="s">
        <v>286</v>
      </c>
      <c r="F61" s="22" t="s">
        <v>1411</v>
      </c>
      <c r="G61" s="4" t="s">
        <v>535</v>
      </c>
      <c r="H61" s="4">
        <v>9.7</v>
      </c>
      <c r="I61" s="4">
        <v>31.04</v>
      </c>
      <c r="J61" s="4">
        <v>12</v>
      </c>
      <c r="K61" s="4"/>
      <c r="L61" s="4"/>
      <c r="M61" s="4"/>
    </row>
    <row r="62" spans="1:13" ht="33.75">
      <c r="A62" s="30" t="s">
        <v>536</v>
      </c>
      <c r="B62" s="30" t="s">
        <v>537</v>
      </c>
      <c r="C62" s="22" t="s">
        <v>533</v>
      </c>
      <c r="D62" s="22" t="s">
        <v>534</v>
      </c>
      <c r="E62" s="22" t="s">
        <v>286</v>
      </c>
      <c r="F62" s="22" t="s">
        <v>1412</v>
      </c>
      <c r="G62" s="4" t="s">
        <v>538</v>
      </c>
      <c r="H62" s="4">
        <v>1.3</v>
      </c>
      <c r="I62" s="4">
        <v>4.16</v>
      </c>
      <c r="J62" s="4">
        <v>12</v>
      </c>
      <c r="K62" s="4"/>
      <c r="L62" s="4"/>
      <c r="M62" s="4"/>
    </row>
    <row r="63" spans="1:13" ht="45">
      <c r="A63" s="30" t="s">
        <v>539</v>
      </c>
      <c r="B63" s="30" t="s">
        <v>540</v>
      </c>
      <c r="C63" s="22" t="s">
        <v>541</v>
      </c>
      <c r="D63" s="22" t="s">
        <v>542</v>
      </c>
      <c r="E63" s="22" t="s">
        <v>288</v>
      </c>
      <c r="F63" s="22" t="s">
        <v>1413</v>
      </c>
      <c r="G63" s="4" t="s">
        <v>543</v>
      </c>
      <c r="H63" s="4">
        <v>8.24</v>
      </c>
      <c r="I63" s="4">
        <v>2.575</v>
      </c>
      <c r="J63" s="4">
        <v>12</v>
      </c>
      <c r="K63" s="4"/>
      <c r="L63" s="4"/>
      <c r="M63" s="4" t="s">
        <v>544</v>
      </c>
    </row>
    <row r="64" spans="1:13" ht="33.75">
      <c r="A64" s="30" t="s">
        <v>545</v>
      </c>
      <c r="B64" s="30" t="s">
        <v>546</v>
      </c>
      <c r="C64" s="22" t="s">
        <v>547</v>
      </c>
      <c r="D64" s="22" t="s">
        <v>530</v>
      </c>
      <c r="E64" s="22" t="s">
        <v>1409</v>
      </c>
      <c r="F64" s="22" t="s">
        <v>1414</v>
      </c>
      <c r="G64" s="4" t="s">
        <v>548</v>
      </c>
      <c r="H64" s="4">
        <v>0.7</v>
      </c>
      <c r="I64" s="4">
        <v>2.24</v>
      </c>
      <c r="J64" s="4">
        <v>12</v>
      </c>
      <c r="K64" s="4"/>
      <c r="L64" s="4"/>
      <c r="M64" s="4"/>
    </row>
    <row r="65" spans="1:13" ht="22.5">
      <c r="A65" s="8"/>
      <c r="B65" s="8"/>
      <c r="C65" s="4"/>
      <c r="D65" s="4" t="s">
        <v>549</v>
      </c>
      <c r="E65" s="4" t="s">
        <v>1415</v>
      </c>
      <c r="F65" s="4"/>
      <c r="G65" s="4"/>
      <c r="H65" s="4"/>
      <c r="I65" s="4"/>
      <c r="J65" s="4"/>
      <c r="K65" s="4"/>
      <c r="L65" s="4"/>
      <c r="M65" s="4"/>
    </row>
    <row r="66" spans="1:13" ht="33.75">
      <c r="A66" s="30" t="s">
        <v>550</v>
      </c>
      <c r="B66" s="30" t="s">
        <v>551</v>
      </c>
      <c r="C66" s="22" t="s">
        <v>547</v>
      </c>
      <c r="D66" s="22" t="s">
        <v>530</v>
      </c>
      <c r="E66" s="22" t="s">
        <v>1409</v>
      </c>
      <c r="F66" s="22" t="s">
        <v>1416</v>
      </c>
      <c r="G66" s="4" t="s">
        <v>552</v>
      </c>
      <c r="H66" s="4">
        <v>0.3</v>
      </c>
      <c r="I66" s="4">
        <v>0.96</v>
      </c>
      <c r="J66" s="4">
        <v>12</v>
      </c>
      <c r="K66" s="4"/>
      <c r="L66" s="4"/>
      <c r="M66" s="4"/>
    </row>
    <row r="67" spans="1:13" ht="22.5">
      <c r="A67" s="8"/>
      <c r="B67" s="8"/>
      <c r="C67" s="4"/>
      <c r="D67" s="4" t="s">
        <v>549</v>
      </c>
      <c r="E67" s="4" t="s">
        <v>1415</v>
      </c>
      <c r="F67" s="4"/>
      <c r="G67" s="4"/>
      <c r="H67" s="4"/>
      <c r="I67" s="4"/>
      <c r="J67" s="4"/>
      <c r="K67" s="4"/>
      <c r="L67" s="4"/>
      <c r="M67" s="4"/>
    </row>
    <row r="68" spans="1:13" ht="33.75">
      <c r="A68" s="30" t="s">
        <v>550</v>
      </c>
      <c r="B68" s="30" t="s">
        <v>553</v>
      </c>
      <c r="C68" s="22" t="s">
        <v>554</v>
      </c>
      <c r="D68" s="22" t="s">
        <v>553</v>
      </c>
      <c r="E68" s="22" t="s">
        <v>1417</v>
      </c>
      <c r="F68" s="22" t="s">
        <v>1418</v>
      </c>
      <c r="G68" s="4" t="s">
        <v>555</v>
      </c>
      <c r="H68" s="4">
        <v>0.4</v>
      </c>
      <c r="I68" s="4">
        <v>1.28</v>
      </c>
      <c r="J68" s="4">
        <v>12</v>
      </c>
      <c r="K68" s="4"/>
      <c r="L68" s="4"/>
      <c r="M68" s="4" t="s">
        <v>400</v>
      </c>
    </row>
    <row r="69" spans="1:13" ht="90">
      <c r="A69" s="30" t="s">
        <v>550</v>
      </c>
      <c r="B69" s="30" t="s">
        <v>556</v>
      </c>
      <c r="C69" s="22" t="s">
        <v>557</v>
      </c>
      <c r="D69" s="22" t="s">
        <v>549</v>
      </c>
      <c r="E69" s="22" t="s">
        <v>1415</v>
      </c>
      <c r="F69" s="22" t="s">
        <v>282</v>
      </c>
      <c r="G69" s="4" t="s">
        <v>558</v>
      </c>
      <c r="H69" s="4"/>
      <c r="I69" s="4">
        <v>4.41</v>
      </c>
      <c r="J69" s="4">
        <v>12</v>
      </c>
      <c r="K69" s="4"/>
      <c r="L69" s="4"/>
      <c r="M69" s="4" t="s">
        <v>559</v>
      </c>
    </row>
    <row r="70" spans="1:13" ht="33.75">
      <c r="A70" s="30" t="s">
        <v>560</v>
      </c>
      <c r="B70" s="30" t="s">
        <v>561</v>
      </c>
      <c r="C70" s="22" t="s">
        <v>562</v>
      </c>
      <c r="D70" s="22" t="s">
        <v>534</v>
      </c>
      <c r="E70" s="22" t="s">
        <v>286</v>
      </c>
      <c r="F70" s="22" t="s">
        <v>283</v>
      </c>
      <c r="G70" s="4" t="s">
        <v>538</v>
      </c>
      <c r="H70" s="4">
        <v>1.3</v>
      </c>
      <c r="I70" s="4">
        <v>4.16</v>
      </c>
      <c r="J70" s="4">
        <v>12</v>
      </c>
      <c r="K70" s="4"/>
      <c r="L70" s="4"/>
      <c r="M70" s="4"/>
    </row>
    <row r="71" spans="1:13" ht="33.75">
      <c r="A71" s="30" t="s">
        <v>564</v>
      </c>
      <c r="B71" s="30" t="s">
        <v>565</v>
      </c>
      <c r="C71" s="22" t="s">
        <v>566</v>
      </c>
      <c r="D71" s="22" t="s">
        <v>534</v>
      </c>
      <c r="E71" s="22" t="s">
        <v>286</v>
      </c>
      <c r="F71" s="22" t="s">
        <v>284</v>
      </c>
      <c r="G71" s="4" t="s">
        <v>567</v>
      </c>
      <c r="H71" s="4">
        <v>0.8</v>
      </c>
      <c r="I71" s="4">
        <v>2.56</v>
      </c>
      <c r="J71" s="4">
        <v>12</v>
      </c>
      <c r="K71" s="4"/>
      <c r="L71" s="4"/>
      <c r="M71" s="4"/>
    </row>
    <row r="72" spans="1:13" ht="45">
      <c r="A72" s="30" t="s">
        <v>568</v>
      </c>
      <c r="B72" s="30" t="s">
        <v>569</v>
      </c>
      <c r="C72" s="22" t="s">
        <v>570</v>
      </c>
      <c r="D72" s="22" t="s">
        <v>534</v>
      </c>
      <c r="E72" s="22" t="s">
        <v>286</v>
      </c>
      <c r="F72" s="22" t="s">
        <v>285</v>
      </c>
      <c r="G72" s="4" t="s">
        <v>567</v>
      </c>
      <c r="H72" s="4">
        <v>0.8</v>
      </c>
      <c r="I72" s="4">
        <v>2.56</v>
      </c>
      <c r="J72" s="4">
        <v>12</v>
      </c>
      <c r="K72" s="4"/>
      <c r="L72" s="4"/>
      <c r="M72" s="4"/>
    </row>
    <row r="73" spans="1:13" ht="33.75">
      <c r="A73" s="30" t="s">
        <v>571</v>
      </c>
      <c r="B73" s="30" t="s">
        <v>572</v>
      </c>
      <c r="C73" s="22" t="s">
        <v>573</v>
      </c>
      <c r="D73" s="22" t="s">
        <v>534</v>
      </c>
      <c r="E73" s="22" t="s">
        <v>286</v>
      </c>
      <c r="F73" s="22" t="s">
        <v>289</v>
      </c>
      <c r="G73" s="4" t="s">
        <v>578</v>
      </c>
      <c r="H73" s="4">
        <v>0.5</v>
      </c>
      <c r="I73" s="4">
        <v>1.6</v>
      </c>
      <c r="J73" s="4">
        <v>12</v>
      </c>
      <c r="K73" s="4"/>
      <c r="L73" s="4"/>
      <c r="M73" s="4"/>
    </row>
    <row r="74" spans="1:13" ht="33.75">
      <c r="A74" s="30" t="s">
        <v>574</v>
      </c>
      <c r="B74" s="30" t="s">
        <v>575</v>
      </c>
      <c r="C74" s="22" t="s">
        <v>576</v>
      </c>
      <c r="D74" s="22" t="s">
        <v>534</v>
      </c>
      <c r="E74" s="22" t="s">
        <v>286</v>
      </c>
      <c r="F74" s="22" t="s">
        <v>290</v>
      </c>
      <c r="G74" s="4" t="s">
        <v>577</v>
      </c>
      <c r="H74" s="4">
        <v>0.6</v>
      </c>
      <c r="I74" s="4">
        <v>1.92</v>
      </c>
      <c r="J74" s="4">
        <v>12</v>
      </c>
      <c r="K74" s="4"/>
      <c r="L74" s="4"/>
      <c r="M74" s="4"/>
    </row>
    <row r="75" spans="1:13" ht="67.5">
      <c r="A75" s="30" t="s">
        <v>560</v>
      </c>
      <c r="B75" s="30" t="s">
        <v>572</v>
      </c>
      <c r="C75" s="22" t="s">
        <v>579</v>
      </c>
      <c r="D75" s="22" t="s">
        <v>534</v>
      </c>
      <c r="E75" s="22" t="s">
        <v>286</v>
      </c>
      <c r="F75" s="22" t="s">
        <v>291</v>
      </c>
      <c r="G75" s="4" t="s">
        <v>580</v>
      </c>
      <c r="H75" s="4">
        <v>3.5</v>
      </c>
      <c r="I75" s="4">
        <v>11.2</v>
      </c>
      <c r="J75" s="4">
        <v>12</v>
      </c>
      <c r="K75" s="4"/>
      <c r="L75" s="4"/>
      <c r="M75" s="4"/>
    </row>
    <row r="76" spans="1:13" ht="33.75">
      <c r="A76" s="30" t="s">
        <v>581</v>
      </c>
      <c r="B76" s="30" t="s">
        <v>582</v>
      </c>
      <c r="C76" s="22" t="s">
        <v>583</v>
      </c>
      <c r="D76" s="22" t="s">
        <v>534</v>
      </c>
      <c r="E76" s="22" t="s">
        <v>286</v>
      </c>
      <c r="F76" s="22" t="s">
        <v>293</v>
      </c>
      <c r="G76" s="4" t="s">
        <v>578</v>
      </c>
      <c r="H76" s="4">
        <v>0.5</v>
      </c>
      <c r="I76" s="4">
        <v>1.6</v>
      </c>
      <c r="J76" s="4">
        <v>12</v>
      </c>
      <c r="K76" s="4"/>
      <c r="L76" s="4"/>
      <c r="M76" s="4"/>
    </row>
    <row r="77" spans="1:13" ht="33.75">
      <c r="A77" s="30" t="s">
        <v>584</v>
      </c>
      <c r="B77" s="30" t="s">
        <v>585</v>
      </c>
      <c r="C77" s="22" t="s">
        <v>586</v>
      </c>
      <c r="D77" s="22" t="s">
        <v>534</v>
      </c>
      <c r="E77" s="22" t="s">
        <v>286</v>
      </c>
      <c r="F77" s="22" t="s">
        <v>292</v>
      </c>
      <c r="G77" s="4" t="s">
        <v>587</v>
      </c>
      <c r="H77" s="4">
        <v>3.4</v>
      </c>
      <c r="I77" s="4">
        <v>10.88</v>
      </c>
      <c r="J77" s="4">
        <v>12</v>
      </c>
      <c r="K77" s="4"/>
      <c r="L77" s="4"/>
      <c r="M77" s="4"/>
    </row>
    <row r="78" spans="1:13" ht="33.75">
      <c r="A78" s="30" t="s">
        <v>584</v>
      </c>
      <c r="B78" s="30" t="s">
        <v>589</v>
      </c>
      <c r="C78" s="22" t="s">
        <v>590</v>
      </c>
      <c r="D78" s="22" t="s">
        <v>534</v>
      </c>
      <c r="E78" s="22" t="s">
        <v>286</v>
      </c>
      <c r="F78" s="22" t="s">
        <v>294</v>
      </c>
      <c r="G78" s="4" t="s">
        <v>591</v>
      </c>
      <c r="H78" s="4">
        <v>2.1</v>
      </c>
      <c r="I78" s="4">
        <v>6.72</v>
      </c>
      <c r="J78" s="4">
        <v>12</v>
      </c>
      <c r="K78" s="4"/>
      <c r="L78" s="4"/>
      <c r="M78" s="4"/>
    </row>
    <row r="79" spans="1:13" ht="33.75">
      <c r="A79" s="30" t="s">
        <v>584</v>
      </c>
      <c r="B79" s="30" t="s">
        <v>592</v>
      </c>
      <c r="C79" s="22" t="s">
        <v>593</v>
      </c>
      <c r="D79" s="22" t="s">
        <v>534</v>
      </c>
      <c r="E79" s="22" t="s">
        <v>286</v>
      </c>
      <c r="F79" s="22" t="s">
        <v>1419</v>
      </c>
      <c r="G79" s="4" t="s">
        <v>450</v>
      </c>
      <c r="H79" s="4">
        <v>1.1</v>
      </c>
      <c r="I79" s="4">
        <v>3.52</v>
      </c>
      <c r="J79" s="4">
        <v>12</v>
      </c>
      <c r="K79" s="4"/>
      <c r="L79" s="4"/>
      <c r="M79" s="4"/>
    </row>
    <row r="80" spans="1:13" ht="33.75">
      <c r="A80" s="30" t="s">
        <v>560</v>
      </c>
      <c r="B80" s="30" t="s">
        <v>594</v>
      </c>
      <c r="C80" s="22" t="s">
        <v>595</v>
      </c>
      <c r="D80" s="22" t="s">
        <v>530</v>
      </c>
      <c r="E80" s="22" t="s">
        <v>1409</v>
      </c>
      <c r="F80" s="22" t="s">
        <v>1420</v>
      </c>
      <c r="G80" s="4" t="s">
        <v>596</v>
      </c>
      <c r="H80" s="4">
        <v>2.9</v>
      </c>
      <c r="I80" s="4">
        <v>9.28</v>
      </c>
      <c r="J80" s="4">
        <v>12</v>
      </c>
      <c r="K80" s="4"/>
      <c r="L80" s="4"/>
      <c r="M80" s="4"/>
    </row>
    <row r="81" spans="1:13" ht="67.5">
      <c r="A81" s="30" t="s">
        <v>597</v>
      </c>
      <c r="B81" s="30" t="s">
        <v>598</v>
      </c>
      <c r="C81" s="22" t="s">
        <v>599</v>
      </c>
      <c r="D81" s="22" t="s">
        <v>600</v>
      </c>
      <c r="E81" s="22"/>
      <c r="F81" s="22" t="s">
        <v>1421</v>
      </c>
      <c r="G81" s="4" t="s">
        <v>602</v>
      </c>
      <c r="H81" s="4">
        <v>5.4</v>
      </c>
      <c r="I81" s="4">
        <v>17.28</v>
      </c>
      <c r="J81" s="4">
        <v>12</v>
      </c>
      <c r="K81" s="4"/>
      <c r="L81" s="4"/>
      <c r="M81" s="4"/>
    </row>
    <row r="82" spans="1:13" ht="33.75">
      <c r="A82" s="8"/>
      <c r="B82" s="8" t="s">
        <v>592</v>
      </c>
      <c r="C82" s="4" t="s">
        <v>601</v>
      </c>
      <c r="D82" s="4" t="s">
        <v>600</v>
      </c>
      <c r="E82" s="4"/>
      <c r="F82" s="4" t="s">
        <v>1422</v>
      </c>
      <c r="G82" s="4" t="s">
        <v>563</v>
      </c>
      <c r="H82" s="4">
        <v>1.3</v>
      </c>
      <c r="I82" s="4">
        <v>4.16</v>
      </c>
      <c r="J82" s="4">
        <v>12</v>
      </c>
      <c r="K82" s="4"/>
      <c r="L82" s="4"/>
      <c r="M82" s="4"/>
    </row>
    <row r="83" spans="1:13" ht="67.5">
      <c r="A83" s="30" t="s">
        <v>584</v>
      </c>
      <c r="B83" s="30" t="s">
        <v>603</v>
      </c>
      <c r="C83" s="22" t="s">
        <v>604</v>
      </c>
      <c r="D83" s="22" t="s">
        <v>530</v>
      </c>
      <c r="E83" s="22" t="s">
        <v>1409</v>
      </c>
      <c r="F83" s="22" t="s">
        <v>1423</v>
      </c>
      <c r="G83" s="4" t="s">
        <v>605</v>
      </c>
      <c r="H83" s="4">
        <v>3.9</v>
      </c>
      <c r="I83" s="4">
        <v>12.48</v>
      </c>
      <c r="J83" s="4">
        <v>12</v>
      </c>
      <c r="K83" s="4"/>
      <c r="L83" s="4"/>
      <c r="M83" s="4"/>
    </row>
    <row r="84" spans="1:13" ht="45">
      <c r="A84" s="30" t="s">
        <v>606</v>
      </c>
      <c r="B84" s="30" t="s">
        <v>607</v>
      </c>
      <c r="C84" s="22" t="s">
        <v>610</v>
      </c>
      <c r="D84" s="22" t="s">
        <v>530</v>
      </c>
      <c r="E84" s="22" t="s">
        <v>1409</v>
      </c>
      <c r="F84" s="22" t="s">
        <v>1489</v>
      </c>
      <c r="G84" s="4" t="s">
        <v>587</v>
      </c>
      <c r="H84" s="4">
        <v>3.4</v>
      </c>
      <c r="I84" s="4">
        <v>10.88</v>
      </c>
      <c r="J84" s="4">
        <v>12</v>
      </c>
      <c r="K84" s="4"/>
      <c r="L84" s="4"/>
      <c r="M84" s="4"/>
    </row>
    <row r="85" spans="1:13" ht="33.75">
      <c r="A85" s="30" t="s">
        <v>609</v>
      </c>
      <c r="B85" s="30" t="s">
        <v>607</v>
      </c>
      <c r="C85" s="22" t="s">
        <v>608</v>
      </c>
      <c r="D85" s="22" t="s">
        <v>530</v>
      </c>
      <c r="E85" s="22" t="s">
        <v>1409</v>
      </c>
      <c r="F85" s="22" t="s">
        <v>1490</v>
      </c>
      <c r="G85" s="4" t="s">
        <v>611</v>
      </c>
      <c r="H85" s="4">
        <v>11.9</v>
      </c>
      <c r="I85" s="4">
        <v>38.08</v>
      </c>
      <c r="J85" s="4">
        <v>12</v>
      </c>
      <c r="K85" s="4"/>
      <c r="L85" s="4"/>
      <c r="M85" s="4"/>
    </row>
    <row r="86" spans="1:13" ht="33.75">
      <c r="A86" s="30" t="s">
        <v>612</v>
      </c>
      <c r="B86" s="30" t="s">
        <v>613</v>
      </c>
      <c r="C86" s="22" t="s">
        <v>614</v>
      </c>
      <c r="D86" s="22" t="s">
        <v>615</v>
      </c>
      <c r="E86" s="22" t="s">
        <v>1491</v>
      </c>
      <c r="F86" s="22" t="s">
        <v>1492</v>
      </c>
      <c r="G86" s="4" t="s">
        <v>620</v>
      </c>
      <c r="H86" s="4">
        <v>1.8</v>
      </c>
      <c r="I86" s="4">
        <v>5.76</v>
      </c>
      <c r="J86" s="4">
        <v>12</v>
      </c>
      <c r="K86" s="4"/>
      <c r="L86" s="4"/>
      <c r="M86" s="4" t="s">
        <v>621</v>
      </c>
    </row>
    <row r="87" spans="1:13" ht="33.75">
      <c r="A87" s="16" t="s">
        <v>616</v>
      </c>
      <c r="B87" s="16" t="s">
        <v>617</v>
      </c>
      <c r="C87" s="12" t="s">
        <v>618</v>
      </c>
      <c r="D87" s="12" t="s">
        <v>615</v>
      </c>
      <c r="E87" s="12" t="s">
        <v>1491</v>
      </c>
      <c r="F87" s="12" t="s">
        <v>1493</v>
      </c>
      <c r="G87" s="4" t="s">
        <v>619</v>
      </c>
      <c r="H87" s="4">
        <v>2.4</v>
      </c>
      <c r="I87" s="4">
        <v>7.68</v>
      </c>
      <c r="J87" s="4">
        <v>12</v>
      </c>
      <c r="K87" s="4"/>
      <c r="L87" s="4"/>
      <c r="M87" s="4" t="s">
        <v>621</v>
      </c>
    </row>
    <row r="88" spans="1:13" ht="22.5">
      <c r="A88" s="30" t="s">
        <v>635</v>
      </c>
      <c r="B88" s="28" t="s">
        <v>636</v>
      </c>
      <c r="C88" s="18" t="s">
        <v>637</v>
      </c>
      <c r="D88" s="17" t="s">
        <v>638</v>
      </c>
      <c r="E88" s="22" t="s">
        <v>638</v>
      </c>
      <c r="F88" s="22" t="s">
        <v>639</v>
      </c>
      <c r="G88" s="12" t="s">
        <v>640</v>
      </c>
      <c r="H88" s="12">
        <v>0</v>
      </c>
      <c r="I88" s="4">
        <f aca="true" t="shared" si="0" ref="I88:I93">H88*3.2</f>
        <v>0</v>
      </c>
      <c r="J88" s="4">
        <v>11</v>
      </c>
      <c r="K88" s="4"/>
      <c r="L88" s="4"/>
      <c r="M88" s="4" t="s">
        <v>884</v>
      </c>
    </row>
    <row r="89" spans="1:13" ht="33.75">
      <c r="A89" s="30" t="s">
        <v>883</v>
      </c>
      <c r="B89" s="30" t="s">
        <v>845</v>
      </c>
      <c r="C89" s="18" t="s">
        <v>853</v>
      </c>
      <c r="D89" s="22" t="s">
        <v>854</v>
      </c>
      <c r="E89" s="22" t="s">
        <v>855</v>
      </c>
      <c r="F89" s="22" t="s">
        <v>1494</v>
      </c>
      <c r="G89" s="4" t="s">
        <v>935</v>
      </c>
      <c r="H89" s="4">
        <v>3.6</v>
      </c>
      <c r="I89" s="4">
        <f t="shared" si="0"/>
        <v>11.520000000000001</v>
      </c>
      <c r="J89" s="4">
        <v>11</v>
      </c>
      <c r="K89" s="4"/>
      <c r="L89" s="4"/>
      <c r="M89" s="4"/>
    </row>
    <row r="90" spans="1:13" ht="22.5">
      <c r="A90" s="31"/>
      <c r="B90" s="31"/>
      <c r="C90" s="20"/>
      <c r="D90" s="21"/>
      <c r="E90" s="21"/>
      <c r="F90" s="21" t="s">
        <v>1495</v>
      </c>
      <c r="G90" s="4"/>
      <c r="H90" s="4"/>
      <c r="I90" s="4">
        <f t="shared" si="0"/>
        <v>0</v>
      </c>
      <c r="J90" s="4">
        <v>11</v>
      </c>
      <c r="K90" s="4"/>
      <c r="L90" s="4"/>
      <c r="M90" s="4"/>
    </row>
    <row r="91" spans="1:13" ht="22.5">
      <c r="A91" s="16" t="s">
        <v>883</v>
      </c>
      <c r="B91" s="16" t="s">
        <v>845</v>
      </c>
      <c r="C91" s="14" t="s">
        <v>857</v>
      </c>
      <c r="D91" s="12" t="s">
        <v>847</v>
      </c>
      <c r="E91" s="12" t="s">
        <v>848</v>
      </c>
      <c r="F91" s="12" t="s">
        <v>858</v>
      </c>
      <c r="G91" s="4" t="s">
        <v>936</v>
      </c>
      <c r="H91" s="4">
        <v>3.2</v>
      </c>
      <c r="I91" s="4">
        <f t="shared" si="0"/>
        <v>10.240000000000002</v>
      </c>
      <c r="J91" s="4">
        <v>11</v>
      </c>
      <c r="K91" s="4"/>
      <c r="L91" s="4"/>
      <c r="M91" s="4"/>
    </row>
    <row r="92" spans="1:13" ht="12.75">
      <c r="A92" s="34"/>
      <c r="B92" s="35" t="s">
        <v>859</v>
      </c>
      <c r="C92" s="36" t="s">
        <v>860</v>
      </c>
      <c r="D92" s="37"/>
      <c r="E92" s="38"/>
      <c r="F92" s="38"/>
      <c r="G92" s="4"/>
      <c r="H92" s="4"/>
      <c r="I92" s="4"/>
      <c r="J92" s="4">
        <v>11</v>
      </c>
      <c r="K92" s="4"/>
      <c r="L92" s="4"/>
      <c r="M92" s="4"/>
    </row>
    <row r="93" spans="1:13" ht="33.75">
      <c r="A93" s="30" t="s">
        <v>861</v>
      </c>
      <c r="B93" s="28" t="s">
        <v>862</v>
      </c>
      <c r="C93" s="18" t="s">
        <v>863</v>
      </c>
      <c r="D93" s="17" t="s">
        <v>862</v>
      </c>
      <c r="E93" s="22" t="s">
        <v>0</v>
      </c>
      <c r="F93" s="22" t="s">
        <v>30</v>
      </c>
      <c r="G93" s="4" t="s">
        <v>937</v>
      </c>
      <c r="H93" s="4">
        <v>1</v>
      </c>
      <c r="I93" s="4">
        <f t="shared" si="0"/>
        <v>3.2</v>
      </c>
      <c r="J93" s="4">
        <v>11</v>
      </c>
      <c r="K93" s="4"/>
      <c r="L93" s="4"/>
      <c r="M93" s="4"/>
    </row>
    <row r="94" spans="1:13" ht="22.5">
      <c r="A94" s="31"/>
      <c r="B94" s="29"/>
      <c r="C94" s="20"/>
      <c r="D94" s="19" t="s">
        <v>864</v>
      </c>
      <c r="E94" s="21" t="s">
        <v>0</v>
      </c>
      <c r="F94" s="21"/>
      <c r="G94" s="4"/>
      <c r="H94" s="4"/>
      <c r="I94" s="4"/>
      <c r="J94" s="4">
        <v>11</v>
      </c>
      <c r="K94" s="4"/>
      <c r="L94" s="4"/>
      <c r="M94" s="4"/>
    </row>
    <row r="95" spans="1:13" ht="33.75">
      <c r="A95" s="16" t="s">
        <v>865</v>
      </c>
      <c r="B95" s="15" t="s">
        <v>866</v>
      </c>
      <c r="C95" s="14" t="s">
        <v>867</v>
      </c>
      <c r="D95" s="13" t="s">
        <v>866</v>
      </c>
      <c r="E95" s="12" t="s">
        <v>868</v>
      </c>
      <c r="F95" s="12" t="s">
        <v>938</v>
      </c>
      <c r="G95" s="4" t="s">
        <v>939</v>
      </c>
      <c r="H95" s="4"/>
      <c r="I95" s="4">
        <v>3</v>
      </c>
      <c r="J95" s="4">
        <v>11</v>
      </c>
      <c r="K95" s="4"/>
      <c r="L95" s="4"/>
      <c r="M95" s="4"/>
    </row>
    <row r="96" spans="1:13" ht="22.5">
      <c r="A96" s="16" t="s">
        <v>869</v>
      </c>
      <c r="B96" s="15" t="s">
        <v>870</v>
      </c>
      <c r="C96" s="14" t="s">
        <v>871</v>
      </c>
      <c r="D96" s="13" t="s">
        <v>872</v>
      </c>
      <c r="E96" s="12" t="s">
        <v>1</v>
      </c>
      <c r="F96" s="12" t="s">
        <v>2</v>
      </c>
      <c r="G96" s="4" t="s">
        <v>940</v>
      </c>
      <c r="H96" s="4">
        <v>21.4</v>
      </c>
      <c r="I96" s="4">
        <f aca="true" t="shared" si="1" ref="I96:I112">H96*3.2</f>
        <v>68.48</v>
      </c>
      <c r="J96" s="4">
        <v>11</v>
      </c>
      <c r="K96" s="4"/>
      <c r="L96" s="4"/>
      <c r="M96" s="4"/>
    </row>
    <row r="97" spans="1:13" ht="22.5">
      <c r="A97" s="16" t="s">
        <v>635</v>
      </c>
      <c r="B97" s="15" t="s">
        <v>636</v>
      </c>
      <c r="C97" s="14" t="s">
        <v>637</v>
      </c>
      <c r="D97" s="13" t="s">
        <v>640</v>
      </c>
      <c r="E97" s="12" t="s">
        <v>640</v>
      </c>
      <c r="F97" s="12" t="s">
        <v>3</v>
      </c>
      <c r="G97" s="4"/>
      <c r="H97" s="4"/>
      <c r="I97" s="4">
        <f t="shared" si="1"/>
        <v>0</v>
      </c>
      <c r="J97" s="4">
        <v>11</v>
      </c>
      <c r="K97" s="4"/>
      <c r="L97" s="4"/>
      <c r="M97" s="4" t="s">
        <v>941</v>
      </c>
    </row>
    <row r="98" spans="1:13" ht="33.75">
      <c r="A98" s="16" t="s">
        <v>873</v>
      </c>
      <c r="B98" s="15" t="s">
        <v>636</v>
      </c>
      <c r="C98" s="14" t="s">
        <v>874</v>
      </c>
      <c r="D98" s="13" t="s">
        <v>875</v>
      </c>
      <c r="E98" s="12" t="s">
        <v>4</v>
      </c>
      <c r="F98" s="12" t="s">
        <v>5</v>
      </c>
      <c r="G98" s="4" t="s">
        <v>942</v>
      </c>
      <c r="H98" s="4">
        <v>22.7</v>
      </c>
      <c r="I98" s="4">
        <f t="shared" si="1"/>
        <v>72.64</v>
      </c>
      <c r="J98" s="4">
        <v>11</v>
      </c>
      <c r="K98" s="4"/>
      <c r="L98" s="4"/>
      <c r="M98" s="4"/>
    </row>
    <row r="99" spans="1:13" ht="33.75">
      <c r="A99" s="16" t="s">
        <v>812</v>
      </c>
      <c r="B99" s="15" t="s">
        <v>813</v>
      </c>
      <c r="C99" s="14" t="s">
        <v>814</v>
      </c>
      <c r="D99" s="13" t="s">
        <v>815</v>
      </c>
      <c r="E99" s="12" t="s">
        <v>6</v>
      </c>
      <c r="F99" s="12" t="s">
        <v>7</v>
      </c>
      <c r="G99" s="4" t="s">
        <v>921</v>
      </c>
      <c r="H99" s="4">
        <v>3.6</v>
      </c>
      <c r="I99" s="4">
        <f t="shared" si="1"/>
        <v>11.520000000000001</v>
      </c>
      <c r="J99" s="4">
        <v>10</v>
      </c>
      <c r="K99" s="4"/>
      <c r="L99" s="4"/>
      <c r="M99" s="4" t="s">
        <v>384</v>
      </c>
    </row>
    <row r="100" spans="1:13" ht="33.75">
      <c r="A100" s="16" t="s">
        <v>816</v>
      </c>
      <c r="B100" s="15" t="s">
        <v>817</v>
      </c>
      <c r="C100" s="14" t="s">
        <v>818</v>
      </c>
      <c r="D100" s="13" t="s">
        <v>819</v>
      </c>
      <c r="E100" s="12" t="s">
        <v>8</v>
      </c>
      <c r="F100" s="12" t="s">
        <v>9</v>
      </c>
      <c r="G100" s="4" t="s">
        <v>922</v>
      </c>
      <c r="H100" s="4">
        <v>1.3</v>
      </c>
      <c r="I100" s="4">
        <f t="shared" si="1"/>
        <v>4.16</v>
      </c>
      <c r="J100" s="4">
        <v>10</v>
      </c>
      <c r="K100" s="4"/>
      <c r="L100" s="4"/>
      <c r="M100" s="4"/>
    </row>
    <row r="101" spans="1:13" ht="33.75">
      <c r="A101" s="16" t="s">
        <v>820</v>
      </c>
      <c r="B101" s="15" t="s">
        <v>821</v>
      </c>
      <c r="C101" s="14" t="s">
        <v>822</v>
      </c>
      <c r="D101" s="13" t="s">
        <v>819</v>
      </c>
      <c r="E101" s="12" t="s">
        <v>10</v>
      </c>
      <c r="F101" s="12" t="s">
        <v>11</v>
      </c>
      <c r="G101" s="4" t="s">
        <v>923</v>
      </c>
      <c r="H101" s="4">
        <v>1</v>
      </c>
      <c r="I101" s="4">
        <f t="shared" si="1"/>
        <v>3.2</v>
      </c>
      <c r="J101" s="4">
        <v>10</v>
      </c>
      <c r="K101" s="4"/>
      <c r="L101" s="4"/>
      <c r="M101" s="4"/>
    </row>
    <row r="102" spans="1:13" ht="101.25">
      <c r="A102" s="30" t="s">
        <v>925</v>
      </c>
      <c r="B102" s="28" t="s">
        <v>823</v>
      </c>
      <c r="C102" s="18" t="s">
        <v>824</v>
      </c>
      <c r="D102" s="17" t="s">
        <v>819</v>
      </c>
      <c r="E102" s="12" t="s">
        <v>10</v>
      </c>
      <c r="F102" s="22" t="s">
        <v>12</v>
      </c>
      <c r="G102" s="4" t="s">
        <v>924</v>
      </c>
      <c r="H102" s="4">
        <v>2.2</v>
      </c>
      <c r="I102" s="4">
        <f t="shared" si="1"/>
        <v>7.040000000000001</v>
      </c>
      <c r="J102" s="4">
        <v>10</v>
      </c>
      <c r="K102" s="4"/>
      <c r="L102" s="4"/>
      <c r="M102" s="4"/>
    </row>
    <row r="103" spans="1:13" ht="22.5">
      <c r="A103" s="31"/>
      <c r="B103" s="29"/>
      <c r="C103" s="20"/>
      <c r="D103" s="19" t="s">
        <v>819</v>
      </c>
      <c r="E103" s="12" t="s">
        <v>10</v>
      </c>
      <c r="F103" s="21" t="s">
        <v>13</v>
      </c>
      <c r="G103" s="4"/>
      <c r="H103" s="4"/>
      <c r="I103" s="4"/>
      <c r="J103" s="4">
        <v>10</v>
      </c>
      <c r="K103" s="4"/>
      <c r="L103" s="4"/>
      <c r="M103" s="4"/>
    </row>
    <row r="104" spans="1:13" ht="33.75">
      <c r="A104" s="16" t="s">
        <v>825</v>
      </c>
      <c r="B104" s="15" t="s">
        <v>826</v>
      </c>
      <c r="C104" s="14" t="s">
        <v>827</v>
      </c>
      <c r="D104" s="13" t="s">
        <v>819</v>
      </c>
      <c r="E104" s="12" t="s">
        <v>495</v>
      </c>
      <c r="F104" s="12" t="s">
        <v>14</v>
      </c>
      <c r="G104" s="4" t="s">
        <v>926</v>
      </c>
      <c r="H104" s="4">
        <v>0.9</v>
      </c>
      <c r="I104" s="4">
        <f t="shared" si="1"/>
        <v>2.8800000000000003</v>
      </c>
      <c r="J104" s="4">
        <v>10</v>
      </c>
      <c r="K104" s="4"/>
      <c r="L104" s="4"/>
      <c r="M104" s="4"/>
    </row>
    <row r="105" spans="1:13" ht="33.75">
      <c r="A105" s="16" t="s">
        <v>828</v>
      </c>
      <c r="B105" s="15" t="s">
        <v>829</v>
      </c>
      <c r="C105" s="14" t="s">
        <v>830</v>
      </c>
      <c r="D105" s="13" t="s">
        <v>819</v>
      </c>
      <c r="E105" s="12" t="s">
        <v>496</v>
      </c>
      <c r="F105" s="12" t="s">
        <v>15</v>
      </c>
      <c r="G105" s="4" t="s">
        <v>927</v>
      </c>
      <c r="H105" s="4">
        <v>0.2</v>
      </c>
      <c r="I105" s="4">
        <f t="shared" si="1"/>
        <v>0.6400000000000001</v>
      </c>
      <c r="J105" s="4">
        <v>10</v>
      </c>
      <c r="K105" s="4"/>
      <c r="L105" s="4"/>
      <c r="M105" s="4"/>
    </row>
    <row r="106" spans="1:13" ht="33.75">
      <c r="A106" s="16" t="s">
        <v>831</v>
      </c>
      <c r="B106" s="15" t="s">
        <v>832</v>
      </c>
      <c r="C106" s="14" t="s">
        <v>833</v>
      </c>
      <c r="D106" s="13" t="s">
        <v>819</v>
      </c>
      <c r="E106" s="12" t="s">
        <v>16</v>
      </c>
      <c r="F106" s="12" t="s">
        <v>17</v>
      </c>
      <c r="G106" s="4" t="s">
        <v>928</v>
      </c>
      <c r="H106" s="4">
        <v>0.6</v>
      </c>
      <c r="I106" s="4">
        <f t="shared" si="1"/>
        <v>1.92</v>
      </c>
      <c r="J106" s="4">
        <v>10</v>
      </c>
      <c r="K106" s="4"/>
      <c r="L106" s="4"/>
      <c r="M106" s="4"/>
    </row>
    <row r="107" spans="1:13" ht="33.75">
      <c r="A107" s="16" t="s">
        <v>834</v>
      </c>
      <c r="B107" s="15" t="s">
        <v>835</v>
      </c>
      <c r="C107" s="14" t="s">
        <v>836</v>
      </c>
      <c r="D107" s="13" t="s">
        <v>819</v>
      </c>
      <c r="E107" s="12" t="s">
        <v>18</v>
      </c>
      <c r="F107" s="12" t="s">
        <v>19</v>
      </c>
      <c r="G107" s="4" t="s">
        <v>929</v>
      </c>
      <c r="H107" s="4">
        <v>4</v>
      </c>
      <c r="I107" s="4">
        <f t="shared" si="1"/>
        <v>12.8</v>
      </c>
      <c r="J107" s="4">
        <v>10</v>
      </c>
      <c r="K107" s="4"/>
      <c r="L107" s="4"/>
      <c r="M107" s="4"/>
    </row>
    <row r="108" spans="1:13" ht="45">
      <c r="A108" s="16" t="s">
        <v>837</v>
      </c>
      <c r="B108" s="15" t="s">
        <v>838</v>
      </c>
      <c r="C108" s="14" t="s">
        <v>839</v>
      </c>
      <c r="D108" s="13" t="s">
        <v>819</v>
      </c>
      <c r="E108" s="12" t="s">
        <v>20</v>
      </c>
      <c r="F108" s="12" t="s">
        <v>21</v>
      </c>
      <c r="G108" s="4" t="s">
        <v>930</v>
      </c>
      <c r="H108" s="4">
        <v>7.9</v>
      </c>
      <c r="I108" s="4">
        <f t="shared" si="1"/>
        <v>25.28</v>
      </c>
      <c r="J108" s="4">
        <v>10</v>
      </c>
      <c r="K108" s="4"/>
      <c r="L108" s="4"/>
      <c r="M108" s="4"/>
    </row>
    <row r="109" spans="1:13" ht="33.75">
      <c r="A109" s="16" t="s">
        <v>1222</v>
      </c>
      <c r="B109" s="15" t="s">
        <v>840</v>
      </c>
      <c r="C109" s="14" t="s">
        <v>841</v>
      </c>
      <c r="D109" s="13" t="s">
        <v>842</v>
      </c>
      <c r="E109" s="12" t="s">
        <v>22</v>
      </c>
      <c r="F109" s="12" t="s">
        <v>64</v>
      </c>
      <c r="G109" s="4" t="s">
        <v>931</v>
      </c>
      <c r="H109" s="4">
        <v>0.8</v>
      </c>
      <c r="I109" s="4">
        <f t="shared" si="1"/>
        <v>2.5600000000000005</v>
      </c>
      <c r="J109" s="4">
        <v>10</v>
      </c>
      <c r="K109" s="4"/>
      <c r="L109" s="4"/>
      <c r="M109" s="4"/>
    </row>
    <row r="110" spans="1:13" ht="33.75">
      <c r="A110" s="16" t="s">
        <v>843</v>
      </c>
      <c r="B110" s="15" t="s">
        <v>844</v>
      </c>
      <c r="C110" s="14" t="s">
        <v>836</v>
      </c>
      <c r="D110" s="13" t="s">
        <v>819</v>
      </c>
      <c r="E110" s="12" t="s">
        <v>23</v>
      </c>
      <c r="F110" s="12" t="s">
        <v>24</v>
      </c>
      <c r="G110" s="4" t="s">
        <v>932</v>
      </c>
      <c r="H110" s="4">
        <v>1.2</v>
      </c>
      <c r="I110" s="4">
        <f t="shared" si="1"/>
        <v>3.84</v>
      </c>
      <c r="J110" s="4">
        <v>10</v>
      </c>
      <c r="K110" s="4"/>
      <c r="L110" s="4"/>
      <c r="M110" s="4"/>
    </row>
    <row r="111" spans="1:13" ht="22.5">
      <c r="A111" s="16" t="s">
        <v>883</v>
      </c>
      <c r="B111" s="16" t="s">
        <v>845</v>
      </c>
      <c r="C111" s="14" t="s">
        <v>846</v>
      </c>
      <c r="D111" s="12" t="s">
        <v>847</v>
      </c>
      <c r="E111" s="12" t="s">
        <v>25</v>
      </c>
      <c r="F111" s="12" t="s">
        <v>849</v>
      </c>
      <c r="G111" s="4" t="s">
        <v>933</v>
      </c>
      <c r="H111" s="4">
        <v>9</v>
      </c>
      <c r="I111" s="4">
        <f t="shared" si="1"/>
        <v>28.8</v>
      </c>
      <c r="J111" s="4">
        <v>10</v>
      </c>
      <c r="K111" s="4"/>
      <c r="L111" s="4"/>
      <c r="M111" s="4"/>
    </row>
    <row r="112" spans="1:13" ht="56.25">
      <c r="A112" s="16" t="s">
        <v>850</v>
      </c>
      <c r="B112" s="15" t="s">
        <v>851</v>
      </c>
      <c r="C112" s="14" t="s">
        <v>852</v>
      </c>
      <c r="D112" s="13" t="s">
        <v>819</v>
      </c>
      <c r="E112" s="12" t="s">
        <v>29</v>
      </c>
      <c r="F112" s="12" t="s">
        <v>26</v>
      </c>
      <c r="G112" s="4" t="s">
        <v>934</v>
      </c>
      <c r="H112" s="4">
        <v>3.6</v>
      </c>
      <c r="I112" s="4">
        <f t="shared" si="1"/>
        <v>11.520000000000001</v>
      </c>
      <c r="J112" s="4">
        <v>10</v>
      </c>
      <c r="K112" s="4"/>
      <c r="L112" s="4"/>
      <c r="M112" s="4"/>
    </row>
    <row r="113" spans="1:13" ht="45">
      <c r="A113" s="30" t="s">
        <v>752</v>
      </c>
      <c r="B113" s="28" t="s">
        <v>746</v>
      </c>
      <c r="C113" s="18" t="s">
        <v>747</v>
      </c>
      <c r="D113" s="17" t="s">
        <v>744</v>
      </c>
      <c r="E113" s="22" t="s">
        <v>27</v>
      </c>
      <c r="F113" s="22" t="s">
        <v>28</v>
      </c>
      <c r="G113" s="4" t="s">
        <v>901</v>
      </c>
      <c r="H113" s="4">
        <v>9.3</v>
      </c>
      <c r="I113" s="4">
        <f aca="true" t="shared" si="2" ref="I113:I138">H113*3.2</f>
        <v>29.760000000000005</v>
      </c>
      <c r="J113" s="4">
        <v>9</v>
      </c>
      <c r="K113" s="4"/>
      <c r="L113" s="4" t="s">
        <v>899</v>
      </c>
      <c r="M113" s="4"/>
    </row>
    <row r="114" spans="1:13" ht="33.75">
      <c r="A114" s="31"/>
      <c r="B114" s="29"/>
      <c r="C114" s="20"/>
      <c r="D114" s="19" t="s">
        <v>748</v>
      </c>
      <c r="E114" s="21" t="s">
        <v>145</v>
      </c>
      <c r="F114" s="22" t="s">
        <v>146</v>
      </c>
      <c r="G114" s="4" t="s">
        <v>902</v>
      </c>
      <c r="H114" s="4">
        <v>2.1</v>
      </c>
      <c r="I114" s="4">
        <f t="shared" si="2"/>
        <v>6.720000000000001</v>
      </c>
      <c r="J114" s="4">
        <v>9</v>
      </c>
      <c r="K114" s="4"/>
      <c r="L114" s="4" t="s">
        <v>900</v>
      </c>
      <c r="M114" s="4"/>
    </row>
    <row r="115" spans="1:13" ht="33.75">
      <c r="A115" s="16" t="s">
        <v>749</v>
      </c>
      <c r="B115" s="15" t="s">
        <v>750</v>
      </c>
      <c r="C115" s="14" t="s">
        <v>751</v>
      </c>
      <c r="D115" s="13" t="s">
        <v>744</v>
      </c>
      <c r="E115" s="12" t="s">
        <v>27</v>
      </c>
      <c r="F115" s="12" t="s">
        <v>147</v>
      </c>
      <c r="G115" s="4" t="s">
        <v>903</v>
      </c>
      <c r="H115" s="4">
        <v>4</v>
      </c>
      <c r="I115" s="4">
        <f t="shared" si="2"/>
        <v>12.8</v>
      </c>
      <c r="J115" s="4">
        <v>9</v>
      </c>
      <c r="K115" s="4"/>
      <c r="L115" s="4"/>
      <c r="M115" s="4"/>
    </row>
    <row r="116" spans="1:13" ht="56.25">
      <c r="A116" s="30" t="s">
        <v>752</v>
      </c>
      <c r="B116" s="28" t="s">
        <v>753</v>
      </c>
      <c r="C116" s="18" t="s">
        <v>754</v>
      </c>
      <c r="D116" s="17" t="s">
        <v>744</v>
      </c>
      <c r="E116" s="22" t="s">
        <v>27</v>
      </c>
      <c r="F116" s="22" t="s">
        <v>65</v>
      </c>
      <c r="G116" s="4" t="s">
        <v>904</v>
      </c>
      <c r="H116" s="4">
        <v>5.2</v>
      </c>
      <c r="I116" s="4">
        <f t="shared" si="2"/>
        <v>16.64</v>
      </c>
      <c r="J116" s="4">
        <v>9</v>
      </c>
      <c r="K116" s="4"/>
      <c r="L116" s="4"/>
      <c r="M116" s="4"/>
    </row>
    <row r="117" spans="1:13" ht="45">
      <c r="A117" s="32"/>
      <c r="B117" s="33"/>
      <c r="C117" s="24"/>
      <c r="D117" s="25" t="s">
        <v>755</v>
      </c>
      <c r="E117" s="23" t="s">
        <v>148</v>
      </c>
      <c r="F117" s="23" t="s">
        <v>149</v>
      </c>
      <c r="G117" s="4"/>
      <c r="H117" s="4"/>
      <c r="I117" s="4"/>
      <c r="J117" s="4">
        <v>9</v>
      </c>
      <c r="K117" s="4"/>
      <c r="L117" s="4"/>
      <c r="M117" s="4"/>
    </row>
    <row r="118" spans="1:13" ht="45">
      <c r="A118" s="32"/>
      <c r="B118" s="33"/>
      <c r="C118" s="24"/>
      <c r="D118" s="25"/>
      <c r="E118" s="23"/>
      <c r="F118" s="23" t="s">
        <v>150</v>
      </c>
      <c r="G118" s="4"/>
      <c r="H118" s="4"/>
      <c r="I118" s="4"/>
      <c r="J118" s="4">
        <v>9</v>
      </c>
      <c r="K118" s="4"/>
      <c r="L118" s="4"/>
      <c r="M118" s="4"/>
    </row>
    <row r="119" spans="1:13" ht="33.75">
      <c r="A119" s="31"/>
      <c r="B119" s="29"/>
      <c r="C119" s="20"/>
      <c r="D119" s="19"/>
      <c r="E119" s="21"/>
      <c r="F119" s="21" t="s">
        <v>151</v>
      </c>
      <c r="G119" s="4"/>
      <c r="H119" s="4"/>
      <c r="I119" s="4"/>
      <c r="J119" s="4">
        <v>9</v>
      </c>
      <c r="K119" s="4"/>
      <c r="L119" s="4"/>
      <c r="M119" s="4"/>
    </row>
    <row r="120" spans="1:13" ht="33.75">
      <c r="A120" s="30" t="s">
        <v>752</v>
      </c>
      <c r="B120" s="28" t="s">
        <v>756</v>
      </c>
      <c r="C120" s="18" t="s">
        <v>757</v>
      </c>
      <c r="D120" s="17" t="s">
        <v>744</v>
      </c>
      <c r="E120" s="22" t="s">
        <v>27</v>
      </c>
      <c r="F120" s="22" t="s">
        <v>152</v>
      </c>
      <c r="G120" s="4" t="s">
        <v>905</v>
      </c>
      <c r="H120" s="4">
        <v>5.8</v>
      </c>
      <c r="I120" s="4">
        <f t="shared" si="2"/>
        <v>18.56</v>
      </c>
      <c r="J120" s="4">
        <v>9</v>
      </c>
      <c r="K120" s="4"/>
      <c r="L120" s="4"/>
      <c r="M120" s="4"/>
    </row>
    <row r="121" spans="1:13" ht="33.75">
      <c r="A121" s="31"/>
      <c r="B121" s="29"/>
      <c r="C121" s="20"/>
      <c r="D121" s="19"/>
      <c r="E121" s="21"/>
      <c r="F121" s="21" t="s">
        <v>153</v>
      </c>
      <c r="G121" s="4"/>
      <c r="H121" s="4"/>
      <c r="I121" s="4"/>
      <c r="J121" s="4">
        <v>9</v>
      </c>
      <c r="K121" s="4"/>
      <c r="L121" s="4"/>
      <c r="M121" s="4"/>
    </row>
    <row r="122" spans="1:13" ht="22.5">
      <c r="A122" s="28" t="s">
        <v>758</v>
      </c>
      <c r="B122" s="28" t="s">
        <v>759</v>
      </c>
      <c r="C122" s="26" t="s">
        <v>760</v>
      </c>
      <c r="D122" s="17" t="s">
        <v>744</v>
      </c>
      <c r="E122" s="22" t="s">
        <v>27</v>
      </c>
      <c r="F122" s="17"/>
      <c r="G122" s="4"/>
      <c r="H122" s="4"/>
      <c r="I122" s="4"/>
      <c r="J122" s="4">
        <v>9</v>
      </c>
      <c r="K122" s="4"/>
      <c r="L122" s="4"/>
      <c r="M122" s="4"/>
    </row>
    <row r="123" spans="1:13" ht="33.75">
      <c r="A123" s="29"/>
      <c r="B123" s="29"/>
      <c r="C123" s="27"/>
      <c r="D123" s="19" t="s">
        <v>761</v>
      </c>
      <c r="E123" s="21" t="s">
        <v>762</v>
      </c>
      <c r="F123" s="19" t="s">
        <v>167</v>
      </c>
      <c r="G123" s="4" t="s">
        <v>906</v>
      </c>
      <c r="H123" s="4">
        <v>1.1</v>
      </c>
      <c r="I123" s="4">
        <f t="shared" si="2"/>
        <v>3.5200000000000005</v>
      </c>
      <c r="J123" s="4">
        <v>9</v>
      </c>
      <c r="K123" s="4"/>
      <c r="L123" s="4"/>
      <c r="M123" s="4"/>
    </row>
    <row r="124" spans="1:13" ht="33.75">
      <c r="A124" s="30" t="s">
        <v>882</v>
      </c>
      <c r="B124" s="30"/>
      <c r="C124" s="18" t="s">
        <v>763</v>
      </c>
      <c r="D124" s="22" t="s">
        <v>744</v>
      </c>
      <c r="E124" s="22" t="s">
        <v>27</v>
      </c>
      <c r="F124" s="22" t="s">
        <v>168</v>
      </c>
      <c r="G124" s="4" t="s">
        <v>898</v>
      </c>
      <c r="H124" s="4">
        <v>3.3</v>
      </c>
      <c r="I124" s="4">
        <f t="shared" si="2"/>
        <v>10.56</v>
      </c>
      <c r="J124" s="4">
        <v>9</v>
      </c>
      <c r="K124" s="4"/>
      <c r="L124" s="4"/>
      <c r="M124" s="4"/>
    </row>
    <row r="125" spans="1:13" ht="22.5">
      <c r="A125" s="31"/>
      <c r="B125" s="31"/>
      <c r="C125" s="20"/>
      <c r="D125" s="21"/>
      <c r="E125" s="21"/>
      <c r="F125" s="21" t="s">
        <v>169</v>
      </c>
      <c r="G125" s="4"/>
      <c r="H125" s="4"/>
      <c r="I125" s="4"/>
      <c r="J125" s="4">
        <v>9</v>
      </c>
      <c r="K125" s="4"/>
      <c r="L125" s="4"/>
      <c r="M125" s="4"/>
    </row>
    <row r="126" spans="1:13" ht="33.75">
      <c r="A126" s="30" t="s">
        <v>764</v>
      </c>
      <c r="B126" s="28" t="s">
        <v>765</v>
      </c>
      <c r="C126" s="18" t="s">
        <v>766</v>
      </c>
      <c r="D126" s="17" t="s">
        <v>744</v>
      </c>
      <c r="E126" s="22" t="s">
        <v>27</v>
      </c>
      <c r="F126" s="22" t="s">
        <v>170</v>
      </c>
      <c r="G126" s="4" t="s">
        <v>908</v>
      </c>
      <c r="H126" s="4">
        <v>2.1</v>
      </c>
      <c r="I126" s="4">
        <f t="shared" si="2"/>
        <v>6.720000000000001</v>
      </c>
      <c r="J126" s="4">
        <v>9</v>
      </c>
      <c r="K126" s="4"/>
      <c r="L126" s="4"/>
      <c r="M126" s="4"/>
    </row>
    <row r="127" spans="1:13" ht="22.5">
      <c r="A127" s="31"/>
      <c r="B127" s="29"/>
      <c r="C127" s="20"/>
      <c r="D127" s="19"/>
      <c r="E127" s="21"/>
      <c r="F127" s="21" t="s">
        <v>169</v>
      </c>
      <c r="G127" s="4"/>
      <c r="H127" s="4"/>
      <c r="I127" s="4"/>
      <c r="J127" s="4">
        <v>9</v>
      </c>
      <c r="K127" s="4"/>
      <c r="L127" s="4"/>
      <c r="M127" s="4"/>
    </row>
    <row r="128" spans="1:13" ht="33.75">
      <c r="A128" s="16" t="s">
        <v>767</v>
      </c>
      <c r="B128" s="15" t="s">
        <v>768</v>
      </c>
      <c r="C128" s="14" t="s">
        <v>769</v>
      </c>
      <c r="D128" s="13" t="s">
        <v>744</v>
      </c>
      <c r="E128" s="22" t="s">
        <v>27</v>
      </c>
      <c r="F128" s="12" t="s">
        <v>171</v>
      </c>
      <c r="G128" s="4" t="s">
        <v>907</v>
      </c>
      <c r="H128" s="4">
        <v>1.6</v>
      </c>
      <c r="I128" s="4">
        <f t="shared" si="2"/>
        <v>5.120000000000001</v>
      </c>
      <c r="J128" s="4">
        <v>9</v>
      </c>
      <c r="K128" s="4"/>
      <c r="L128" s="4"/>
      <c r="M128" s="4"/>
    </row>
    <row r="129" spans="1:13" ht="33.75">
      <c r="A129" s="30" t="s">
        <v>770</v>
      </c>
      <c r="B129" s="28" t="s">
        <v>771</v>
      </c>
      <c r="C129" s="18" t="s">
        <v>772</v>
      </c>
      <c r="D129" s="17" t="s">
        <v>773</v>
      </c>
      <c r="E129" s="22" t="s">
        <v>172</v>
      </c>
      <c r="F129" s="22" t="s">
        <v>67</v>
      </c>
      <c r="G129" s="4" t="s">
        <v>909</v>
      </c>
      <c r="H129" s="4">
        <v>19.4</v>
      </c>
      <c r="I129" s="4">
        <f t="shared" si="2"/>
        <v>62.08</v>
      </c>
      <c r="J129" s="4">
        <v>9</v>
      </c>
      <c r="K129" s="4"/>
      <c r="L129" s="4"/>
      <c r="M129" s="4"/>
    </row>
    <row r="130" spans="1:13" ht="12.75">
      <c r="A130" s="31"/>
      <c r="B130" s="29"/>
      <c r="C130" s="20"/>
      <c r="D130" s="19" t="s">
        <v>774</v>
      </c>
      <c r="E130" s="21" t="s">
        <v>775</v>
      </c>
      <c r="F130" s="21"/>
      <c r="G130" s="4"/>
      <c r="H130" s="4"/>
      <c r="I130" s="4"/>
      <c r="J130" s="4">
        <v>9</v>
      </c>
      <c r="K130" s="4"/>
      <c r="L130" s="4"/>
      <c r="M130" s="4"/>
    </row>
    <row r="131" spans="1:13" ht="33.75">
      <c r="A131" s="30" t="s">
        <v>770</v>
      </c>
      <c r="B131" s="28" t="s">
        <v>776</v>
      </c>
      <c r="C131" s="18" t="s">
        <v>777</v>
      </c>
      <c r="D131" s="17" t="s">
        <v>773</v>
      </c>
      <c r="E131" s="22" t="s">
        <v>172</v>
      </c>
      <c r="F131" s="22" t="s">
        <v>173</v>
      </c>
      <c r="G131" s="4" t="s">
        <v>910</v>
      </c>
      <c r="H131" s="4">
        <v>16.1</v>
      </c>
      <c r="I131" s="4">
        <f t="shared" si="2"/>
        <v>51.52000000000001</v>
      </c>
      <c r="J131" s="4">
        <v>9</v>
      </c>
      <c r="K131" s="4"/>
      <c r="L131" s="4"/>
      <c r="M131" s="4"/>
    </row>
    <row r="132" spans="1:13" ht="33.75">
      <c r="A132" s="31"/>
      <c r="B132" s="29"/>
      <c r="C132" s="20"/>
      <c r="D132" s="19" t="s">
        <v>774</v>
      </c>
      <c r="E132" s="21" t="s">
        <v>174</v>
      </c>
      <c r="F132" s="21" t="s">
        <v>175</v>
      </c>
      <c r="G132" s="4"/>
      <c r="H132" s="4"/>
      <c r="I132" s="4"/>
      <c r="J132" s="4">
        <v>9</v>
      </c>
      <c r="K132" s="4"/>
      <c r="L132" s="4"/>
      <c r="M132" s="4"/>
    </row>
    <row r="133" spans="1:13" ht="33.75">
      <c r="A133" s="30" t="s">
        <v>778</v>
      </c>
      <c r="B133" s="30" t="s">
        <v>779</v>
      </c>
      <c r="C133" s="18" t="s">
        <v>780</v>
      </c>
      <c r="D133" s="17" t="s">
        <v>781</v>
      </c>
      <c r="E133" s="22" t="s">
        <v>158</v>
      </c>
      <c r="F133" s="22" t="s">
        <v>176</v>
      </c>
      <c r="G133" s="4" t="s">
        <v>911</v>
      </c>
      <c r="H133" s="4">
        <v>12.2</v>
      </c>
      <c r="I133" s="4">
        <f t="shared" si="2"/>
        <v>39.04</v>
      </c>
      <c r="J133" s="4">
        <v>9</v>
      </c>
      <c r="K133" s="4"/>
      <c r="L133" s="4"/>
      <c r="M133" s="4"/>
    </row>
    <row r="134" spans="1:13" ht="33.75">
      <c r="A134" s="31"/>
      <c r="B134" s="31"/>
      <c r="C134" s="20"/>
      <c r="D134" s="19" t="s">
        <v>774</v>
      </c>
      <c r="E134" s="21" t="s">
        <v>174</v>
      </c>
      <c r="F134" s="21" t="s">
        <v>177</v>
      </c>
      <c r="G134" s="4"/>
      <c r="H134" s="4"/>
      <c r="I134" s="4"/>
      <c r="J134" s="4">
        <v>9</v>
      </c>
      <c r="K134" s="4"/>
      <c r="L134" s="4"/>
      <c r="M134" s="4"/>
    </row>
    <row r="135" spans="1:13" ht="33.75">
      <c r="A135" s="30" t="s">
        <v>790</v>
      </c>
      <c r="B135" s="28" t="s">
        <v>782</v>
      </c>
      <c r="C135" s="18" t="s">
        <v>783</v>
      </c>
      <c r="D135" s="13" t="s">
        <v>744</v>
      </c>
      <c r="E135" s="22" t="s">
        <v>27</v>
      </c>
      <c r="F135" s="22" t="s">
        <v>178</v>
      </c>
      <c r="G135" s="4" t="s">
        <v>912</v>
      </c>
      <c r="H135" s="4">
        <v>0.5</v>
      </c>
      <c r="I135" s="4">
        <f t="shared" si="2"/>
        <v>1.6</v>
      </c>
      <c r="J135" s="4">
        <v>9</v>
      </c>
      <c r="K135" s="4"/>
      <c r="L135" s="4"/>
      <c r="M135" s="4"/>
    </row>
    <row r="136" spans="1:13" ht="22.5">
      <c r="A136" s="31"/>
      <c r="B136" s="29"/>
      <c r="C136" s="20"/>
      <c r="D136" s="19"/>
      <c r="E136" s="21"/>
      <c r="F136" s="21" t="s">
        <v>179</v>
      </c>
      <c r="G136" s="4"/>
      <c r="H136" s="4"/>
      <c r="I136" s="4"/>
      <c r="J136" s="4">
        <v>9</v>
      </c>
      <c r="K136" s="4"/>
      <c r="L136" s="4"/>
      <c r="M136" s="4"/>
    </row>
    <row r="137" spans="1:13" ht="33.75">
      <c r="A137" s="16" t="s">
        <v>784</v>
      </c>
      <c r="B137" s="15" t="s">
        <v>785</v>
      </c>
      <c r="C137" s="14" t="s">
        <v>786</v>
      </c>
      <c r="D137" s="13" t="s">
        <v>787</v>
      </c>
      <c r="E137" s="13" t="s">
        <v>180</v>
      </c>
      <c r="F137" s="13" t="s">
        <v>181</v>
      </c>
      <c r="G137" s="4" t="s">
        <v>913</v>
      </c>
      <c r="H137" s="4">
        <v>4.9</v>
      </c>
      <c r="I137" s="4">
        <f t="shared" si="2"/>
        <v>15.680000000000001</v>
      </c>
      <c r="J137" s="4">
        <v>9</v>
      </c>
      <c r="K137" s="4"/>
      <c r="L137" s="4"/>
      <c r="M137" s="4"/>
    </row>
    <row r="138" spans="1:13" ht="33.75">
      <c r="A138" s="30" t="s">
        <v>784</v>
      </c>
      <c r="B138" s="28" t="s">
        <v>785</v>
      </c>
      <c r="C138" s="18" t="s">
        <v>788</v>
      </c>
      <c r="D138" s="17" t="s">
        <v>789</v>
      </c>
      <c r="E138" s="22" t="s">
        <v>158</v>
      </c>
      <c r="F138" s="22" t="s">
        <v>66</v>
      </c>
      <c r="G138" s="4" t="s">
        <v>914</v>
      </c>
      <c r="H138" s="4">
        <v>5.1</v>
      </c>
      <c r="I138" s="4">
        <f t="shared" si="2"/>
        <v>16.32</v>
      </c>
      <c r="J138" s="4">
        <v>9</v>
      </c>
      <c r="K138" s="4"/>
      <c r="L138" s="4"/>
      <c r="M138" s="4"/>
    </row>
    <row r="139" spans="1:13" ht="33.75">
      <c r="A139" s="31"/>
      <c r="B139" s="29"/>
      <c r="C139" s="20"/>
      <c r="D139" s="19"/>
      <c r="E139" s="21"/>
      <c r="F139" s="21" t="s">
        <v>140</v>
      </c>
      <c r="G139" s="4"/>
      <c r="H139" s="4"/>
      <c r="I139" s="4"/>
      <c r="J139" s="4">
        <v>9</v>
      </c>
      <c r="K139" s="4"/>
      <c r="L139" s="4"/>
      <c r="M139" s="4"/>
    </row>
    <row r="140" spans="1:13" ht="33.75">
      <c r="A140" s="30" t="s">
        <v>790</v>
      </c>
      <c r="B140" s="28" t="s">
        <v>791</v>
      </c>
      <c r="C140" s="18" t="s">
        <v>792</v>
      </c>
      <c r="D140" s="13" t="s">
        <v>744</v>
      </c>
      <c r="E140" s="22" t="s">
        <v>27</v>
      </c>
      <c r="F140" s="22" t="s">
        <v>143</v>
      </c>
      <c r="G140" s="4" t="s">
        <v>915</v>
      </c>
      <c r="H140" s="4">
        <v>6</v>
      </c>
      <c r="I140" s="4">
        <f aca="true" t="shared" si="3" ref="I140:I151">H140*3.2</f>
        <v>19.200000000000003</v>
      </c>
      <c r="J140" s="4">
        <v>9</v>
      </c>
      <c r="K140" s="4"/>
      <c r="L140" s="4"/>
      <c r="M140" s="4"/>
    </row>
    <row r="141" spans="1:13" ht="22.5">
      <c r="A141" s="31"/>
      <c r="B141" s="29"/>
      <c r="C141" s="20"/>
      <c r="D141" s="19" t="s">
        <v>793</v>
      </c>
      <c r="E141" s="21" t="s">
        <v>794</v>
      </c>
      <c r="F141" s="21" t="s">
        <v>179</v>
      </c>
      <c r="G141" s="4"/>
      <c r="H141" s="4"/>
      <c r="I141" s="4"/>
      <c r="J141" s="4">
        <v>9</v>
      </c>
      <c r="K141" s="4"/>
      <c r="L141" s="4"/>
      <c r="M141" s="4"/>
    </row>
    <row r="142" spans="1:13" ht="33.75">
      <c r="A142" s="30" t="s">
        <v>795</v>
      </c>
      <c r="B142" s="28" t="s">
        <v>796</v>
      </c>
      <c r="C142" s="18" t="s">
        <v>797</v>
      </c>
      <c r="D142" s="13" t="s">
        <v>744</v>
      </c>
      <c r="E142" s="22" t="s">
        <v>27</v>
      </c>
      <c r="F142" s="22" t="s">
        <v>141</v>
      </c>
      <c r="G142" s="4" t="s">
        <v>916</v>
      </c>
      <c r="H142" s="4">
        <v>7</v>
      </c>
      <c r="I142" s="4">
        <f t="shared" si="3"/>
        <v>22.400000000000002</v>
      </c>
      <c r="J142" s="4">
        <v>9</v>
      </c>
      <c r="K142" s="4"/>
      <c r="L142" s="4"/>
      <c r="M142" s="4"/>
    </row>
    <row r="143" spans="1:13" ht="33.75">
      <c r="A143" s="31"/>
      <c r="B143" s="29"/>
      <c r="C143" s="20"/>
      <c r="D143" s="19"/>
      <c r="E143" s="21"/>
      <c r="F143" s="21" t="s">
        <v>142</v>
      </c>
      <c r="G143" s="4"/>
      <c r="H143" s="4"/>
      <c r="I143" s="4"/>
      <c r="J143" s="4">
        <v>9</v>
      </c>
      <c r="K143" s="4"/>
      <c r="L143" s="4"/>
      <c r="M143" s="4"/>
    </row>
    <row r="144" spans="1:13" ht="33.75">
      <c r="A144" s="30" t="s">
        <v>798</v>
      </c>
      <c r="B144" s="28" t="s">
        <v>799</v>
      </c>
      <c r="C144" s="18" t="s">
        <v>800</v>
      </c>
      <c r="D144" s="13" t="s">
        <v>744</v>
      </c>
      <c r="E144" s="22" t="s">
        <v>27</v>
      </c>
      <c r="F144" s="22" t="s">
        <v>182</v>
      </c>
      <c r="G144" s="4" t="s">
        <v>917</v>
      </c>
      <c r="H144" s="4">
        <v>10.5</v>
      </c>
      <c r="I144" s="4">
        <f t="shared" si="3"/>
        <v>33.6</v>
      </c>
      <c r="J144" s="4">
        <v>9</v>
      </c>
      <c r="K144" s="4"/>
      <c r="L144" s="4"/>
      <c r="M144" s="4"/>
    </row>
    <row r="145" spans="1:13" ht="33.75">
      <c r="A145" s="31"/>
      <c r="B145" s="29"/>
      <c r="C145" s="20"/>
      <c r="D145" s="19" t="s">
        <v>801</v>
      </c>
      <c r="E145" s="21" t="s">
        <v>154</v>
      </c>
      <c r="F145" s="21" t="s">
        <v>183</v>
      </c>
      <c r="G145" s="4"/>
      <c r="H145" s="4"/>
      <c r="I145" s="4"/>
      <c r="J145" s="4">
        <v>9</v>
      </c>
      <c r="K145" s="4"/>
      <c r="L145" s="4"/>
      <c r="M145" s="4"/>
    </row>
    <row r="146" spans="1:13" ht="45">
      <c r="A146" s="30" t="s">
        <v>881</v>
      </c>
      <c r="B146" s="30" t="s">
        <v>802</v>
      </c>
      <c r="C146" s="18" t="s">
        <v>803</v>
      </c>
      <c r="D146" s="22" t="s">
        <v>789</v>
      </c>
      <c r="E146" s="22" t="s">
        <v>158</v>
      </c>
      <c r="F146" s="22" t="s">
        <v>155</v>
      </c>
      <c r="G146" s="4" t="s">
        <v>918</v>
      </c>
      <c r="H146" s="4">
        <v>12.3</v>
      </c>
      <c r="I146" s="4">
        <f t="shared" si="3"/>
        <v>39.36000000000001</v>
      </c>
      <c r="J146" s="4">
        <v>9</v>
      </c>
      <c r="K146" s="4"/>
      <c r="L146" s="4"/>
      <c r="M146" s="4"/>
    </row>
    <row r="147" spans="1:13" ht="33.75">
      <c r="A147" s="31"/>
      <c r="B147" s="31"/>
      <c r="C147" s="20"/>
      <c r="D147" s="21"/>
      <c r="E147" s="21"/>
      <c r="F147" s="21" t="s">
        <v>184</v>
      </c>
      <c r="G147" s="4"/>
      <c r="H147" s="4"/>
      <c r="I147" s="4"/>
      <c r="J147" s="4">
        <v>9</v>
      </c>
      <c r="K147" s="4"/>
      <c r="L147" s="4"/>
      <c r="M147" s="4"/>
    </row>
    <row r="148" spans="1:13" ht="12.75">
      <c r="A148" s="34"/>
      <c r="B148" s="35"/>
      <c r="C148" s="36" t="s">
        <v>804</v>
      </c>
      <c r="D148" s="37"/>
      <c r="E148" s="38"/>
      <c r="F148" s="38"/>
      <c r="G148" s="4"/>
      <c r="H148" s="4"/>
      <c r="I148" s="4"/>
      <c r="J148" s="4">
        <v>9</v>
      </c>
      <c r="K148" s="4"/>
      <c r="L148" s="4"/>
      <c r="M148" s="4"/>
    </row>
    <row r="149" spans="1:13" ht="22.5">
      <c r="A149" s="30" t="s">
        <v>770</v>
      </c>
      <c r="B149" s="28" t="s">
        <v>805</v>
      </c>
      <c r="C149" s="18" t="s">
        <v>806</v>
      </c>
      <c r="D149" s="17" t="s">
        <v>807</v>
      </c>
      <c r="E149" s="22" t="s">
        <v>156</v>
      </c>
      <c r="F149" s="22" t="s">
        <v>157</v>
      </c>
      <c r="G149" s="4" t="s">
        <v>919</v>
      </c>
      <c r="H149" s="4">
        <v>12.1</v>
      </c>
      <c r="I149" s="4">
        <f t="shared" si="3"/>
        <v>38.72</v>
      </c>
      <c r="J149" s="4">
        <v>9</v>
      </c>
      <c r="K149" s="4"/>
      <c r="L149" s="4"/>
      <c r="M149" s="4"/>
    </row>
    <row r="150" spans="1:13" ht="22.5">
      <c r="A150" s="31"/>
      <c r="B150" s="29"/>
      <c r="C150" s="20"/>
      <c r="D150" s="19" t="s">
        <v>808</v>
      </c>
      <c r="E150" s="19" t="s">
        <v>158</v>
      </c>
      <c r="F150" s="21"/>
      <c r="G150" s="4"/>
      <c r="H150" s="4"/>
      <c r="I150" s="4"/>
      <c r="J150" s="4">
        <v>9</v>
      </c>
      <c r="K150" s="4"/>
      <c r="L150" s="4"/>
      <c r="M150" s="4"/>
    </row>
    <row r="151" spans="1:13" ht="33.75">
      <c r="A151" s="16" t="s">
        <v>809</v>
      </c>
      <c r="B151" s="15" t="s">
        <v>810</v>
      </c>
      <c r="C151" s="14" t="s">
        <v>811</v>
      </c>
      <c r="D151" s="13" t="s">
        <v>810</v>
      </c>
      <c r="E151" s="12" t="s">
        <v>159</v>
      </c>
      <c r="F151" s="12" t="s">
        <v>160</v>
      </c>
      <c r="G151" s="4" t="s">
        <v>920</v>
      </c>
      <c r="H151" s="4">
        <v>3.3</v>
      </c>
      <c r="I151" s="4">
        <f t="shared" si="3"/>
        <v>10.56</v>
      </c>
      <c r="J151" s="4">
        <v>9</v>
      </c>
      <c r="K151" s="4"/>
      <c r="L151" s="4"/>
      <c r="M151" s="4" t="s">
        <v>384</v>
      </c>
    </row>
    <row r="152" spans="1:13" ht="33.75">
      <c r="A152" s="30" t="s">
        <v>661</v>
      </c>
      <c r="B152" s="28" t="s">
        <v>662</v>
      </c>
      <c r="C152" s="18" t="s">
        <v>663</v>
      </c>
      <c r="D152" s="17" t="s">
        <v>946</v>
      </c>
      <c r="E152" s="22" t="s">
        <v>161</v>
      </c>
      <c r="F152" s="22" t="s">
        <v>162</v>
      </c>
      <c r="G152" s="4" t="s">
        <v>892</v>
      </c>
      <c r="H152" s="4">
        <v>48.8</v>
      </c>
      <c r="I152" s="4">
        <f>H152*3.2</f>
        <v>156.16</v>
      </c>
      <c r="J152" s="4">
        <v>8</v>
      </c>
      <c r="K152" s="4"/>
      <c r="L152" s="4"/>
      <c r="M152" s="4"/>
    </row>
    <row r="153" spans="1:13" ht="22.5">
      <c r="A153" s="31"/>
      <c r="B153" s="29"/>
      <c r="C153" s="20"/>
      <c r="D153" s="19" t="s">
        <v>664</v>
      </c>
      <c r="E153" s="21" t="s">
        <v>163</v>
      </c>
      <c r="F153" s="21"/>
      <c r="G153" s="4"/>
      <c r="H153" s="4"/>
      <c r="I153" s="4"/>
      <c r="J153" s="4">
        <v>8</v>
      </c>
      <c r="K153" s="4"/>
      <c r="L153" s="4"/>
      <c r="M153" s="4"/>
    </row>
    <row r="154" spans="1:13" ht="33.75">
      <c r="A154" s="30" t="s">
        <v>661</v>
      </c>
      <c r="B154" s="28" t="s">
        <v>665</v>
      </c>
      <c r="C154" s="18" t="s">
        <v>666</v>
      </c>
      <c r="D154" s="17" t="s">
        <v>947</v>
      </c>
      <c r="E154" s="22" t="s">
        <v>161</v>
      </c>
      <c r="F154" s="22" t="s">
        <v>164</v>
      </c>
      <c r="G154" s="4" t="s">
        <v>893</v>
      </c>
      <c r="H154" s="4">
        <v>39.3</v>
      </c>
      <c r="I154" s="4">
        <f>H154*3.2</f>
        <v>125.75999999999999</v>
      </c>
      <c r="J154" s="4">
        <v>8</v>
      </c>
      <c r="K154" s="4"/>
      <c r="L154" s="4"/>
      <c r="M154" s="4"/>
    </row>
    <row r="155" spans="1:13" ht="22.5">
      <c r="A155" s="31"/>
      <c r="B155" s="29"/>
      <c r="C155" s="20"/>
      <c r="D155" s="19" t="s">
        <v>667</v>
      </c>
      <c r="E155" s="21" t="s">
        <v>165</v>
      </c>
      <c r="F155" s="21"/>
      <c r="G155" s="4"/>
      <c r="H155" s="4"/>
      <c r="I155" s="4"/>
      <c r="J155" s="4">
        <v>8</v>
      </c>
      <c r="K155" s="4"/>
      <c r="L155" s="4"/>
      <c r="M155" s="4"/>
    </row>
    <row r="156" spans="1:13" ht="56.25">
      <c r="A156" s="30" t="s">
        <v>494</v>
      </c>
      <c r="B156" s="28" t="s">
        <v>668</v>
      </c>
      <c r="C156" s="18" t="s">
        <v>669</v>
      </c>
      <c r="D156" s="17" t="s">
        <v>670</v>
      </c>
      <c r="E156" s="22" t="s">
        <v>166</v>
      </c>
      <c r="F156" s="22" t="s">
        <v>185</v>
      </c>
      <c r="G156" s="4" t="s">
        <v>894</v>
      </c>
      <c r="H156" s="4">
        <v>27.6</v>
      </c>
      <c r="I156" s="4">
        <f>H156*3.2</f>
        <v>88.32000000000001</v>
      </c>
      <c r="J156" s="4">
        <v>8</v>
      </c>
      <c r="K156" s="4"/>
      <c r="L156" s="4"/>
      <c r="M156" s="4"/>
    </row>
    <row r="157" spans="1:13" ht="33.75">
      <c r="A157" s="31"/>
      <c r="B157" s="29"/>
      <c r="C157" s="20"/>
      <c r="D157" s="19" t="s">
        <v>671</v>
      </c>
      <c r="E157" s="21" t="s">
        <v>186</v>
      </c>
      <c r="F157" s="21" t="s">
        <v>190</v>
      </c>
      <c r="G157" s="4"/>
      <c r="H157" s="4"/>
      <c r="I157" s="4"/>
      <c r="J157" s="4">
        <v>8</v>
      </c>
      <c r="K157" s="4"/>
      <c r="L157" s="4"/>
      <c r="M157" s="4"/>
    </row>
    <row r="158" spans="1:13" ht="33.75">
      <c r="A158" s="30" t="s">
        <v>672</v>
      </c>
      <c r="B158" s="30" t="s">
        <v>727</v>
      </c>
      <c r="C158" s="18" t="s">
        <v>728</v>
      </c>
      <c r="D158" s="22" t="s">
        <v>670</v>
      </c>
      <c r="E158" s="22" t="s">
        <v>166</v>
      </c>
      <c r="F158" s="22" t="s">
        <v>189</v>
      </c>
      <c r="G158" s="4" t="s">
        <v>895</v>
      </c>
      <c r="H158" s="4">
        <v>22.7</v>
      </c>
      <c r="I158" s="4">
        <f>H158*3.2</f>
        <v>72.64</v>
      </c>
      <c r="J158" s="4">
        <v>8</v>
      </c>
      <c r="K158" s="4" t="s">
        <v>856</v>
      </c>
      <c r="L158" s="4"/>
      <c r="M158" s="4"/>
    </row>
    <row r="159" spans="1:13" ht="22.5">
      <c r="A159" s="32"/>
      <c r="B159" s="32"/>
      <c r="C159" s="24"/>
      <c r="D159" s="23" t="s">
        <v>729</v>
      </c>
      <c r="E159" s="23" t="s">
        <v>187</v>
      </c>
      <c r="F159" s="23"/>
      <c r="G159" s="4"/>
      <c r="H159" s="4"/>
      <c r="I159" s="4"/>
      <c r="J159" s="4">
        <v>8</v>
      </c>
      <c r="K159" s="4"/>
      <c r="L159" s="4"/>
      <c r="M159" s="4"/>
    </row>
    <row r="160" spans="1:13" ht="22.5">
      <c r="A160" s="32"/>
      <c r="B160" s="32"/>
      <c r="C160" s="24"/>
      <c r="D160" s="23" t="s">
        <v>730</v>
      </c>
      <c r="E160" s="23" t="s">
        <v>187</v>
      </c>
      <c r="F160" s="23"/>
      <c r="G160" s="4"/>
      <c r="H160" s="4"/>
      <c r="I160" s="4"/>
      <c r="J160" s="4">
        <v>8</v>
      </c>
      <c r="K160" s="4"/>
      <c r="L160" s="4"/>
      <c r="M160" s="4"/>
    </row>
    <row r="161" spans="1:13" ht="22.5">
      <c r="A161" s="31"/>
      <c r="B161" s="31"/>
      <c r="C161" s="20"/>
      <c r="D161" s="21" t="s">
        <v>731</v>
      </c>
      <c r="E161" s="21" t="s">
        <v>188</v>
      </c>
      <c r="F161" s="21"/>
      <c r="G161" s="4"/>
      <c r="H161" s="4"/>
      <c r="I161" s="4"/>
      <c r="J161" s="4">
        <v>8</v>
      </c>
      <c r="K161" s="4"/>
      <c r="L161" s="4"/>
      <c r="M161" s="4"/>
    </row>
    <row r="162" spans="1:13" ht="33.75">
      <c r="A162" s="30" t="s">
        <v>732</v>
      </c>
      <c r="B162" s="28" t="s">
        <v>733</v>
      </c>
      <c r="C162" s="18" t="s">
        <v>734</v>
      </c>
      <c r="D162" s="17" t="s">
        <v>670</v>
      </c>
      <c r="E162" s="22" t="s">
        <v>166</v>
      </c>
      <c r="F162" s="22" t="s">
        <v>191</v>
      </c>
      <c r="G162" s="4" t="s">
        <v>896</v>
      </c>
      <c r="H162" s="4">
        <v>9.3</v>
      </c>
      <c r="I162" s="4">
        <f>H162*3.2</f>
        <v>29.760000000000005</v>
      </c>
      <c r="J162" s="4">
        <v>8</v>
      </c>
      <c r="K162" s="4"/>
      <c r="L162" s="4"/>
      <c r="M162" s="4"/>
    </row>
    <row r="163" spans="1:13" ht="22.5">
      <c r="A163" s="31"/>
      <c r="B163" s="29"/>
      <c r="C163" s="20"/>
      <c r="D163" s="19" t="s">
        <v>735</v>
      </c>
      <c r="E163" s="21" t="s">
        <v>187</v>
      </c>
      <c r="F163" s="21"/>
      <c r="G163" s="4"/>
      <c r="H163" s="4"/>
      <c r="I163" s="4"/>
      <c r="J163" s="4">
        <v>8</v>
      </c>
      <c r="K163" s="4"/>
      <c r="L163" s="4"/>
      <c r="M163" s="4"/>
    </row>
    <row r="164" spans="1:13" ht="33.75">
      <c r="A164" s="30" t="s">
        <v>672</v>
      </c>
      <c r="B164" s="28" t="s">
        <v>727</v>
      </c>
      <c r="C164" s="18" t="s">
        <v>736</v>
      </c>
      <c r="D164" s="17" t="s">
        <v>670</v>
      </c>
      <c r="E164" s="22" t="s">
        <v>166</v>
      </c>
      <c r="F164" s="22" t="s">
        <v>192</v>
      </c>
      <c r="G164" s="4" t="s">
        <v>895</v>
      </c>
      <c r="H164" s="4">
        <v>22.7</v>
      </c>
      <c r="I164" s="4">
        <f>H164*3.2</f>
        <v>72.64</v>
      </c>
      <c r="J164" s="4">
        <v>8</v>
      </c>
      <c r="K164" s="4"/>
      <c r="L164" s="4"/>
      <c r="M164" s="4"/>
    </row>
    <row r="165" spans="1:13" ht="22.5">
      <c r="A165" s="32"/>
      <c r="B165" s="33"/>
      <c r="C165" s="24"/>
      <c r="D165" s="25" t="s">
        <v>729</v>
      </c>
      <c r="E165" s="23" t="s">
        <v>187</v>
      </c>
      <c r="F165" s="23"/>
      <c r="G165" s="4"/>
      <c r="H165" s="4"/>
      <c r="I165" s="4"/>
      <c r="J165" s="4">
        <v>8</v>
      </c>
      <c r="K165" s="4"/>
      <c r="L165" s="4"/>
      <c r="M165" s="4"/>
    </row>
    <row r="166" spans="1:13" ht="22.5">
      <c r="A166" s="32"/>
      <c r="B166" s="33"/>
      <c r="C166" s="24"/>
      <c r="D166" s="25" t="s">
        <v>730</v>
      </c>
      <c r="E166" s="23" t="s">
        <v>187</v>
      </c>
      <c r="F166" s="23"/>
      <c r="G166" s="4"/>
      <c r="H166" s="4"/>
      <c r="I166" s="4"/>
      <c r="J166" s="4">
        <v>8</v>
      </c>
      <c r="K166" s="4"/>
      <c r="L166" s="4"/>
      <c r="M166" s="4"/>
    </row>
    <row r="167" spans="1:13" ht="22.5">
      <c r="A167" s="31"/>
      <c r="B167" s="29"/>
      <c r="C167" s="20"/>
      <c r="D167" s="19" t="s">
        <v>731</v>
      </c>
      <c r="E167" s="21" t="s">
        <v>188</v>
      </c>
      <c r="F167" s="21"/>
      <c r="G167" s="4"/>
      <c r="H167" s="4"/>
      <c r="I167" s="4"/>
      <c r="J167" s="4">
        <v>8</v>
      </c>
      <c r="K167" s="4"/>
      <c r="L167" s="4"/>
      <c r="M167" s="4"/>
    </row>
    <row r="168" spans="1:13" ht="33.75">
      <c r="A168" s="16" t="s">
        <v>672</v>
      </c>
      <c r="B168" s="15" t="s">
        <v>737</v>
      </c>
      <c r="C168" s="14" t="s">
        <v>738</v>
      </c>
      <c r="D168" s="13" t="s">
        <v>739</v>
      </c>
      <c r="E168" s="12" t="s">
        <v>740</v>
      </c>
      <c r="F168" s="12" t="s">
        <v>195</v>
      </c>
      <c r="G168" s="4" t="s">
        <v>897</v>
      </c>
      <c r="H168" s="4">
        <v>19.6</v>
      </c>
      <c r="I168" s="4">
        <f>H168*3.2</f>
        <v>62.720000000000006</v>
      </c>
      <c r="J168" s="4">
        <v>8</v>
      </c>
      <c r="K168" s="4"/>
      <c r="L168" s="4"/>
      <c r="M168" s="4"/>
    </row>
    <row r="169" spans="1:13" ht="56.25">
      <c r="A169" s="30" t="s">
        <v>741</v>
      </c>
      <c r="B169" s="28" t="s">
        <v>742</v>
      </c>
      <c r="C169" s="18" t="s">
        <v>743</v>
      </c>
      <c r="D169" s="17" t="s">
        <v>744</v>
      </c>
      <c r="E169" s="22" t="s">
        <v>27</v>
      </c>
      <c r="F169" s="22" t="s">
        <v>196</v>
      </c>
      <c r="G169" s="4" t="s">
        <v>898</v>
      </c>
      <c r="H169" s="4">
        <v>10.56</v>
      </c>
      <c r="I169" s="4">
        <f>H169*3.2</f>
        <v>33.792</v>
      </c>
      <c r="J169" s="4">
        <v>8</v>
      </c>
      <c r="K169" s="4"/>
      <c r="L169" s="4"/>
      <c r="M169" s="4"/>
    </row>
    <row r="170" spans="1:13" ht="22.5">
      <c r="A170" s="31"/>
      <c r="B170" s="29"/>
      <c r="C170" s="20"/>
      <c r="D170" s="19" t="s">
        <v>745</v>
      </c>
      <c r="E170" s="21" t="s">
        <v>187</v>
      </c>
      <c r="F170" s="21"/>
      <c r="G170" s="4"/>
      <c r="H170" s="4"/>
      <c r="I170" s="4"/>
      <c r="J170" s="4">
        <v>8</v>
      </c>
      <c r="K170" s="4"/>
      <c r="L170" s="4"/>
      <c r="M170" s="4"/>
    </row>
    <row r="171" spans="1:13" ht="33.75">
      <c r="A171" s="33" t="s">
        <v>641</v>
      </c>
      <c r="B171" s="33" t="s">
        <v>642</v>
      </c>
      <c r="C171" s="24" t="s">
        <v>643</v>
      </c>
      <c r="D171" s="25" t="s">
        <v>644</v>
      </c>
      <c r="E171" s="25" t="s">
        <v>193</v>
      </c>
      <c r="F171" s="25" t="s">
        <v>197</v>
      </c>
      <c r="G171" s="4" t="s">
        <v>885</v>
      </c>
      <c r="H171" s="4">
        <v>1.5</v>
      </c>
      <c r="I171" s="4">
        <f aca="true" t="shared" si="4" ref="I171:I187">H171*3.2</f>
        <v>4.800000000000001</v>
      </c>
      <c r="J171" s="4">
        <v>7</v>
      </c>
      <c r="K171" s="4"/>
      <c r="L171" s="4"/>
      <c r="M171" s="4"/>
    </row>
    <row r="172" spans="1:13" ht="22.5">
      <c r="A172" s="29"/>
      <c r="B172" s="29"/>
      <c r="C172" s="20"/>
      <c r="D172" s="19" t="s">
        <v>645</v>
      </c>
      <c r="E172" s="19" t="s">
        <v>194</v>
      </c>
      <c r="F172" s="21"/>
      <c r="G172" s="4"/>
      <c r="H172" s="4"/>
      <c r="I172" s="4"/>
      <c r="J172" s="4">
        <v>7</v>
      </c>
      <c r="K172" s="4"/>
      <c r="L172" s="4"/>
      <c r="M172" s="4"/>
    </row>
    <row r="173" spans="1:13" ht="33.75">
      <c r="A173" s="30" t="s">
        <v>646</v>
      </c>
      <c r="B173" s="28" t="s">
        <v>647</v>
      </c>
      <c r="C173" s="18" t="s">
        <v>648</v>
      </c>
      <c r="D173" s="17" t="s">
        <v>644</v>
      </c>
      <c r="E173" s="17" t="s">
        <v>193</v>
      </c>
      <c r="F173" s="17" t="s">
        <v>198</v>
      </c>
      <c r="G173" s="4" t="s">
        <v>885</v>
      </c>
      <c r="H173" s="4">
        <v>1.5</v>
      </c>
      <c r="I173" s="4">
        <f t="shared" si="4"/>
        <v>4.800000000000001</v>
      </c>
      <c r="J173" s="4">
        <v>7</v>
      </c>
      <c r="K173" s="4"/>
      <c r="L173" s="4"/>
      <c r="M173" s="4"/>
    </row>
    <row r="174" spans="1:13" ht="22.5">
      <c r="A174" s="31"/>
      <c r="B174" s="29"/>
      <c r="C174" s="20"/>
      <c r="D174" s="19" t="s">
        <v>645</v>
      </c>
      <c r="E174" s="19" t="s">
        <v>194</v>
      </c>
      <c r="F174" s="21"/>
      <c r="G174" s="4"/>
      <c r="H174" s="4"/>
      <c r="I174" s="4"/>
      <c r="J174" s="4">
        <v>7</v>
      </c>
      <c r="K174" s="4"/>
      <c r="L174" s="4"/>
      <c r="M174" s="4"/>
    </row>
    <row r="175" spans="1:13" ht="33.75">
      <c r="A175" s="28" t="s">
        <v>649</v>
      </c>
      <c r="B175" s="28" t="s">
        <v>642</v>
      </c>
      <c r="C175" s="18" t="s">
        <v>650</v>
      </c>
      <c r="D175" s="17" t="s">
        <v>644</v>
      </c>
      <c r="E175" s="17" t="s">
        <v>193</v>
      </c>
      <c r="F175" s="17" t="s">
        <v>199</v>
      </c>
      <c r="G175" s="4" t="s">
        <v>886</v>
      </c>
      <c r="H175" s="4">
        <v>1.3</v>
      </c>
      <c r="I175" s="4">
        <f t="shared" si="4"/>
        <v>4.16</v>
      </c>
      <c r="J175" s="4">
        <v>7</v>
      </c>
      <c r="K175" s="4"/>
      <c r="L175" s="4"/>
      <c r="M175" s="4"/>
    </row>
    <row r="176" spans="1:13" ht="22.5">
      <c r="A176" s="29"/>
      <c r="B176" s="29"/>
      <c r="C176" s="20"/>
      <c r="D176" s="19" t="s">
        <v>645</v>
      </c>
      <c r="E176" s="19" t="s">
        <v>194</v>
      </c>
      <c r="F176" s="21"/>
      <c r="G176" s="4"/>
      <c r="H176" s="4"/>
      <c r="I176" s="4"/>
      <c r="J176" s="4">
        <v>7</v>
      </c>
      <c r="K176" s="4"/>
      <c r="L176" s="4"/>
      <c r="M176" s="4"/>
    </row>
    <row r="177" spans="1:13" ht="33.75">
      <c r="A177" s="28" t="s">
        <v>641</v>
      </c>
      <c r="B177" s="28" t="s">
        <v>642</v>
      </c>
      <c r="C177" s="18" t="s">
        <v>651</v>
      </c>
      <c r="D177" s="17" t="s">
        <v>644</v>
      </c>
      <c r="E177" s="17" t="s">
        <v>193</v>
      </c>
      <c r="F177" s="17" t="s">
        <v>200</v>
      </c>
      <c r="G177" s="4" t="s">
        <v>887</v>
      </c>
      <c r="H177" s="4">
        <v>3.5</v>
      </c>
      <c r="I177" s="4">
        <f t="shared" si="4"/>
        <v>11.200000000000001</v>
      </c>
      <c r="J177" s="4">
        <v>7</v>
      </c>
      <c r="K177" s="4"/>
      <c r="L177" s="4"/>
      <c r="M177" s="4"/>
    </row>
    <row r="178" spans="1:13" ht="22.5">
      <c r="A178" s="29"/>
      <c r="B178" s="29"/>
      <c r="C178" s="20"/>
      <c r="D178" s="19" t="s">
        <v>645</v>
      </c>
      <c r="E178" s="19" t="s">
        <v>194</v>
      </c>
      <c r="F178" s="19"/>
      <c r="G178" s="4"/>
      <c r="H178" s="4"/>
      <c r="I178" s="4"/>
      <c r="J178" s="4">
        <v>7</v>
      </c>
      <c r="K178" s="4"/>
      <c r="L178" s="4"/>
      <c r="M178" s="4"/>
    </row>
    <row r="179" spans="1:13" ht="33.75">
      <c r="A179" s="30" t="s">
        <v>646</v>
      </c>
      <c r="B179" s="28" t="s">
        <v>642</v>
      </c>
      <c r="C179" s="18" t="s">
        <v>652</v>
      </c>
      <c r="D179" s="17" t="s">
        <v>644</v>
      </c>
      <c r="E179" s="17" t="s">
        <v>193</v>
      </c>
      <c r="F179" s="17" t="s">
        <v>201</v>
      </c>
      <c r="G179" s="4" t="s">
        <v>888</v>
      </c>
      <c r="H179" s="4">
        <v>2.7</v>
      </c>
      <c r="I179" s="4">
        <f t="shared" si="4"/>
        <v>8.64</v>
      </c>
      <c r="J179" s="4">
        <v>7</v>
      </c>
      <c r="K179" s="4"/>
      <c r="L179" s="4"/>
      <c r="M179" s="4"/>
    </row>
    <row r="180" spans="1:13" ht="22.5">
      <c r="A180" s="31"/>
      <c r="B180" s="29"/>
      <c r="C180" s="20"/>
      <c r="D180" s="19" t="s">
        <v>645</v>
      </c>
      <c r="E180" s="19" t="s">
        <v>194</v>
      </c>
      <c r="F180" s="21"/>
      <c r="G180" s="4"/>
      <c r="H180" s="4"/>
      <c r="I180" s="4"/>
      <c r="J180" s="4">
        <v>7</v>
      </c>
      <c r="K180" s="4"/>
      <c r="L180" s="4"/>
      <c r="M180" s="4"/>
    </row>
    <row r="181" spans="1:13" ht="33.75">
      <c r="A181" s="30" t="s">
        <v>653</v>
      </c>
      <c r="B181" s="28" t="s">
        <v>642</v>
      </c>
      <c r="C181" s="18" t="s">
        <v>654</v>
      </c>
      <c r="D181" s="17" t="s">
        <v>644</v>
      </c>
      <c r="E181" s="17" t="s">
        <v>193</v>
      </c>
      <c r="F181" s="17" t="s">
        <v>202</v>
      </c>
      <c r="G181" s="4" t="s">
        <v>889</v>
      </c>
      <c r="H181" s="4">
        <v>1.6</v>
      </c>
      <c r="I181" s="4">
        <f t="shared" si="4"/>
        <v>5.120000000000001</v>
      </c>
      <c r="J181" s="4">
        <v>7</v>
      </c>
      <c r="K181" s="4"/>
      <c r="L181" s="4"/>
      <c r="M181" s="4"/>
    </row>
    <row r="182" spans="1:13" ht="22.5">
      <c r="A182" s="31"/>
      <c r="B182" s="29"/>
      <c r="C182" s="20"/>
      <c r="D182" s="19" t="s">
        <v>645</v>
      </c>
      <c r="E182" s="19" t="s">
        <v>194</v>
      </c>
      <c r="F182" s="21"/>
      <c r="G182" s="4"/>
      <c r="H182" s="4"/>
      <c r="I182" s="4"/>
      <c r="J182" s="4">
        <v>7</v>
      </c>
      <c r="K182" s="4"/>
      <c r="L182" s="4"/>
      <c r="M182" s="4"/>
    </row>
    <row r="183" spans="1:13" ht="33.75">
      <c r="A183" s="30" t="s">
        <v>649</v>
      </c>
      <c r="B183" s="28" t="s">
        <v>642</v>
      </c>
      <c r="C183" s="18" t="s">
        <v>655</v>
      </c>
      <c r="D183" s="17" t="s">
        <v>644</v>
      </c>
      <c r="E183" s="17" t="s">
        <v>193</v>
      </c>
      <c r="F183" s="17" t="s">
        <v>203</v>
      </c>
      <c r="G183" s="4" t="s">
        <v>890</v>
      </c>
      <c r="H183" s="4">
        <v>1.2</v>
      </c>
      <c r="I183" s="4">
        <f t="shared" si="4"/>
        <v>3.84</v>
      </c>
      <c r="J183" s="4">
        <v>7</v>
      </c>
      <c r="K183" s="4"/>
      <c r="L183" s="4"/>
      <c r="M183" s="4"/>
    </row>
    <row r="184" spans="1:13" ht="22.5">
      <c r="A184" s="31"/>
      <c r="B184" s="29"/>
      <c r="C184" s="20"/>
      <c r="D184" s="19" t="s">
        <v>645</v>
      </c>
      <c r="E184" s="19" t="s">
        <v>194</v>
      </c>
      <c r="F184" s="21"/>
      <c r="G184" s="4"/>
      <c r="H184" s="4"/>
      <c r="I184" s="4"/>
      <c r="J184" s="4">
        <v>7</v>
      </c>
      <c r="K184" s="4"/>
      <c r="L184" s="4"/>
      <c r="M184" s="4"/>
    </row>
    <row r="185" spans="1:13" ht="33.75">
      <c r="A185" s="30" t="s">
        <v>656</v>
      </c>
      <c r="B185" s="28" t="s">
        <v>642</v>
      </c>
      <c r="C185" s="18" t="s">
        <v>657</v>
      </c>
      <c r="D185" s="17" t="s">
        <v>644</v>
      </c>
      <c r="E185" s="17" t="s">
        <v>193</v>
      </c>
      <c r="F185" s="17" t="s">
        <v>204</v>
      </c>
      <c r="G185" s="4" t="s">
        <v>891</v>
      </c>
      <c r="H185" s="4">
        <v>3.8</v>
      </c>
      <c r="I185" s="4">
        <f t="shared" si="4"/>
        <v>12.16</v>
      </c>
      <c r="J185" s="4">
        <v>7</v>
      </c>
      <c r="K185" s="4"/>
      <c r="L185" s="4"/>
      <c r="M185" s="4"/>
    </row>
    <row r="186" spans="1:13" ht="22.5">
      <c r="A186" s="31"/>
      <c r="B186" s="29"/>
      <c r="C186" s="20"/>
      <c r="D186" s="19" t="s">
        <v>645</v>
      </c>
      <c r="E186" s="19" t="s">
        <v>194</v>
      </c>
      <c r="F186" s="21"/>
      <c r="G186" s="4"/>
      <c r="H186" s="4"/>
      <c r="I186" s="4"/>
      <c r="J186" s="4">
        <v>7</v>
      </c>
      <c r="K186" s="4"/>
      <c r="L186" s="4"/>
      <c r="M186" s="4"/>
    </row>
    <row r="187" spans="1:13" ht="33.75">
      <c r="A187" s="30" t="s">
        <v>658</v>
      </c>
      <c r="B187" s="28" t="s">
        <v>659</v>
      </c>
      <c r="C187" s="18" t="s">
        <v>660</v>
      </c>
      <c r="D187" s="17" t="s">
        <v>644</v>
      </c>
      <c r="E187" s="17" t="s">
        <v>193</v>
      </c>
      <c r="F187" s="17" t="s">
        <v>206</v>
      </c>
      <c r="G187" s="4" t="s">
        <v>948</v>
      </c>
      <c r="H187" s="4">
        <v>2.2</v>
      </c>
      <c r="I187" s="4">
        <f t="shared" si="4"/>
        <v>7.040000000000001</v>
      </c>
      <c r="J187" s="4">
        <v>7</v>
      </c>
      <c r="K187" s="4"/>
      <c r="L187" s="4"/>
      <c r="M187" s="4"/>
    </row>
    <row r="188" spans="1:13" ht="33.75">
      <c r="A188" s="31"/>
      <c r="B188" s="29"/>
      <c r="C188" s="20"/>
      <c r="D188" s="19"/>
      <c r="E188" s="19"/>
      <c r="F188" s="21" t="s">
        <v>205</v>
      </c>
      <c r="G188" s="4"/>
      <c r="H188" s="4"/>
      <c r="I188" s="4"/>
      <c r="J188" s="4">
        <v>7</v>
      </c>
      <c r="K188" s="4"/>
      <c r="L188" s="4"/>
      <c r="M188" s="4"/>
    </row>
    <row r="189" spans="1:13" ht="45">
      <c r="A189" s="30" t="s">
        <v>876</v>
      </c>
      <c r="B189" s="28" t="s">
        <v>877</v>
      </c>
      <c r="C189" s="18" t="s">
        <v>878</v>
      </c>
      <c r="D189" s="17" t="s">
        <v>644</v>
      </c>
      <c r="E189" s="17" t="s">
        <v>193</v>
      </c>
      <c r="F189" s="17" t="s">
        <v>144</v>
      </c>
      <c r="G189" s="4" t="s">
        <v>943</v>
      </c>
      <c r="H189" s="4">
        <v>5.4</v>
      </c>
      <c r="I189" s="4">
        <f>H189*3.2</f>
        <v>17.28</v>
      </c>
      <c r="J189" s="4">
        <v>7</v>
      </c>
      <c r="K189" s="4"/>
      <c r="L189" s="4"/>
      <c r="M189" s="4"/>
    </row>
    <row r="190" spans="1:13" ht="22.5">
      <c r="A190" s="31"/>
      <c r="B190" s="29"/>
      <c r="C190" s="20"/>
      <c r="D190" s="19" t="s">
        <v>645</v>
      </c>
      <c r="E190" s="19" t="s">
        <v>194</v>
      </c>
      <c r="F190" s="21"/>
      <c r="G190" s="4"/>
      <c r="H190" s="4"/>
      <c r="I190" s="4"/>
      <c r="J190" s="4">
        <v>7</v>
      </c>
      <c r="K190" s="4"/>
      <c r="L190" s="4"/>
      <c r="M190" s="4"/>
    </row>
    <row r="191" spans="1:13" ht="22.5">
      <c r="A191" s="16" t="s">
        <v>879</v>
      </c>
      <c r="B191" s="15" t="s">
        <v>642</v>
      </c>
      <c r="C191" s="14" t="s">
        <v>880</v>
      </c>
      <c r="D191" s="13" t="s">
        <v>644</v>
      </c>
      <c r="E191" s="17" t="s">
        <v>193</v>
      </c>
      <c r="F191" s="13" t="s">
        <v>209</v>
      </c>
      <c r="G191" s="4" t="s">
        <v>944</v>
      </c>
      <c r="H191" s="4">
        <v>3</v>
      </c>
      <c r="I191" s="4">
        <f>H191*3.2</f>
        <v>9.600000000000001</v>
      </c>
      <c r="J191" s="4">
        <v>7</v>
      </c>
      <c r="K191" s="4"/>
      <c r="L191" s="4"/>
      <c r="M191" s="4"/>
    </row>
    <row r="192" spans="1:13" ht="22.5">
      <c r="A192" s="42"/>
      <c r="B192" s="42"/>
      <c r="C192" s="39"/>
      <c r="D192" s="40" t="s">
        <v>645</v>
      </c>
      <c r="E192" s="44" t="s">
        <v>194</v>
      </c>
      <c r="F192" s="40"/>
      <c r="G192" s="41"/>
      <c r="H192" s="45"/>
      <c r="I192" s="41"/>
      <c r="J192" s="45">
        <v>7</v>
      </c>
      <c r="K192" s="41"/>
      <c r="L192" s="41"/>
      <c r="M192" s="41"/>
    </row>
    <row r="193" spans="1:13" ht="67.5">
      <c r="A193" s="28" t="s">
        <v>1093</v>
      </c>
      <c r="B193" s="28" t="s">
        <v>1094</v>
      </c>
      <c r="C193" s="49" t="s">
        <v>1095</v>
      </c>
      <c r="D193" s="17" t="s">
        <v>1072</v>
      </c>
      <c r="E193" s="17" t="s">
        <v>211</v>
      </c>
      <c r="F193" s="17" t="s">
        <v>208</v>
      </c>
      <c r="G193" s="44" t="s">
        <v>1096</v>
      </c>
      <c r="H193" s="48" t="s">
        <v>1097</v>
      </c>
      <c r="I193" s="48" t="s">
        <v>1098</v>
      </c>
      <c r="J193" s="48" t="s">
        <v>1099</v>
      </c>
      <c r="K193" s="44"/>
      <c r="L193" s="44"/>
      <c r="M193" s="44"/>
    </row>
    <row r="194" spans="1:13" ht="22.5">
      <c r="A194" s="47"/>
      <c r="B194" s="47"/>
      <c r="C194" s="44"/>
      <c r="D194" s="44" t="s">
        <v>1100</v>
      </c>
      <c r="E194" s="44" t="s">
        <v>212</v>
      </c>
      <c r="F194" s="44"/>
      <c r="G194" s="44"/>
      <c r="H194" s="48"/>
      <c r="I194" s="48"/>
      <c r="J194" s="48" t="s">
        <v>1099</v>
      </c>
      <c r="K194" s="44"/>
      <c r="L194" s="44"/>
      <c r="M194" s="44"/>
    </row>
    <row r="195" spans="1:13" ht="67.5">
      <c r="A195" s="28" t="s">
        <v>1101</v>
      </c>
      <c r="B195" s="28" t="s">
        <v>1102</v>
      </c>
      <c r="C195" s="17" t="s">
        <v>1103</v>
      </c>
      <c r="D195" s="17" t="s">
        <v>1072</v>
      </c>
      <c r="E195" s="17" t="s">
        <v>211</v>
      </c>
      <c r="F195" s="17" t="s">
        <v>207</v>
      </c>
      <c r="G195" s="44" t="s">
        <v>1104</v>
      </c>
      <c r="H195" s="48" t="s">
        <v>1105</v>
      </c>
      <c r="I195" s="48" t="s">
        <v>1106</v>
      </c>
      <c r="J195" s="48" t="s">
        <v>1107</v>
      </c>
      <c r="K195" s="44"/>
      <c r="L195" s="44"/>
      <c r="M195" s="44"/>
    </row>
    <row r="196" spans="1:13" ht="22.5">
      <c r="A196" s="47"/>
      <c r="B196" s="47"/>
      <c r="C196" s="44"/>
      <c r="D196" s="44" t="s">
        <v>1108</v>
      </c>
      <c r="E196" s="44" t="s">
        <v>213</v>
      </c>
      <c r="F196" s="44"/>
      <c r="G196" s="44"/>
      <c r="H196" s="48"/>
      <c r="I196" s="48"/>
      <c r="J196" s="48" t="s">
        <v>1107</v>
      </c>
      <c r="K196" s="44"/>
      <c r="L196" s="44"/>
      <c r="M196" s="44"/>
    </row>
    <row r="197" spans="1:13" ht="45">
      <c r="A197" s="28" t="s">
        <v>1109</v>
      </c>
      <c r="B197" s="28" t="s">
        <v>1110</v>
      </c>
      <c r="C197" s="17" t="s">
        <v>1111</v>
      </c>
      <c r="D197" s="17" t="s">
        <v>1082</v>
      </c>
      <c r="E197" s="17" t="s">
        <v>1083</v>
      </c>
      <c r="F197" s="17" t="s">
        <v>210</v>
      </c>
      <c r="G197" s="44" t="s">
        <v>1112</v>
      </c>
      <c r="H197" s="48" t="s">
        <v>1113</v>
      </c>
      <c r="I197" s="48" t="s">
        <v>1114</v>
      </c>
      <c r="J197" s="48" t="s">
        <v>1097</v>
      </c>
      <c r="K197" s="44"/>
      <c r="L197" s="44"/>
      <c r="M197" s="44"/>
    </row>
    <row r="198" spans="1:13" ht="33.75">
      <c r="A198" s="28" t="s">
        <v>1115</v>
      </c>
      <c r="B198" s="28" t="s">
        <v>1116</v>
      </c>
      <c r="C198" s="17" t="s">
        <v>1111</v>
      </c>
      <c r="D198" s="17" t="s">
        <v>1082</v>
      </c>
      <c r="E198" s="17" t="s">
        <v>1083</v>
      </c>
      <c r="F198" s="17" t="s">
        <v>215</v>
      </c>
      <c r="G198" s="44" t="s">
        <v>1120</v>
      </c>
      <c r="H198" s="48" t="s">
        <v>1117</v>
      </c>
      <c r="I198" s="48" t="s">
        <v>1118</v>
      </c>
      <c r="J198" s="48" t="s">
        <v>1119</v>
      </c>
      <c r="K198" s="44"/>
      <c r="L198" s="44"/>
      <c r="M198" s="44"/>
    </row>
    <row r="199" spans="1:13" ht="22.5">
      <c r="A199" s="47"/>
      <c r="B199" s="47"/>
      <c r="C199" s="44"/>
      <c r="D199" s="44" t="s">
        <v>1121</v>
      </c>
      <c r="E199" s="44" t="s">
        <v>214</v>
      </c>
      <c r="F199" s="44"/>
      <c r="G199" s="44"/>
      <c r="H199" s="48"/>
      <c r="I199" s="48"/>
      <c r="J199" s="48" t="s">
        <v>1119</v>
      </c>
      <c r="K199" s="44"/>
      <c r="L199" s="44"/>
      <c r="M199" s="44"/>
    </row>
    <row r="200" spans="1:13" ht="123.75">
      <c r="A200" s="28" t="s">
        <v>1122</v>
      </c>
      <c r="B200" s="28" t="s">
        <v>1123</v>
      </c>
      <c r="C200" s="17" t="s">
        <v>1124</v>
      </c>
      <c r="D200" s="17" t="s">
        <v>1072</v>
      </c>
      <c r="E200" s="17" t="s">
        <v>211</v>
      </c>
      <c r="F200" s="17" t="s">
        <v>216</v>
      </c>
      <c r="G200" s="44" t="s">
        <v>1125</v>
      </c>
      <c r="H200" s="48" t="s">
        <v>1126</v>
      </c>
      <c r="I200" s="48" t="s">
        <v>1127</v>
      </c>
      <c r="J200" s="48" t="s">
        <v>1097</v>
      </c>
      <c r="K200" s="44"/>
      <c r="L200" s="44"/>
      <c r="M200" s="44"/>
    </row>
    <row r="201" spans="1:13" ht="22.5">
      <c r="A201" s="47"/>
      <c r="B201" s="47"/>
      <c r="C201" s="44"/>
      <c r="D201" s="44" t="s">
        <v>1134</v>
      </c>
      <c r="E201" s="44" t="s">
        <v>217</v>
      </c>
      <c r="F201" s="44"/>
      <c r="G201" s="44"/>
      <c r="H201" s="48"/>
      <c r="I201" s="48"/>
      <c r="J201" s="48" t="s">
        <v>1097</v>
      </c>
      <c r="K201" s="44"/>
      <c r="L201" s="44"/>
      <c r="M201" s="44"/>
    </row>
    <row r="202" spans="1:13" ht="78.75">
      <c r="A202" s="28" t="s">
        <v>1128</v>
      </c>
      <c r="B202" s="28" t="s">
        <v>1129</v>
      </c>
      <c r="C202" s="17" t="s">
        <v>1130</v>
      </c>
      <c r="D202" s="17" t="s">
        <v>1072</v>
      </c>
      <c r="E202" s="17" t="s">
        <v>211</v>
      </c>
      <c r="F202" s="17" t="s">
        <v>218</v>
      </c>
      <c r="G202" s="44" t="s">
        <v>1131</v>
      </c>
      <c r="H202" s="48" t="s">
        <v>1132</v>
      </c>
      <c r="I202" s="48" t="s">
        <v>1133</v>
      </c>
      <c r="J202" s="48" t="s">
        <v>1097</v>
      </c>
      <c r="K202" s="44"/>
      <c r="L202" s="44"/>
      <c r="M202" s="44"/>
    </row>
    <row r="203" spans="1:13" ht="33.75">
      <c r="A203" s="28" t="s">
        <v>1135</v>
      </c>
      <c r="B203" s="28" t="s">
        <v>1136</v>
      </c>
      <c r="C203" s="17" t="s">
        <v>1137</v>
      </c>
      <c r="D203" s="17" t="s">
        <v>1082</v>
      </c>
      <c r="E203" s="17" t="s">
        <v>1083</v>
      </c>
      <c r="F203" s="17" t="s">
        <v>220</v>
      </c>
      <c r="G203" s="44" t="s">
        <v>1138</v>
      </c>
      <c r="H203" s="48" t="s">
        <v>1139</v>
      </c>
      <c r="I203" s="48" t="s">
        <v>1140</v>
      </c>
      <c r="J203" s="48" t="s">
        <v>1141</v>
      </c>
      <c r="K203" s="44"/>
      <c r="L203" s="44"/>
      <c r="M203" s="44"/>
    </row>
    <row r="204" spans="1:13" ht="33.75">
      <c r="A204" s="47" t="s">
        <v>1142</v>
      </c>
      <c r="B204" s="47" t="s">
        <v>1143</v>
      </c>
      <c r="C204" s="44" t="s">
        <v>1144</v>
      </c>
      <c r="D204" s="44" t="s">
        <v>1072</v>
      </c>
      <c r="E204" s="44" t="s">
        <v>211</v>
      </c>
      <c r="F204" s="44" t="s">
        <v>219</v>
      </c>
      <c r="G204" s="44" t="s">
        <v>1145</v>
      </c>
      <c r="H204" s="48" t="s">
        <v>1146</v>
      </c>
      <c r="I204" s="48" t="s">
        <v>1147</v>
      </c>
      <c r="J204" s="48" t="s">
        <v>1148</v>
      </c>
      <c r="K204" s="44"/>
      <c r="L204" s="44"/>
      <c r="M204" s="44"/>
    </row>
    <row r="205" spans="1:13" ht="33.75">
      <c r="A205" s="28" t="s">
        <v>1149</v>
      </c>
      <c r="B205" s="28" t="s">
        <v>1143</v>
      </c>
      <c r="C205" s="17" t="s">
        <v>1144</v>
      </c>
      <c r="D205" s="17" t="s">
        <v>1072</v>
      </c>
      <c r="E205" s="17" t="s">
        <v>211</v>
      </c>
      <c r="F205" s="17" t="s">
        <v>219</v>
      </c>
      <c r="G205" s="44" t="s">
        <v>1145</v>
      </c>
      <c r="H205" s="48" t="s">
        <v>1146</v>
      </c>
      <c r="I205" s="48" t="s">
        <v>1147</v>
      </c>
      <c r="J205" s="48" t="s">
        <v>1148</v>
      </c>
      <c r="K205" s="44"/>
      <c r="L205" s="44"/>
      <c r="M205" s="44"/>
    </row>
    <row r="206" spans="1:13" ht="33.75">
      <c r="A206" s="28" t="s">
        <v>1150</v>
      </c>
      <c r="B206" s="28" t="s">
        <v>1151</v>
      </c>
      <c r="C206" s="17" t="s">
        <v>1152</v>
      </c>
      <c r="D206" s="17" t="s">
        <v>1072</v>
      </c>
      <c r="E206" s="17" t="s">
        <v>211</v>
      </c>
      <c r="F206" s="17" t="s">
        <v>221</v>
      </c>
      <c r="G206" s="44" t="s">
        <v>1153</v>
      </c>
      <c r="H206" s="48" t="s">
        <v>1154</v>
      </c>
      <c r="I206" s="48" t="s">
        <v>1155</v>
      </c>
      <c r="J206" s="48" t="s">
        <v>1097</v>
      </c>
      <c r="K206" s="44"/>
      <c r="L206" s="44"/>
      <c r="M206" s="44"/>
    </row>
    <row r="207" spans="1:13" ht="45">
      <c r="A207" s="50" t="s">
        <v>1069</v>
      </c>
      <c r="B207" s="50" t="s">
        <v>1070</v>
      </c>
      <c r="C207" s="51" t="s">
        <v>1071</v>
      </c>
      <c r="D207" s="17" t="s">
        <v>1072</v>
      </c>
      <c r="E207" s="17" t="s">
        <v>211</v>
      </c>
      <c r="F207" s="52" t="s">
        <v>1073</v>
      </c>
      <c r="G207" s="41" t="s">
        <v>1074</v>
      </c>
      <c r="H207" s="45">
        <v>0.4</v>
      </c>
      <c r="I207" s="45">
        <v>1.28</v>
      </c>
      <c r="J207" s="45">
        <v>6</v>
      </c>
      <c r="K207" s="41"/>
      <c r="L207" s="41"/>
      <c r="M207" s="4"/>
    </row>
    <row r="208" spans="1:13" ht="33.75">
      <c r="A208" s="50" t="s">
        <v>1075</v>
      </c>
      <c r="B208" s="50" t="s">
        <v>1076</v>
      </c>
      <c r="C208" s="51" t="s">
        <v>1077</v>
      </c>
      <c r="D208" s="17" t="s">
        <v>1072</v>
      </c>
      <c r="E208" s="17" t="s">
        <v>211</v>
      </c>
      <c r="F208" s="52" t="s">
        <v>222</v>
      </c>
      <c r="G208" s="41" t="s">
        <v>1078</v>
      </c>
      <c r="H208" s="45">
        <v>3.2</v>
      </c>
      <c r="I208" s="45">
        <v>10.24</v>
      </c>
      <c r="J208" s="45">
        <v>6</v>
      </c>
      <c r="K208" s="41"/>
      <c r="L208" s="41"/>
      <c r="M208" s="4"/>
    </row>
    <row r="209" spans="1:13" ht="33.75">
      <c r="A209" s="50" t="s">
        <v>1079</v>
      </c>
      <c r="B209" s="50" t="s">
        <v>1080</v>
      </c>
      <c r="C209" s="51" t="s">
        <v>1081</v>
      </c>
      <c r="D209" s="17" t="s">
        <v>1082</v>
      </c>
      <c r="E209" s="17" t="s">
        <v>1083</v>
      </c>
      <c r="F209" s="52" t="s">
        <v>223</v>
      </c>
      <c r="G209" s="41" t="s">
        <v>1084</v>
      </c>
      <c r="H209" s="45">
        <v>2.0567</v>
      </c>
      <c r="I209" s="45">
        <v>6.5814</v>
      </c>
      <c r="J209" s="45">
        <v>6</v>
      </c>
      <c r="K209" s="41"/>
      <c r="L209" s="41"/>
      <c r="M209" s="4"/>
    </row>
    <row r="210" spans="1:13" ht="22.5">
      <c r="A210" s="46"/>
      <c r="B210" s="46"/>
      <c r="C210" s="41"/>
      <c r="D210" s="44" t="s">
        <v>1085</v>
      </c>
      <c r="E210" s="44" t="s">
        <v>224</v>
      </c>
      <c r="F210" s="43"/>
      <c r="G210" s="41"/>
      <c r="H210" s="45"/>
      <c r="I210" s="45"/>
      <c r="J210" s="45">
        <v>6</v>
      </c>
      <c r="K210" s="41"/>
      <c r="L210" s="41"/>
      <c r="M210" s="4"/>
    </row>
    <row r="211" spans="1:13" ht="56.25">
      <c r="A211" s="50" t="s">
        <v>1079</v>
      </c>
      <c r="B211" s="50" t="s">
        <v>1080</v>
      </c>
      <c r="C211" s="51" t="s">
        <v>1081</v>
      </c>
      <c r="D211" s="17" t="s">
        <v>1086</v>
      </c>
      <c r="E211" s="17" t="s">
        <v>224</v>
      </c>
      <c r="F211" s="52" t="s">
        <v>1087</v>
      </c>
      <c r="G211" s="41" t="s">
        <v>1221</v>
      </c>
      <c r="H211" s="45">
        <v>3.1</v>
      </c>
      <c r="I211" s="45">
        <v>9.92</v>
      </c>
      <c r="J211" s="45">
        <v>6</v>
      </c>
      <c r="K211" s="41"/>
      <c r="L211" s="41"/>
      <c r="M211" s="4"/>
    </row>
    <row r="212" spans="1:13" ht="56.25">
      <c r="A212" s="50" t="s">
        <v>1088</v>
      </c>
      <c r="B212" s="50" t="s">
        <v>1089</v>
      </c>
      <c r="C212" s="51" t="s">
        <v>1081</v>
      </c>
      <c r="D212" s="17" t="s">
        <v>1082</v>
      </c>
      <c r="E212" s="17" t="s">
        <v>1083</v>
      </c>
      <c r="F212" s="52" t="s">
        <v>1090</v>
      </c>
      <c r="G212" s="41" t="s">
        <v>1091</v>
      </c>
      <c r="H212" s="45">
        <v>0.95</v>
      </c>
      <c r="I212" s="45">
        <v>3.04</v>
      </c>
      <c r="J212" s="45" t="s">
        <v>1092</v>
      </c>
      <c r="K212" s="41"/>
      <c r="L212" s="41"/>
      <c r="M212" s="4"/>
    </row>
    <row r="213" spans="1:13" ht="22.5">
      <c r="A213" s="46"/>
      <c r="B213" s="46"/>
      <c r="C213" s="41"/>
      <c r="D213" s="44" t="s">
        <v>1085</v>
      </c>
      <c r="E213" s="44" t="s">
        <v>224</v>
      </c>
      <c r="F213" s="43"/>
      <c r="G213" s="41"/>
      <c r="H213" s="45"/>
      <c r="I213" s="45"/>
      <c r="J213" s="45" t="s">
        <v>1092</v>
      </c>
      <c r="K213" s="41"/>
      <c r="L213" s="41"/>
      <c r="M213" s="4"/>
    </row>
    <row r="214" spans="1:13" ht="33.75">
      <c r="A214" s="50" t="s">
        <v>1156</v>
      </c>
      <c r="B214" s="50" t="s">
        <v>1157</v>
      </c>
      <c r="C214" s="51" t="s">
        <v>1158</v>
      </c>
      <c r="D214" s="17" t="s">
        <v>1082</v>
      </c>
      <c r="E214" s="17" t="s">
        <v>1083</v>
      </c>
      <c r="F214" s="52" t="s">
        <v>225</v>
      </c>
      <c r="G214" s="41" t="s">
        <v>1159</v>
      </c>
      <c r="H214" s="45">
        <v>0.6333</v>
      </c>
      <c r="I214" s="45">
        <v>2.027</v>
      </c>
      <c r="J214" s="45" t="s">
        <v>1092</v>
      </c>
      <c r="K214" s="41"/>
      <c r="L214" s="41"/>
      <c r="M214" s="4"/>
    </row>
    <row r="215" spans="1:13" ht="22.5">
      <c r="A215" s="46"/>
      <c r="B215" s="46"/>
      <c r="C215" s="41"/>
      <c r="D215" s="44" t="s">
        <v>1160</v>
      </c>
      <c r="E215" s="44" t="s">
        <v>224</v>
      </c>
      <c r="F215" s="43"/>
      <c r="G215" s="41"/>
      <c r="H215" s="45"/>
      <c r="I215" s="45"/>
      <c r="J215" s="45" t="s">
        <v>1092</v>
      </c>
      <c r="K215" s="41"/>
      <c r="L215" s="41"/>
      <c r="M215" s="4"/>
    </row>
    <row r="216" spans="1:13" ht="33.75">
      <c r="A216" s="50" t="s">
        <v>1161</v>
      </c>
      <c r="B216" s="50" t="s">
        <v>1162</v>
      </c>
      <c r="C216" s="51" t="s">
        <v>1163</v>
      </c>
      <c r="D216" s="17" t="s">
        <v>1164</v>
      </c>
      <c r="E216" s="17" t="s">
        <v>224</v>
      </c>
      <c r="F216" s="52" t="s">
        <v>226</v>
      </c>
      <c r="G216" s="41" t="s">
        <v>1165</v>
      </c>
      <c r="H216" s="45">
        <v>8.9</v>
      </c>
      <c r="I216" s="45">
        <v>28.48</v>
      </c>
      <c r="J216" s="45">
        <v>6</v>
      </c>
      <c r="K216" s="41"/>
      <c r="L216" s="41"/>
      <c r="M216" s="4"/>
    </row>
    <row r="217" spans="1:13" ht="90">
      <c r="A217" s="50" t="s">
        <v>1166</v>
      </c>
      <c r="B217" s="50" t="s">
        <v>1167</v>
      </c>
      <c r="C217" s="51" t="s">
        <v>1168</v>
      </c>
      <c r="D217" s="17" t="s">
        <v>978</v>
      </c>
      <c r="E217" s="17" t="s">
        <v>958</v>
      </c>
      <c r="F217" s="52" t="s">
        <v>227</v>
      </c>
      <c r="G217" s="41" t="s">
        <v>1169</v>
      </c>
      <c r="H217" s="48" t="s">
        <v>1170</v>
      </c>
      <c r="I217" s="45">
        <v>3.2</v>
      </c>
      <c r="J217" s="45" t="s">
        <v>1171</v>
      </c>
      <c r="K217" s="41"/>
      <c r="L217" s="41"/>
      <c r="M217" s="4"/>
    </row>
    <row r="218" spans="1:13" ht="22.5">
      <c r="A218" s="46"/>
      <c r="B218" s="46"/>
      <c r="C218" s="41"/>
      <c r="D218" s="44" t="s">
        <v>1172</v>
      </c>
      <c r="E218" s="44" t="s">
        <v>228</v>
      </c>
      <c r="F218" s="43"/>
      <c r="G218" s="41"/>
      <c r="H218" s="45"/>
      <c r="I218" s="45"/>
      <c r="J218" s="45" t="s">
        <v>1171</v>
      </c>
      <c r="K218" s="41"/>
      <c r="L218" s="41"/>
      <c r="M218" s="4"/>
    </row>
    <row r="219" spans="1:13" ht="45">
      <c r="A219" s="50" t="s">
        <v>1173</v>
      </c>
      <c r="B219" s="50" t="s">
        <v>1174</v>
      </c>
      <c r="C219" s="51" t="s">
        <v>1175</v>
      </c>
      <c r="D219" s="17" t="s">
        <v>957</v>
      </c>
      <c r="E219" s="17" t="s">
        <v>958</v>
      </c>
      <c r="F219" s="52" t="s">
        <v>230</v>
      </c>
      <c r="G219" s="41" t="s">
        <v>1176</v>
      </c>
      <c r="H219" s="45">
        <v>8.45</v>
      </c>
      <c r="I219" s="45">
        <v>27.04</v>
      </c>
      <c r="J219" s="45" t="s">
        <v>1177</v>
      </c>
      <c r="K219" s="41"/>
      <c r="L219" s="41"/>
      <c r="M219" s="4"/>
    </row>
    <row r="220" spans="1:13" ht="22.5">
      <c r="A220" s="46"/>
      <c r="B220" s="46"/>
      <c r="C220" s="41"/>
      <c r="D220" s="44" t="s">
        <v>1178</v>
      </c>
      <c r="E220" s="44" t="s">
        <v>229</v>
      </c>
      <c r="F220" s="43"/>
      <c r="G220" s="41"/>
      <c r="H220" s="45"/>
      <c r="I220" s="45"/>
      <c r="J220" s="45" t="s">
        <v>1177</v>
      </c>
      <c r="K220" s="41"/>
      <c r="L220" s="41"/>
      <c r="M220" s="4"/>
    </row>
    <row r="221" spans="1:13" ht="33.75">
      <c r="A221" s="50" t="s">
        <v>1179</v>
      </c>
      <c r="B221" s="50" t="s">
        <v>1174</v>
      </c>
      <c r="C221" s="51" t="s">
        <v>1175</v>
      </c>
      <c r="D221" s="17" t="s">
        <v>957</v>
      </c>
      <c r="E221" s="17" t="s">
        <v>958</v>
      </c>
      <c r="F221" s="52" t="s">
        <v>231</v>
      </c>
      <c r="G221" s="41" t="s">
        <v>1176</v>
      </c>
      <c r="H221" s="45">
        <v>8.45</v>
      </c>
      <c r="I221" s="45">
        <v>27.04</v>
      </c>
      <c r="J221" s="45" t="s">
        <v>1177</v>
      </c>
      <c r="K221" s="41"/>
      <c r="L221" s="41"/>
      <c r="M221" s="4"/>
    </row>
    <row r="222" spans="1:13" ht="22.5">
      <c r="A222" s="46"/>
      <c r="B222" s="46"/>
      <c r="C222" s="41"/>
      <c r="D222" s="44" t="s">
        <v>1178</v>
      </c>
      <c r="E222" s="44" t="s">
        <v>229</v>
      </c>
      <c r="F222" s="43"/>
      <c r="G222" s="41"/>
      <c r="H222" s="45"/>
      <c r="I222" s="45"/>
      <c r="J222" s="45" t="s">
        <v>1177</v>
      </c>
      <c r="K222" s="41"/>
      <c r="L222" s="41"/>
      <c r="M222" s="4"/>
    </row>
    <row r="223" spans="1:13" ht="33.75">
      <c r="A223" s="50" t="s">
        <v>985</v>
      </c>
      <c r="B223" s="50" t="s">
        <v>986</v>
      </c>
      <c r="C223" s="51" t="s">
        <v>987</v>
      </c>
      <c r="D223" s="17" t="s">
        <v>978</v>
      </c>
      <c r="E223" s="17" t="s">
        <v>958</v>
      </c>
      <c r="F223" s="52" t="s">
        <v>232</v>
      </c>
      <c r="G223" s="41" t="s">
        <v>988</v>
      </c>
      <c r="H223" s="45">
        <v>3.9</v>
      </c>
      <c r="I223" s="45">
        <v>12.48</v>
      </c>
      <c r="J223" s="45">
        <v>6</v>
      </c>
      <c r="K223" s="41"/>
      <c r="L223" s="41"/>
      <c r="M223" s="4"/>
    </row>
    <row r="224" spans="1:13" ht="33.75">
      <c r="A224" s="50" t="s">
        <v>989</v>
      </c>
      <c r="B224" s="50" t="s">
        <v>990</v>
      </c>
      <c r="C224" s="51" t="s">
        <v>991</v>
      </c>
      <c r="D224" s="17" t="s">
        <v>957</v>
      </c>
      <c r="E224" s="17" t="s">
        <v>958</v>
      </c>
      <c r="F224" s="52" t="s">
        <v>233</v>
      </c>
      <c r="G224" s="41" t="s">
        <v>992</v>
      </c>
      <c r="H224" s="45">
        <v>4.9</v>
      </c>
      <c r="I224" s="45">
        <v>15.68</v>
      </c>
      <c r="J224" s="45" t="s">
        <v>993</v>
      </c>
      <c r="K224" s="41"/>
      <c r="L224" s="41"/>
      <c r="M224" s="4"/>
    </row>
    <row r="225" spans="1:13" ht="56.25">
      <c r="A225" s="46"/>
      <c r="B225" s="46"/>
      <c r="C225" s="41"/>
      <c r="D225" s="43" t="s">
        <v>984</v>
      </c>
      <c r="E225" s="44" t="s">
        <v>234</v>
      </c>
      <c r="F225" s="43"/>
      <c r="G225" s="41"/>
      <c r="H225" s="45"/>
      <c r="I225" s="45"/>
      <c r="J225" s="45" t="s">
        <v>993</v>
      </c>
      <c r="K225" s="41"/>
      <c r="L225" s="41"/>
      <c r="M225" s="4" t="s">
        <v>994</v>
      </c>
    </row>
    <row r="226" spans="1:13" ht="33.75">
      <c r="A226" s="50" t="s">
        <v>995</v>
      </c>
      <c r="B226" s="50" t="s">
        <v>996</v>
      </c>
      <c r="C226" s="51" t="s">
        <v>997</v>
      </c>
      <c r="D226" s="17" t="s">
        <v>978</v>
      </c>
      <c r="E226" s="17" t="s">
        <v>958</v>
      </c>
      <c r="F226" s="52" t="s">
        <v>235</v>
      </c>
      <c r="G226" s="41" t="s">
        <v>998</v>
      </c>
      <c r="H226" s="45">
        <v>3.8</v>
      </c>
      <c r="I226" s="45">
        <v>12.16</v>
      </c>
      <c r="J226" s="45" t="s">
        <v>999</v>
      </c>
      <c r="K226" s="41"/>
      <c r="L226" s="41"/>
      <c r="M226" s="4"/>
    </row>
    <row r="227" spans="1:13" ht="33.75">
      <c r="A227" s="50" t="s">
        <v>1000</v>
      </c>
      <c r="B227" s="50" t="s">
        <v>1001</v>
      </c>
      <c r="C227" s="51" t="s">
        <v>1002</v>
      </c>
      <c r="D227" s="17" t="s">
        <v>957</v>
      </c>
      <c r="E227" s="17" t="s">
        <v>958</v>
      </c>
      <c r="F227" s="52" t="s">
        <v>236</v>
      </c>
      <c r="G227" s="41" t="s">
        <v>1003</v>
      </c>
      <c r="H227" s="45">
        <v>3.6</v>
      </c>
      <c r="I227" s="45">
        <v>11.52</v>
      </c>
      <c r="J227" s="45">
        <v>6</v>
      </c>
      <c r="K227" s="41"/>
      <c r="L227" s="41"/>
      <c r="M227" s="4"/>
    </row>
    <row r="228" spans="1:13" ht="33.75">
      <c r="A228" s="50" t="s">
        <v>1004</v>
      </c>
      <c r="B228" s="50" t="s">
        <v>1058</v>
      </c>
      <c r="C228" s="51" t="s">
        <v>1059</v>
      </c>
      <c r="D228" s="17" t="s">
        <v>978</v>
      </c>
      <c r="E228" s="17" t="s">
        <v>958</v>
      </c>
      <c r="F228" s="52" t="s">
        <v>237</v>
      </c>
      <c r="G228" s="41" t="s">
        <v>972</v>
      </c>
      <c r="H228" s="45">
        <v>1</v>
      </c>
      <c r="I228" s="45">
        <v>3.3</v>
      </c>
      <c r="J228" s="45" t="s">
        <v>1060</v>
      </c>
      <c r="K228" s="41"/>
      <c r="L228" s="41"/>
      <c r="M228" s="4"/>
    </row>
    <row r="229" spans="1:13" ht="33.75">
      <c r="A229" s="50" t="s">
        <v>1061</v>
      </c>
      <c r="B229" s="50" t="s">
        <v>1062</v>
      </c>
      <c r="C229" s="51" t="s">
        <v>1063</v>
      </c>
      <c r="D229" s="17" t="s">
        <v>978</v>
      </c>
      <c r="E229" s="17" t="s">
        <v>958</v>
      </c>
      <c r="F229" s="52" t="s">
        <v>238</v>
      </c>
      <c r="G229" s="41" t="s">
        <v>1064</v>
      </c>
      <c r="H229" s="45">
        <v>0.9</v>
      </c>
      <c r="I229" s="45">
        <v>2.88</v>
      </c>
      <c r="J229" s="45">
        <v>6</v>
      </c>
      <c r="K229" s="41"/>
      <c r="L229" s="41"/>
      <c r="M229" s="4"/>
    </row>
    <row r="230" spans="1:13" ht="33.75">
      <c r="A230" s="50" t="s">
        <v>954</v>
      </c>
      <c r="B230" s="50" t="s">
        <v>1065</v>
      </c>
      <c r="C230" s="51" t="s">
        <v>1066</v>
      </c>
      <c r="D230" s="17" t="s">
        <v>957</v>
      </c>
      <c r="E230" s="17" t="s">
        <v>958</v>
      </c>
      <c r="F230" s="52" t="s">
        <v>1067</v>
      </c>
      <c r="G230" s="41" t="s">
        <v>1068</v>
      </c>
      <c r="H230" s="45">
        <v>2.9</v>
      </c>
      <c r="I230" s="45">
        <v>9.28</v>
      </c>
      <c r="J230" s="45" t="s">
        <v>960</v>
      </c>
      <c r="K230" s="41"/>
      <c r="L230" s="41"/>
      <c r="M230" s="4"/>
    </row>
    <row r="231" spans="1:13" ht="33.75">
      <c r="A231" s="53" t="s">
        <v>954</v>
      </c>
      <c r="B231" s="53" t="s">
        <v>955</v>
      </c>
      <c r="C231" s="22" t="s">
        <v>956</v>
      </c>
      <c r="D231" s="17" t="s">
        <v>957</v>
      </c>
      <c r="E231" s="17" t="s">
        <v>958</v>
      </c>
      <c r="F231" s="17" t="s">
        <v>964</v>
      </c>
      <c r="G231" s="4" t="s">
        <v>959</v>
      </c>
      <c r="H231" s="4">
        <v>1.9</v>
      </c>
      <c r="I231" s="4">
        <v>6.08</v>
      </c>
      <c r="J231" s="45" t="s">
        <v>960</v>
      </c>
      <c r="K231" s="4"/>
      <c r="L231" s="4"/>
      <c r="M231" s="4"/>
    </row>
    <row r="232" spans="1:13" ht="33.75">
      <c r="A232" s="50" t="s">
        <v>961</v>
      </c>
      <c r="B232" s="50" t="s">
        <v>955</v>
      </c>
      <c r="C232" s="22" t="s">
        <v>962</v>
      </c>
      <c r="D232" s="17" t="s">
        <v>957</v>
      </c>
      <c r="E232" s="17" t="s">
        <v>958</v>
      </c>
      <c r="F232" s="17" t="s">
        <v>239</v>
      </c>
      <c r="G232" s="4" t="s">
        <v>965</v>
      </c>
      <c r="H232" s="4">
        <v>0.3</v>
      </c>
      <c r="I232" s="4">
        <v>0.96</v>
      </c>
      <c r="J232" s="45">
        <v>6</v>
      </c>
      <c r="K232" s="4"/>
      <c r="L232" s="4"/>
      <c r="M232" s="4"/>
    </row>
    <row r="233" spans="1:13" ht="33.75">
      <c r="A233" s="50" t="s">
        <v>966</v>
      </c>
      <c r="B233" s="50" t="s">
        <v>967</v>
      </c>
      <c r="C233" s="22" t="s">
        <v>968</v>
      </c>
      <c r="D233" s="17" t="s">
        <v>957</v>
      </c>
      <c r="E233" s="17" t="s">
        <v>958</v>
      </c>
      <c r="F233" s="17" t="s">
        <v>240</v>
      </c>
      <c r="G233" s="4" t="s">
        <v>969</v>
      </c>
      <c r="H233" s="4">
        <v>1.8</v>
      </c>
      <c r="I233" s="4">
        <v>5.76</v>
      </c>
      <c r="J233" s="45">
        <v>6</v>
      </c>
      <c r="K233" s="4"/>
      <c r="L233" s="4"/>
      <c r="M233" s="4"/>
    </row>
    <row r="234" spans="1:13" ht="33.75">
      <c r="A234" s="50" t="s">
        <v>970</v>
      </c>
      <c r="B234" s="50" t="s">
        <v>967</v>
      </c>
      <c r="C234" s="22" t="s">
        <v>971</v>
      </c>
      <c r="D234" s="17" t="s">
        <v>957</v>
      </c>
      <c r="E234" s="17" t="s">
        <v>958</v>
      </c>
      <c r="F234" s="17" t="s">
        <v>241</v>
      </c>
      <c r="G234" s="4" t="s">
        <v>972</v>
      </c>
      <c r="H234" s="4">
        <v>1</v>
      </c>
      <c r="I234" s="4">
        <v>3.2</v>
      </c>
      <c r="J234" s="45">
        <v>6</v>
      </c>
      <c r="K234" s="4"/>
      <c r="L234" s="4"/>
      <c r="M234" s="4"/>
    </row>
    <row r="235" spans="1:13" ht="45">
      <c r="A235" s="50" t="s">
        <v>973</v>
      </c>
      <c r="B235" s="50" t="s">
        <v>967</v>
      </c>
      <c r="C235" s="22" t="s">
        <v>974</v>
      </c>
      <c r="D235" s="17" t="s">
        <v>957</v>
      </c>
      <c r="E235" s="17" t="s">
        <v>958</v>
      </c>
      <c r="F235" s="17" t="s">
        <v>242</v>
      </c>
      <c r="G235" s="4" t="s">
        <v>972</v>
      </c>
      <c r="H235" s="4">
        <v>1</v>
      </c>
      <c r="I235" s="4">
        <v>3.2</v>
      </c>
      <c r="J235" s="45" t="s">
        <v>1197</v>
      </c>
      <c r="K235" s="4"/>
      <c r="L235" s="4"/>
      <c r="M235" s="4"/>
    </row>
    <row r="236" spans="1:13" ht="33.75">
      <c r="A236" s="50" t="s">
        <v>975</v>
      </c>
      <c r="B236" s="50" t="s">
        <v>976</v>
      </c>
      <c r="C236" s="22" t="s">
        <v>977</v>
      </c>
      <c r="D236" s="17" t="s">
        <v>978</v>
      </c>
      <c r="E236" s="17" t="s">
        <v>958</v>
      </c>
      <c r="F236" s="17" t="s">
        <v>243</v>
      </c>
      <c r="G236" s="4" t="s">
        <v>979</v>
      </c>
      <c r="H236" s="4">
        <v>1.1</v>
      </c>
      <c r="I236" s="4">
        <v>3.52</v>
      </c>
      <c r="J236" s="45" t="s">
        <v>980</v>
      </c>
      <c r="K236" s="4"/>
      <c r="L236" s="4"/>
      <c r="M236" s="4"/>
    </row>
    <row r="237" spans="1:13" ht="33.75">
      <c r="A237" s="50" t="s">
        <v>966</v>
      </c>
      <c r="B237" s="50" t="s">
        <v>981</v>
      </c>
      <c r="C237" s="22" t="s">
        <v>982</v>
      </c>
      <c r="D237" s="17" t="s">
        <v>957</v>
      </c>
      <c r="E237" s="17" t="s">
        <v>958</v>
      </c>
      <c r="F237" s="17" t="s">
        <v>244</v>
      </c>
      <c r="G237" s="4" t="s">
        <v>983</v>
      </c>
      <c r="H237" s="4">
        <v>6.4</v>
      </c>
      <c r="I237" s="4">
        <v>20.48</v>
      </c>
      <c r="J237" s="45">
        <v>6</v>
      </c>
      <c r="K237" s="4"/>
      <c r="L237" s="4"/>
      <c r="M237" s="4"/>
    </row>
    <row r="238" spans="1:13" ht="22.5">
      <c r="A238" s="46"/>
      <c r="B238" s="46"/>
      <c r="C238" s="4"/>
      <c r="D238" s="44" t="s">
        <v>984</v>
      </c>
      <c r="E238" s="44" t="s">
        <v>245</v>
      </c>
      <c r="F238" s="44"/>
      <c r="G238" s="4"/>
      <c r="H238" s="4"/>
      <c r="I238" s="4"/>
      <c r="J238" s="45">
        <v>6</v>
      </c>
      <c r="K238" s="4"/>
      <c r="L238" s="4"/>
      <c r="M238" s="4"/>
    </row>
    <row r="239" spans="1:13" ht="56.25">
      <c r="A239" s="50" t="s">
        <v>1180</v>
      </c>
      <c r="B239" s="50" t="s">
        <v>1181</v>
      </c>
      <c r="C239" s="22" t="s">
        <v>1182</v>
      </c>
      <c r="D239" s="17" t="s">
        <v>957</v>
      </c>
      <c r="E239" s="17" t="s">
        <v>958</v>
      </c>
      <c r="F239" s="17" t="s">
        <v>246</v>
      </c>
      <c r="G239" s="4" t="s">
        <v>1183</v>
      </c>
      <c r="H239" s="4">
        <v>8.5</v>
      </c>
      <c r="I239" s="4">
        <v>27.2</v>
      </c>
      <c r="J239" s="45" t="s">
        <v>1184</v>
      </c>
      <c r="K239" s="4"/>
      <c r="L239" s="4"/>
      <c r="M239" s="4"/>
    </row>
    <row r="240" spans="1:13" ht="22.5">
      <c r="A240" s="46"/>
      <c r="B240" s="46"/>
      <c r="C240" s="4"/>
      <c r="D240" s="44" t="s">
        <v>1185</v>
      </c>
      <c r="E240" s="44" t="s">
        <v>247</v>
      </c>
      <c r="F240" s="44"/>
      <c r="G240" s="4"/>
      <c r="H240" s="4"/>
      <c r="I240" s="4"/>
      <c r="J240" s="45" t="s">
        <v>1184</v>
      </c>
      <c r="K240" s="4"/>
      <c r="L240" s="4"/>
      <c r="M240" s="4"/>
    </row>
    <row r="241" spans="1:13" ht="33.75">
      <c r="A241" s="50" t="s">
        <v>1180</v>
      </c>
      <c r="B241" s="50" t="s">
        <v>1186</v>
      </c>
      <c r="C241" s="22" t="s">
        <v>1188</v>
      </c>
      <c r="D241" s="17" t="s">
        <v>957</v>
      </c>
      <c r="E241" s="17" t="s">
        <v>958</v>
      </c>
      <c r="F241" s="17" t="s">
        <v>248</v>
      </c>
      <c r="G241" s="4" t="s">
        <v>998</v>
      </c>
      <c r="H241" s="4">
        <v>3.8</v>
      </c>
      <c r="I241" s="4">
        <v>12.16</v>
      </c>
      <c r="J241" s="45" t="s">
        <v>1184</v>
      </c>
      <c r="K241" s="4"/>
      <c r="L241" s="4"/>
      <c r="M241" s="4"/>
    </row>
    <row r="242" spans="1:13" ht="33.75">
      <c r="A242" s="50" t="s">
        <v>1180</v>
      </c>
      <c r="B242" s="50" t="s">
        <v>1187</v>
      </c>
      <c r="C242" s="22" t="s">
        <v>1189</v>
      </c>
      <c r="D242" s="17" t="s">
        <v>1190</v>
      </c>
      <c r="E242" s="17" t="s">
        <v>249</v>
      </c>
      <c r="F242" s="17" t="s">
        <v>250</v>
      </c>
      <c r="G242" s="4" t="s">
        <v>1191</v>
      </c>
      <c r="H242" s="4">
        <v>1.2</v>
      </c>
      <c r="I242" s="4">
        <v>3.84</v>
      </c>
      <c r="J242" s="45" t="s">
        <v>1184</v>
      </c>
      <c r="K242" s="4"/>
      <c r="L242" s="4"/>
      <c r="M242" s="4"/>
    </row>
    <row r="243" spans="1:13" ht="22.5">
      <c r="A243" s="46"/>
      <c r="B243" s="46"/>
      <c r="C243" s="4"/>
      <c r="D243" s="44" t="s">
        <v>1185</v>
      </c>
      <c r="E243" s="44" t="s">
        <v>247</v>
      </c>
      <c r="F243" s="44"/>
      <c r="G243" s="4"/>
      <c r="H243" s="4"/>
      <c r="I243" s="4"/>
      <c r="J243" s="45" t="s">
        <v>1184</v>
      </c>
      <c r="K243" s="4"/>
      <c r="L243" s="4"/>
      <c r="M243" s="4"/>
    </row>
    <row r="244" spans="1:13" ht="56.25">
      <c r="A244" s="50" t="s">
        <v>1192</v>
      </c>
      <c r="B244" s="50" t="s">
        <v>1193</v>
      </c>
      <c r="C244" s="22" t="s">
        <v>1194</v>
      </c>
      <c r="D244" s="17" t="s">
        <v>1195</v>
      </c>
      <c r="E244" s="17" t="s">
        <v>249</v>
      </c>
      <c r="F244" s="17" t="s">
        <v>251</v>
      </c>
      <c r="G244" s="4" t="s">
        <v>1196</v>
      </c>
      <c r="H244" s="4">
        <v>7.2</v>
      </c>
      <c r="I244" s="4">
        <v>23.04</v>
      </c>
      <c r="J244" s="45">
        <v>6</v>
      </c>
      <c r="K244" s="4"/>
      <c r="L244" s="4"/>
      <c r="M244" s="4"/>
    </row>
    <row r="245" spans="1:13" ht="33.75">
      <c r="A245" s="50" t="s">
        <v>1198</v>
      </c>
      <c r="B245" s="50" t="s">
        <v>1199</v>
      </c>
      <c r="C245" s="22" t="s">
        <v>1200</v>
      </c>
      <c r="D245" s="17" t="s">
        <v>957</v>
      </c>
      <c r="E245" s="17" t="s">
        <v>958</v>
      </c>
      <c r="F245" s="17" t="s">
        <v>252</v>
      </c>
      <c r="G245" s="4" t="s">
        <v>1201</v>
      </c>
      <c r="H245" s="4">
        <v>4.4</v>
      </c>
      <c r="I245" s="4">
        <v>14.08</v>
      </c>
      <c r="J245" s="45">
        <v>6</v>
      </c>
      <c r="K245" s="4"/>
      <c r="L245" s="4"/>
      <c r="M245" s="4"/>
    </row>
    <row r="246" spans="1:13" ht="22.5">
      <c r="A246" s="46"/>
      <c r="B246" s="46"/>
      <c r="C246" s="4"/>
      <c r="D246" s="44" t="s">
        <v>1203</v>
      </c>
      <c r="E246" s="44" t="s">
        <v>253</v>
      </c>
      <c r="F246" s="44"/>
      <c r="G246" s="4"/>
      <c r="H246" s="4"/>
      <c r="I246" s="4"/>
      <c r="J246" s="45">
        <v>6</v>
      </c>
      <c r="K246" s="4"/>
      <c r="L246" s="4"/>
      <c r="M246" s="4"/>
    </row>
    <row r="247" spans="1:13" ht="33.75">
      <c r="A247" s="50" t="s">
        <v>1202</v>
      </c>
      <c r="B247" s="50" t="s">
        <v>1204</v>
      </c>
      <c r="C247" s="22" t="s">
        <v>1205</v>
      </c>
      <c r="D247" s="17" t="s">
        <v>1190</v>
      </c>
      <c r="E247" s="17" t="s">
        <v>249</v>
      </c>
      <c r="F247" s="17" t="s">
        <v>254</v>
      </c>
      <c r="G247" s="4" t="s">
        <v>1210</v>
      </c>
      <c r="H247" s="4">
        <v>2.5</v>
      </c>
      <c r="I247" s="4">
        <v>8</v>
      </c>
      <c r="J247" s="45" t="s">
        <v>1206</v>
      </c>
      <c r="K247" s="4"/>
      <c r="L247" s="4"/>
      <c r="M247" s="4"/>
    </row>
    <row r="248" spans="1:13" ht="22.5">
      <c r="A248" s="46"/>
      <c r="B248" s="46"/>
      <c r="C248" s="4"/>
      <c r="D248" s="44" t="s">
        <v>1203</v>
      </c>
      <c r="E248" s="44" t="s">
        <v>253</v>
      </c>
      <c r="F248" s="44"/>
      <c r="G248" s="4"/>
      <c r="H248" s="4"/>
      <c r="I248" s="4"/>
      <c r="J248" s="45" t="s">
        <v>1206</v>
      </c>
      <c r="K248" s="4"/>
      <c r="L248" s="4"/>
      <c r="M248" s="4"/>
    </row>
    <row r="249" spans="1:13" ht="45">
      <c r="A249" s="50" t="s">
        <v>1207</v>
      </c>
      <c r="B249" s="50" t="s">
        <v>1208</v>
      </c>
      <c r="C249" s="22" t="s">
        <v>1209</v>
      </c>
      <c r="D249" s="17" t="s">
        <v>978</v>
      </c>
      <c r="E249" s="17" t="s">
        <v>958</v>
      </c>
      <c r="F249" s="17" t="s">
        <v>255</v>
      </c>
      <c r="G249" s="4" t="s">
        <v>1211</v>
      </c>
      <c r="H249" s="4">
        <v>5.9</v>
      </c>
      <c r="I249" s="4">
        <v>18.88</v>
      </c>
      <c r="J249" s="45" t="s">
        <v>1206</v>
      </c>
      <c r="K249" s="4"/>
      <c r="L249" s="4"/>
      <c r="M249" s="4"/>
    </row>
    <row r="250" spans="1:13" ht="22.5">
      <c r="A250" s="46"/>
      <c r="B250" s="46"/>
      <c r="C250" s="4"/>
      <c r="D250" s="44" t="s">
        <v>1203</v>
      </c>
      <c r="E250" s="44" t="s">
        <v>253</v>
      </c>
      <c r="F250" s="44"/>
      <c r="G250" s="4"/>
      <c r="H250" s="4"/>
      <c r="I250" s="4"/>
      <c r="J250" s="45" t="s">
        <v>1206</v>
      </c>
      <c r="K250" s="4"/>
      <c r="L250" s="4"/>
      <c r="M250" s="4"/>
    </row>
    <row r="251" spans="1:13" ht="22.5">
      <c r="A251" s="46"/>
      <c r="B251" s="46"/>
      <c r="C251" s="4"/>
      <c r="D251" s="44" t="s">
        <v>1212</v>
      </c>
      <c r="E251" s="44" t="s">
        <v>256</v>
      </c>
      <c r="F251" s="44"/>
      <c r="G251" s="4"/>
      <c r="H251" s="4"/>
      <c r="I251" s="4"/>
      <c r="J251" s="45" t="s">
        <v>1206</v>
      </c>
      <c r="K251" s="4"/>
      <c r="L251" s="4"/>
      <c r="M251" s="4"/>
    </row>
    <row r="252" spans="1:13" ht="33.75">
      <c r="A252" s="50" t="s">
        <v>1213</v>
      </c>
      <c r="B252" s="50" t="s">
        <v>1214</v>
      </c>
      <c r="C252" s="22" t="s">
        <v>1215</v>
      </c>
      <c r="D252" s="17" t="s">
        <v>1190</v>
      </c>
      <c r="E252" s="17" t="s">
        <v>249</v>
      </c>
      <c r="F252" s="17" t="s">
        <v>257</v>
      </c>
      <c r="G252" s="4" t="s">
        <v>1216</v>
      </c>
      <c r="H252" s="4">
        <v>1.9</v>
      </c>
      <c r="I252" s="4">
        <v>6.08</v>
      </c>
      <c r="J252" s="45" t="s">
        <v>1217</v>
      </c>
      <c r="K252" s="4"/>
      <c r="L252" s="4"/>
      <c r="M252" s="4"/>
    </row>
    <row r="253" spans="1:13" ht="45">
      <c r="A253" s="50" t="s">
        <v>1218</v>
      </c>
      <c r="B253" s="50" t="s">
        <v>1219</v>
      </c>
      <c r="C253" s="22" t="s">
        <v>1220</v>
      </c>
      <c r="D253" s="17" t="s">
        <v>1195</v>
      </c>
      <c r="E253" s="17" t="s">
        <v>249</v>
      </c>
      <c r="F253" s="17" t="s">
        <v>258</v>
      </c>
      <c r="G253" s="4" t="s">
        <v>988</v>
      </c>
      <c r="H253" s="4">
        <v>3.9</v>
      </c>
      <c r="I253" s="4">
        <v>12.48</v>
      </c>
      <c r="J253" s="45">
        <v>6</v>
      </c>
      <c r="K253" s="4"/>
      <c r="L253" s="4"/>
      <c r="M253" s="4"/>
    </row>
    <row r="254" spans="1:13" ht="33.75">
      <c r="A254" s="50" t="s">
        <v>1223</v>
      </c>
      <c r="B254" s="50" t="s">
        <v>1225</v>
      </c>
      <c r="C254" s="22" t="s">
        <v>1224</v>
      </c>
      <c r="D254" s="17" t="s">
        <v>1190</v>
      </c>
      <c r="E254" s="17" t="s">
        <v>249</v>
      </c>
      <c r="F254" s="17" t="s">
        <v>259</v>
      </c>
      <c r="G254" s="4" t="s">
        <v>1210</v>
      </c>
      <c r="H254" s="4">
        <v>2.5</v>
      </c>
      <c r="I254" s="4">
        <v>8</v>
      </c>
      <c r="J254" s="45" t="s">
        <v>1226</v>
      </c>
      <c r="K254" s="4"/>
      <c r="L254" s="4"/>
      <c r="M254" s="4"/>
    </row>
    <row r="255" spans="1:13" ht="33.75">
      <c r="A255" s="50" t="s">
        <v>1223</v>
      </c>
      <c r="B255" s="50" t="s">
        <v>1227</v>
      </c>
      <c r="C255" s="22" t="s">
        <v>1228</v>
      </c>
      <c r="D255" s="17" t="s">
        <v>1190</v>
      </c>
      <c r="E255" s="17" t="s">
        <v>249</v>
      </c>
      <c r="F255" s="17" t="s">
        <v>260</v>
      </c>
      <c r="G255" s="4" t="s">
        <v>1229</v>
      </c>
      <c r="H255" s="4">
        <v>4.9</v>
      </c>
      <c r="I255" s="4">
        <v>15.68</v>
      </c>
      <c r="J255" s="45" t="s">
        <v>1226</v>
      </c>
      <c r="K255" s="4"/>
      <c r="L255" s="4"/>
      <c r="M255" s="4"/>
    </row>
    <row r="256" spans="1:13" ht="22.5">
      <c r="A256" s="46"/>
      <c r="B256" s="46"/>
      <c r="C256" s="4"/>
      <c r="D256" s="44" t="s">
        <v>1230</v>
      </c>
      <c r="E256" s="44" t="s">
        <v>261</v>
      </c>
      <c r="F256" s="44"/>
      <c r="G256" s="4"/>
      <c r="H256" s="4"/>
      <c r="I256" s="4"/>
      <c r="J256" s="45" t="s">
        <v>1226</v>
      </c>
      <c r="K256" s="4"/>
      <c r="L256" s="4"/>
      <c r="M256" s="4"/>
    </row>
    <row r="257" spans="1:13" ht="33.75">
      <c r="A257" s="50" t="s">
        <v>1231</v>
      </c>
      <c r="B257" s="50" t="s">
        <v>1232</v>
      </c>
      <c r="C257" s="22" t="s">
        <v>1233</v>
      </c>
      <c r="D257" s="17" t="s">
        <v>1195</v>
      </c>
      <c r="E257" s="17" t="s">
        <v>249</v>
      </c>
      <c r="F257" s="17" t="s">
        <v>262</v>
      </c>
      <c r="G257" s="4" t="s">
        <v>1234</v>
      </c>
      <c r="H257" s="4">
        <v>6.6</v>
      </c>
      <c r="I257" s="4">
        <v>21.12</v>
      </c>
      <c r="J257" s="45">
        <v>5</v>
      </c>
      <c r="K257" s="4"/>
      <c r="L257" s="4"/>
      <c r="M257" s="4"/>
    </row>
    <row r="258" spans="1:13" ht="22.5">
      <c r="A258" s="46"/>
      <c r="B258" s="46"/>
      <c r="C258" s="4"/>
      <c r="D258" s="44" t="s">
        <v>1235</v>
      </c>
      <c r="E258" s="44" t="s">
        <v>263</v>
      </c>
      <c r="F258" s="44"/>
      <c r="G258" s="4"/>
      <c r="H258" s="4"/>
      <c r="I258" s="4"/>
      <c r="J258" s="45">
        <v>5</v>
      </c>
      <c r="K258" s="4"/>
      <c r="L258" s="4"/>
      <c r="M258" s="4"/>
    </row>
    <row r="259" spans="1:13" ht="33.75">
      <c r="A259" s="50" t="s">
        <v>1236</v>
      </c>
      <c r="B259" s="50" t="s">
        <v>1237</v>
      </c>
      <c r="C259" s="22" t="s">
        <v>1238</v>
      </c>
      <c r="D259" s="17" t="s">
        <v>1190</v>
      </c>
      <c r="E259" s="17" t="s">
        <v>249</v>
      </c>
      <c r="F259" s="17" t="s">
        <v>264</v>
      </c>
      <c r="G259" s="4" t="s">
        <v>1239</v>
      </c>
      <c r="H259" s="4">
        <v>6.3</v>
      </c>
      <c r="I259" s="4">
        <v>20.16</v>
      </c>
      <c r="J259" s="45" t="s">
        <v>1240</v>
      </c>
      <c r="K259" s="4"/>
      <c r="L259" s="4"/>
      <c r="M259" s="4"/>
    </row>
    <row r="260" spans="1:13" ht="22.5">
      <c r="A260" s="46"/>
      <c r="B260" s="46"/>
      <c r="C260" s="4"/>
      <c r="D260" s="44" t="s">
        <v>1241</v>
      </c>
      <c r="E260" s="44" t="s">
        <v>265</v>
      </c>
      <c r="F260" s="44"/>
      <c r="G260" s="4"/>
      <c r="H260" s="4"/>
      <c r="I260" s="4"/>
      <c r="J260" s="45">
        <v>5</v>
      </c>
      <c r="K260" s="4"/>
      <c r="L260" s="4"/>
      <c r="M260" s="4"/>
    </row>
    <row r="261" spans="1:13" ht="33.75">
      <c r="A261" s="50" t="s">
        <v>1242</v>
      </c>
      <c r="B261" s="50" t="s">
        <v>1243</v>
      </c>
      <c r="C261" s="22" t="s">
        <v>1244</v>
      </c>
      <c r="D261" s="17" t="s">
        <v>1190</v>
      </c>
      <c r="E261" s="17" t="s">
        <v>249</v>
      </c>
      <c r="F261" s="17" t="s">
        <v>266</v>
      </c>
      <c r="G261" s="4" t="s">
        <v>1245</v>
      </c>
      <c r="H261" s="4">
        <v>3.3</v>
      </c>
      <c r="I261" s="4">
        <v>10.56</v>
      </c>
      <c r="J261" s="45">
        <v>5</v>
      </c>
      <c r="K261" s="4"/>
      <c r="L261" s="4"/>
      <c r="M261" s="4"/>
    </row>
    <row r="262" spans="1:13" ht="45">
      <c r="A262" s="50" t="s">
        <v>1246</v>
      </c>
      <c r="B262" s="50" t="s">
        <v>1247</v>
      </c>
      <c r="C262" s="22" t="s">
        <v>1248</v>
      </c>
      <c r="D262" s="17" t="s">
        <v>1190</v>
      </c>
      <c r="E262" s="17" t="s">
        <v>249</v>
      </c>
      <c r="F262" s="17" t="s">
        <v>267</v>
      </c>
      <c r="G262" s="4" t="s">
        <v>1249</v>
      </c>
      <c r="H262" s="4">
        <v>1.3</v>
      </c>
      <c r="I262" s="4">
        <v>4.16</v>
      </c>
      <c r="J262" s="45" t="s">
        <v>1250</v>
      </c>
      <c r="K262" s="4"/>
      <c r="L262" s="4"/>
      <c r="M262" s="4"/>
    </row>
    <row r="263" spans="1:13" ht="22.5">
      <c r="A263" s="46"/>
      <c r="B263" s="46"/>
      <c r="C263" s="4"/>
      <c r="D263" s="44" t="s">
        <v>1251</v>
      </c>
      <c r="E263" s="44" t="s">
        <v>268</v>
      </c>
      <c r="F263" s="44"/>
      <c r="G263" s="4"/>
      <c r="H263" s="4"/>
      <c r="I263" s="4"/>
      <c r="J263" s="45" t="s">
        <v>1250</v>
      </c>
      <c r="K263" s="4"/>
      <c r="L263" s="4"/>
      <c r="M263" s="4"/>
    </row>
    <row r="264" spans="1:13" ht="45">
      <c r="A264" s="50" t="s">
        <v>1246</v>
      </c>
      <c r="B264" s="50" t="s">
        <v>1252</v>
      </c>
      <c r="C264" s="22" t="s">
        <v>1253</v>
      </c>
      <c r="D264" s="17" t="s">
        <v>1190</v>
      </c>
      <c r="E264" s="17" t="s">
        <v>249</v>
      </c>
      <c r="F264" s="17" t="s">
        <v>269</v>
      </c>
      <c r="G264" s="4" t="s">
        <v>1191</v>
      </c>
      <c r="H264" s="4">
        <v>1.2</v>
      </c>
      <c r="I264" s="4">
        <v>3.84</v>
      </c>
      <c r="J264" s="45">
        <v>5</v>
      </c>
      <c r="K264" s="4"/>
      <c r="L264" s="4"/>
      <c r="M264" s="4"/>
    </row>
    <row r="265" spans="1:13" ht="22.5">
      <c r="A265" s="46"/>
      <c r="B265" s="46"/>
      <c r="C265" s="4"/>
      <c r="D265" s="44" t="s">
        <v>1254</v>
      </c>
      <c r="E265" s="44" t="s">
        <v>268</v>
      </c>
      <c r="F265" s="44"/>
      <c r="G265" s="4"/>
      <c r="H265" s="4"/>
      <c r="I265" s="4"/>
      <c r="J265" s="45">
        <v>5</v>
      </c>
      <c r="K265" s="4"/>
      <c r="L265" s="4"/>
      <c r="M265" s="4"/>
    </row>
    <row r="266" spans="1:13" ht="22.5">
      <c r="A266" s="46"/>
      <c r="B266" s="46"/>
      <c r="C266" s="4"/>
      <c r="D266" s="44" t="s">
        <v>1251</v>
      </c>
      <c r="E266" s="44" t="s">
        <v>268</v>
      </c>
      <c r="F266" s="44"/>
      <c r="G266" s="4"/>
      <c r="H266" s="4"/>
      <c r="I266" s="4"/>
      <c r="J266" s="45">
        <v>5</v>
      </c>
      <c r="K266" s="4"/>
      <c r="L266" s="4"/>
      <c r="M266" s="4"/>
    </row>
    <row r="267" spans="1:13" ht="45">
      <c r="A267" s="50" t="s">
        <v>1255</v>
      </c>
      <c r="B267" s="50" t="s">
        <v>1256</v>
      </c>
      <c r="C267" s="22" t="s">
        <v>1257</v>
      </c>
      <c r="D267" s="17" t="s">
        <v>1190</v>
      </c>
      <c r="E267" s="17" t="s">
        <v>249</v>
      </c>
      <c r="F267" s="17" t="s">
        <v>270</v>
      </c>
      <c r="G267" s="4" t="s">
        <v>1258</v>
      </c>
      <c r="H267" s="4">
        <v>1.5</v>
      </c>
      <c r="I267" s="4">
        <v>4.8</v>
      </c>
      <c r="J267" s="45" t="s">
        <v>1259</v>
      </c>
      <c r="K267" s="4"/>
      <c r="L267" s="4"/>
      <c r="M267" s="4"/>
    </row>
    <row r="268" spans="1:13" ht="22.5">
      <c r="A268" s="46"/>
      <c r="B268" s="46"/>
      <c r="C268" s="4"/>
      <c r="D268" s="44" t="s">
        <v>1254</v>
      </c>
      <c r="E268" s="44" t="s">
        <v>268</v>
      </c>
      <c r="F268" s="44"/>
      <c r="G268" s="4"/>
      <c r="H268" s="4"/>
      <c r="I268" s="4"/>
      <c r="J268" s="45" t="s">
        <v>1259</v>
      </c>
      <c r="K268" s="4"/>
      <c r="L268" s="4"/>
      <c r="M268" s="4"/>
    </row>
    <row r="269" spans="1:13" ht="45">
      <c r="A269" s="50" t="s">
        <v>1246</v>
      </c>
      <c r="B269" s="50" t="s">
        <v>1247</v>
      </c>
      <c r="C269" s="22" t="s">
        <v>1260</v>
      </c>
      <c r="D269" s="17" t="s">
        <v>1190</v>
      </c>
      <c r="E269" s="17" t="s">
        <v>249</v>
      </c>
      <c r="F269" s="17" t="s">
        <v>271</v>
      </c>
      <c r="G269" s="4" t="s">
        <v>1261</v>
      </c>
      <c r="H269" s="4">
        <v>2.1</v>
      </c>
      <c r="I269" s="4">
        <v>6.72</v>
      </c>
      <c r="J269" s="45">
        <v>5</v>
      </c>
      <c r="K269" s="4"/>
      <c r="L269" s="4"/>
      <c r="M269" s="4"/>
    </row>
    <row r="270" spans="1:13" ht="22.5">
      <c r="A270" s="46"/>
      <c r="B270" s="46"/>
      <c r="C270" s="4"/>
      <c r="D270" s="44" t="s">
        <v>1251</v>
      </c>
      <c r="E270" s="44" t="s">
        <v>268</v>
      </c>
      <c r="F270" s="44"/>
      <c r="G270" s="4"/>
      <c r="H270" s="4"/>
      <c r="I270" s="4"/>
      <c r="J270" s="45">
        <v>5</v>
      </c>
      <c r="K270" s="4"/>
      <c r="L270" s="4"/>
      <c r="M270" s="4"/>
    </row>
    <row r="271" spans="1:13" ht="33.75">
      <c r="A271" s="50" t="s">
        <v>1262</v>
      </c>
      <c r="B271" s="50" t="s">
        <v>1263</v>
      </c>
      <c r="C271" s="22" t="s">
        <v>1264</v>
      </c>
      <c r="D271" s="17" t="s">
        <v>1190</v>
      </c>
      <c r="E271" s="17" t="s">
        <v>249</v>
      </c>
      <c r="F271" s="17" t="s">
        <v>272</v>
      </c>
      <c r="G271" s="4" t="s">
        <v>307</v>
      </c>
      <c r="H271" s="4">
        <v>2.9</v>
      </c>
      <c r="I271" s="4">
        <v>9.28</v>
      </c>
      <c r="J271" s="45" t="s">
        <v>1265</v>
      </c>
      <c r="K271" s="4"/>
      <c r="L271" s="4"/>
      <c r="M271" s="4"/>
    </row>
    <row r="272" spans="1:13" ht="22.5">
      <c r="A272" s="46"/>
      <c r="B272" s="46"/>
      <c r="C272" s="4"/>
      <c r="D272" s="44" t="s">
        <v>1266</v>
      </c>
      <c r="E272" s="44" t="s">
        <v>273</v>
      </c>
      <c r="F272" s="44"/>
      <c r="G272" s="4"/>
      <c r="H272" s="4"/>
      <c r="I272" s="4"/>
      <c r="J272" s="45" t="s">
        <v>1265</v>
      </c>
      <c r="K272" s="4"/>
      <c r="L272" s="4"/>
      <c r="M272" s="4"/>
    </row>
    <row r="273" spans="1:13" ht="33.75">
      <c r="A273" s="50" t="s">
        <v>1267</v>
      </c>
      <c r="B273" s="50" t="s">
        <v>1268</v>
      </c>
      <c r="C273" s="22" t="s">
        <v>1269</v>
      </c>
      <c r="D273" s="17" t="s">
        <v>1195</v>
      </c>
      <c r="E273" s="17" t="s">
        <v>249</v>
      </c>
      <c r="F273" s="17" t="s">
        <v>274</v>
      </c>
      <c r="G273" s="4" t="s">
        <v>1270</v>
      </c>
      <c r="H273" s="4">
        <v>8.2</v>
      </c>
      <c r="I273" s="4">
        <v>26.24</v>
      </c>
      <c r="J273" s="45">
        <v>5</v>
      </c>
      <c r="K273" s="4"/>
      <c r="L273" s="4"/>
      <c r="M273" s="4"/>
    </row>
    <row r="274" spans="1:13" ht="22.5">
      <c r="A274" s="46"/>
      <c r="B274" s="46"/>
      <c r="C274" s="4"/>
      <c r="D274" s="44" t="s">
        <v>1271</v>
      </c>
      <c r="E274" s="44" t="s">
        <v>275</v>
      </c>
      <c r="F274" s="44"/>
      <c r="G274" s="4"/>
      <c r="H274" s="4"/>
      <c r="I274" s="4"/>
      <c r="J274" s="45">
        <v>5</v>
      </c>
      <c r="K274" s="4"/>
      <c r="L274" s="4"/>
      <c r="M274" s="4"/>
    </row>
    <row r="275" spans="1:13" ht="33.75">
      <c r="A275" s="50" t="s">
        <v>1272</v>
      </c>
      <c r="B275" s="50" t="s">
        <v>1273</v>
      </c>
      <c r="C275" s="22" t="s">
        <v>1274</v>
      </c>
      <c r="D275" s="17" t="s">
        <v>1195</v>
      </c>
      <c r="E275" s="17" t="s">
        <v>249</v>
      </c>
      <c r="F275" s="17" t="s">
        <v>276</v>
      </c>
      <c r="G275" s="4" t="s">
        <v>1275</v>
      </c>
      <c r="H275" s="4">
        <v>1.3</v>
      </c>
      <c r="I275" s="4">
        <v>4.16</v>
      </c>
      <c r="J275" s="45">
        <v>5</v>
      </c>
      <c r="K275" s="4"/>
      <c r="L275" s="4"/>
      <c r="M275" s="4"/>
    </row>
    <row r="276" spans="1:13" ht="33.75">
      <c r="A276" s="50" t="s">
        <v>1405</v>
      </c>
      <c r="B276" s="50" t="s">
        <v>295</v>
      </c>
      <c r="C276" s="22" t="s">
        <v>296</v>
      </c>
      <c r="D276" s="17" t="s">
        <v>1195</v>
      </c>
      <c r="E276" s="17" t="s">
        <v>249</v>
      </c>
      <c r="F276" s="17" t="s">
        <v>277</v>
      </c>
      <c r="G276" s="4" t="s">
        <v>297</v>
      </c>
      <c r="H276" s="4">
        <v>3.2</v>
      </c>
      <c r="I276" s="4">
        <v>10.24</v>
      </c>
      <c r="J276" s="45" t="s">
        <v>298</v>
      </c>
      <c r="K276" s="4"/>
      <c r="L276" s="4"/>
      <c r="M276" s="4"/>
    </row>
    <row r="277" spans="1:13" ht="33.75">
      <c r="A277" s="50" t="s">
        <v>299</v>
      </c>
      <c r="B277" s="50" t="s">
        <v>300</v>
      </c>
      <c r="C277" s="22" t="s">
        <v>301</v>
      </c>
      <c r="D277" s="17" t="s">
        <v>303</v>
      </c>
      <c r="E277" s="17" t="s">
        <v>278</v>
      </c>
      <c r="F277" s="17" t="s">
        <v>279</v>
      </c>
      <c r="G277" s="4" t="s">
        <v>302</v>
      </c>
      <c r="H277" s="4">
        <v>0.5</v>
      </c>
      <c r="I277" s="4">
        <v>1.6</v>
      </c>
      <c r="J277" s="45">
        <v>5</v>
      </c>
      <c r="K277" s="4"/>
      <c r="L277" s="4"/>
      <c r="M277" s="4"/>
    </row>
    <row r="278" spans="1:13" ht="33.75">
      <c r="A278" s="50" t="s">
        <v>299</v>
      </c>
      <c r="B278" s="50" t="s">
        <v>304</v>
      </c>
      <c r="C278" s="22" t="s">
        <v>305</v>
      </c>
      <c r="D278" s="17" t="s">
        <v>1190</v>
      </c>
      <c r="E278" s="17" t="s">
        <v>249</v>
      </c>
      <c r="F278" s="17" t="s">
        <v>280</v>
      </c>
      <c r="G278" s="4" t="s">
        <v>306</v>
      </c>
      <c r="H278" s="4">
        <v>3</v>
      </c>
      <c r="I278" s="4">
        <v>9.6</v>
      </c>
      <c r="J278" s="45">
        <v>5</v>
      </c>
      <c r="K278" s="4"/>
      <c r="L278" s="4"/>
      <c r="M278" s="4"/>
    </row>
    <row r="279" spans="1:13" ht="22.5">
      <c r="A279" s="46"/>
      <c r="B279" s="46"/>
      <c r="C279" s="4"/>
      <c r="D279" s="44" t="s">
        <v>300</v>
      </c>
      <c r="E279" s="44" t="s">
        <v>278</v>
      </c>
      <c r="F279" s="44"/>
      <c r="G279" s="4"/>
      <c r="H279" s="4"/>
      <c r="I279" s="4"/>
      <c r="J279" s="45">
        <v>5</v>
      </c>
      <c r="K279" s="4"/>
      <c r="L279" s="4"/>
      <c r="M279" s="4"/>
    </row>
    <row r="280" spans="1:13" ht="33.75">
      <c r="A280" s="50" t="s">
        <v>389</v>
      </c>
      <c r="B280" s="50" t="s">
        <v>308</v>
      </c>
      <c r="C280" s="22" t="s">
        <v>309</v>
      </c>
      <c r="D280" s="17" t="s">
        <v>310</v>
      </c>
      <c r="E280" s="17"/>
      <c r="F280" s="17"/>
      <c r="G280" s="4"/>
      <c r="H280" s="4">
        <v>1.25</v>
      </c>
      <c r="I280" s="4">
        <v>4</v>
      </c>
      <c r="J280" s="45" t="s">
        <v>311</v>
      </c>
      <c r="K280" s="4"/>
      <c r="L280" s="4"/>
      <c r="M280" s="4"/>
    </row>
    <row r="281" spans="1:13" ht="33.75">
      <c r="A281" s="50" t="s">
        <v>1405</v>
      </c>
      <c r="B281" s="50" t="s">
        <v>312</v>
      </c>
      <c r="C281" s="22" t="s">
        <v>309</v>
      </c>
      <c r="D281" s="17" t="s">
        <v>1195</v>
      </c>
      <c r="E281" s="17" t="s">
        <v>249</v>
      </c>
      <c r="F281" s="17" t="s">
        <v>281</v>
      </c>
      <c r="G281" s="4" t="s">
        <v>313</v>
      </c>
      <c r="H281" s="4">
        <v>0.45</v>
      </c>
      <c r="I281" s="4">
        <v>0.144</v>
      </c>
      <c r="J281" s="45" t="s">
        <v>311</v>
      </c>
      <c r="K281" s="4"/>
      <c r="L281" s="4"/>
      <c r="M281" s="4"/>
    </row>
    <row r="282" spans="1:13" ht="56.25">
      <c r="A282" s="50" t="s">
        <v>68</v>
      </c>
      <c r="B282" s="50" t="s">
        <v>69</v>
      </c>
      <c r="C282" s="22" t="s">
        <v>70</v>
      </c>
      <c r="D282" s="17" t="s">
        <v>71</v>
      </c>
      <c r="E282" s="17" t="s">
        <v>249</v>
      </c>
      <c r="F282" s="17" t="s">
        <v>78</v>
      </c>
      <c r="G282" s="4" t="s">
        <v>130</v>
      </c>
      <c r="H282" s="4">
        <v>17.2</v>
      </c>
      <c r="I282" s="4">
        <v>55.04</v>
      </c>
      <c r="J282" s="45" t="s">
        <v>72</v>
      </c>
      <c r="K282" s="4"/>
      <c r="L282" s="4"/>
      <c r="M282" s="4"/>
    </row>
    <row r="283" spans="1:13" ht="22.5">
      <c r="A283" s="46"/>
      <c r="B283" s="46"/>
      <c r="C283" s="4"/>
      <c r="D283" s="44" t="s">
        <v>73</v>
      </c>
      <c r="E283" s="44" t="s">
        <v>74</v>
      </c>
      <c r="F283" s="44"/>
      <c r="G283" s="4"/>
      <c r="H283" s="4"/>
      <c r="I283" s="4"/>
      <c r="J283" s="45" t="s">
        <v>72</v>
      </c>
      <c r="K283" s="4"/>
      <c r="L283" s="4"/>
      <c r="M283" s="4"/>
    </row>
    <row r="284" spans="1:13" ht="45">
      <c r="A284" s="50" t="s">
        <v>68</v>
      </c>
      <c r="B284" s="50" t="s">
        <v>75</v>
      </c>
      <c r="C284" s="22" t="s">
        <v>76</v>
      </c>
      <c r="D284" s="17" t="s">
        <v>1195</v>
      </c>
      <c r="E284" s="17" t="s">
        <v>249</v>
      </c>
      <c r="F284" s="17" t="s">
        <v>108</v>
      </c>
      <c r="G284" s="4" t="s">
        <v>77</v>
      </c>
      <c r="H284" s="4">
        <v>2.2</v>
      </c>
      <c r="I284" s="4">
        <v>7.04</v>
      </c>
      <c r="J284" s="45" t="s">
        <v>72</v>
      </c>
      <c r="K284" s="4"/>
      <c r="L284" s="4"/>
      <c r="M284" s="4"/>
    </row>
    <row r="285" spans="1:13" ht="33.75">
      <c r="A285" s="50" t="s">
        <v>109</v>
      </c>
      <c r="B285" s="50" t="s">
        <v>110</v>
      </c>
      <c r="C285" s="22" t="s">
        <v>111</v>
      </c>
      <c r="D285" s="17" t="s">
        <v>1195</v>
      </c>
      <c r="E285" s="17" t="s">
        <v>249</v>
      </c>
      <c r="F285" s="17" t="s">
        <v>112</v>
      </c>
      <c r="G285" s="4" t="s">
        <v>113</v>
      </c>
      <c r="H285" s="4">
        <v>0.5</v>
      </c>
      <c r="I285" s="4">
        <v>1.6</v>
      </c>
      <c r="J285" s="45">
        <v>5</v>
      </c>
      <c r="K285" s="4"/>
      <c r="L285" s="4"/>
      <c r="M285" s="4"/>
    </row>
    <row r="286" spans="1:13" ht="33.75">
      <c r="A286" s="50" t="s">
        <v>114</v>
      </c>
      <c r="B286" s="50" t="s">
        <v>110</v>
      </c>
      <c r="C286" s="22" t="s">
        <v>115</v>
      </c>
      <c r="D286" s="17" t="s">
        <v>1195</v>
      </c>
      <c r="E286" s="17" t="s">
        <v>249</v>
      </c>
      <c r="F286" s="17" t="s">
        <v>116</v>
      </c>
      <c r="G286" s="4" t="s">
        <v>117</v>
      </c>
      <c r="H286" s="4">
        <v>1.7</v>
      </c>
      <c r="I286" s="4">
        <v>5.44</v>
      </c>
      <c r="J286" s="45" t="s">
        <v>118</v>
      </c>
      <c r="K286" s="4"/>
      <c r="L286" s="4"/>
      <c r="M286" s="4"/>
    </row>
    <row r="287" spans="1:13" ht="33.75">
      <c r="A287" s="50" t="s">
        <v>119</v>
      </c>
      <c r="B287" s="50" t="s">
        <v>110</v>
      </c>
      <c r="C287" s="22" t="s">
        <v>120</v>
      </c>
      <c r="D287" s="17" t="s">
        <v>1195</v>
      </c>
      <c r="E287" s="17" t="s">
        <v>249</v>
      </c>
      <c r="F287" s="17" t="s">
        <v>121</v>
      </c>
      <c r="G287" s="4" t="s">
        <v>122</v>
      </c>
      <c r="H287" s="4">
        <v>0.8</v>
      </c>
      <c r="I287" s="4">
        <v>2.56</v>
      </c>
      <c r="J287" s="45">
        <v>5</v>
      </c>
      <c r="K287" s="4"/>
      <c r="L287" s="4"/>
      <c r="M287" s="4"/>
    </row>
    <row r="288" spans="1:13" ht="33.75">
      <c r="A288" s="50" t="s">
        <v>123</v>
      </c>
      <c r="B288" s="50" t="s">
        <v>110</v>
      </c>
      <c r="C288" s="22" t="s">
        <v>124</v>
      </c>
      <c r="D288" s="17" t="s">
        <v>1195</v>
      </c>
      <c r="E288" s="17" t="s">
        <v>249</v>
      </c>
      <c r="F288" s="17" t="s">
        <v>125</v>
      </c>
      <c r="G288" s="4" t="s">
        <v>979</v>
      </c>
      <c r="H288" s="4">
        <v>1.1</v>
      </c>
      <c r="I288" s="4">
        <v>3.52</v>
      </c>
      <c r="J288" s="45">
        <v>5</v>
      </c>
      <c r="K288" s="4"/>
      <c r="L288" s="4"/>
      <c r="M288" s="4"/>
    </row>
    <row r="289" spans="1:13" ht="56.25">
      <c r="A289" s="50" t="s">
        <v>126</v>
      </c>
      <c r="B289" s="50" t="s">
        <v>127</v>
      </c>
      <c r="C289" s="22" t="s">
        <v>128</v>
      </c>
      <c r="D289" s="17" t="s">
        <v>71</v>
      </c>
      <c r="E289" s="17" t="s">
        <v>249</v>
      </c>
      <c r="F289" s="17" t="s">
        <v>129</v>
      </c>
      <c r="G289" s="4" t="s">
        <v>131</v>
      </c>
      <c r="H289" s="4">
        <v>7.6</v>
      </c>
      <c r="I289" s="4">
        <v>24.32</v>
      </c>
      <c r="J289" s="45">
        <v>5</v>
      </c>
      <c r="K289" s="4"/>
      <c r="L289" s="4"/>
      <c r="M289" s="4"/>
    </row>
    <row r="290" spans="1:13" ht="33.75">
      <c r="A290" s="50" t="s">
        <v>132</v>
      </c>
      <c r="B290" s="50" t="s">
        <v>133</v>
      </c>
      <c r="C290" s="22" t="s">
        <v>134</v>
      </c>
      <c r="D290" s="17" t="s">
        <v>71</v>
      </c>
      <c r="E290" s="17" t="s">
        <v>249</v>
      </c>
      <c r="F290" s="17" t="s">
        <v>135</v>
      </c>
      <c r="G290" s="4" t="s">
        <v>136</v>
      </c>
      <c r="H290" s="4">
        <v>1.8</v>
      </c>
      <c r="I290" s="4">
        <v>5.76</v>
      </c>
      <c r="J290" s="45">
        <v>5</v>
      </c>
      <c r="K290" s="4"/>
      <c r="L290" s="4"/>
      <c r="M290" s="4"/>
    </row>
    <row r="291" spans="1:13" ht="22.5">
      <c r="A291" s="46"/>
      <c r="B291" s="46"/>
      <c r="C291" s="4"/>
      <c r="D291" s="44" t="s">
        <v>137</v>
      </c>
      <c r="E291" s="44" t="s">
        <v>74</v>
      </c>
      <c r="F291" s="44"/>
      <c r="G291" s="4"/>
      <c r="H291" s="4"/>
      <c r="I291" s="4"/>
      <c r="J291" s="45">
        <v>5</v>
      </c>
      <c r="K291" s="4"/>
      <c r="L291" s="4"/>
      <c r="M291" s="4"/>
    </row>
    <row r="292" spans="1:13" ht="67.5">
      <c r="A292" s="50" t="s">
        <v>132</v>
      </c>
      <c r="B292" s="50" t="s">
        <v>138</v>
      </c>
      <c r="C292" s="22" t="s">
        <v>139</v>
      </c>
      <c r="D292" s="17" t="s">
        <v>71</v>
      </c>
      <c r="E292" s="17" t="s">
        <v>249</v>
      </c>
      <c r="F292" s="17" t="s">
        <v>79</v>
      </c>
      <c r="G292" s="4" t="s">
        <v>136</v>
      </c>
      <c r="H292" s="4">
        <v>1.8</v>
      </c>
      <c r="I292" s="4">
        <v>5.76</v>
      </c>
      <c r="J292" s="45">
        <v>5</v>
      </c>
      <c r="K292" s="4"/>
      <c r="L292" s="4"/>
      <c r="M292" s="4"/>
    </row>
    <row r="293" spans="1:13" ht="22.5">
      <c r="A293" s="46"/>
      <c r="B293" s="46"/>
      <c r="C293" s="4"/>
      <c r="D293" s="44" t="s">
        <v>137</v>
      </c>
      <c r="E293" s="44" t="s">
        <v>74</v>
      </c>
      <c r="F293" s="44"/>
      <c r="G293" s="4"/>
      <c r="H293" s="4"/>
      <c r="I293" s="4"/>
      <c r="J293" s="45">
        <v>5</v>
      </c>
      <c r="K293" s="4"/>
      <c r="L293" s="4"/>
      <c r="M293" s="4"/>
    </row>
    <row r="294" spans="1:13" ht="45">
      <c r="A294" s="50" t="s">
        <v>646</v>
      </c>
      <c r="B294" s="50" t="s">
        <v>80</v>
      </c>
      <c r="C294" s="22" t="s">
        <v>81</v>
      </c>
      <c r="D294" s="17" t="s">
        <v>71</v>
      </c>
      <c r="E294" s="17" t="s">
        <v>249</v>
      </c>
      <c r="F294" s="17" t="s">
        <v>82</v>
      </c>
      <c r="G294" s="4" t="s">
        <v>83</v>
      </c>
      <c r="H294" s="4">
        <v>3.1</v>
      </c>
      <c r="I294" s="4">
        <v>9.92</v>
      </c>
      <c r="J294" s="45" t="s">
        <v>84</v>
      </c>
      <c r="K294" s="4"/>
      <c r="L294" s="4"/>
      <c r="M294" s="4"/>
    </row>
    <row r="295" spans="1:13" ht="45">
      <c r="A295" s="50" t="s">
        <v>85</v>
      </c>
      <c r="B295" s="50" t="s">
        <v>86</v>
      </c>
      <c r="C295" s="22" t="s">
        <v>87</v>
      </c>
      <c r="D295" s="17" t="s">
        <v>71</v>
      </c>
      <c r="E295" s="17" t="s">
        <v>249</v>
      </c>
      <c r="F295" s="17" t="s">
        <v>88</v>
      </c>
      <c r="G295" s="4" t="s">
        <v>89</v>
      </c>
      <c r="H295" s="4">
        <v>2.8</v>
      </c>
      <c r="I295" s="4">
        <v>8.96</v>
      </c>
      <c r="J295" s="45">
        <v>5</v>
      </c>
      <c r="K295" s="4"/>
      <c r="L295" s="4"/>
      <c r="M295" s="4"/>
    </row>
    <row r="296" spans="1:13" ht="67.5">
      <c r="A296" s="50" t="s">
        <v>132</v>
      </c>
      <c r="B296" s="50" t="s">
        <v>90</v>
      </c>
      <c r="C296" s="22" t="s">
        <v>91</v>
      </c>
      <c r="D296" s="17" t="s">
        <v>92</v>
      </c>
      <c r="E296" s="17" t="s">
        <v>93</v>
      </c>
      <c r="F296" s="17" t="s">
        <v>94</v>
      </c>
      <c r="G296" s="4" t="s">
        <v>95</v>
      </c>
      <c r="H296" s="4">
        <v>9.8</v>
      </c>
      <c r="I296" s="4">
        <v>17.28</v>
      </c>
      <c r="J296" s="45">
        <v>5</v>
      </c>
      <c r="K296" s="4"/>
      <c r="L296" s="4"/>
      <c r="M296" s="4"/>
    </row>
    <row r="297" spans="1:13" ht="22.5">
      <c r="A297" s="50" t="s">
        <v>96</v>
      </c>
      <c r="B297" s="50" t="s">
        <v>106</v>
      </c>
      <c r="C297" s="22" t="s">
        <v>97</v>
      </c>
      <c r="D297" s="17" t="s">
        <v>107</v>
      </c>
      <c r="E297" s="17" t="s">
        <v>98</v>
      </c>
      <c r="F297" s="17" t="s">
        <v>99</v>
      </c>
      <c r="G297" s="4" t="s">
        <v>100</v>
      </c>
      <c r="H297" s="4">
        <v>5.4</v>
      </c>
      <c r="I297" s="4">
        <v>17.28</v>
      </c>
      <c r="J297" s="45" t="s">
        <v>101</v>
      </c>
      <c r="K297" s="4"/>
      <c r="L297" s="4"/>
      <c r="M297" s="4"/>
    </row>
    <row r="298" spans="1:13" ht="22.5">
      <c r="A298" s="50" t="s">
        <v>96</v>
      </c>
      <c r="B298" s="50" t="s">
        <v>102</v>
      </c>
      <c r="C298" s="22" t="s">
        <v>103</v>
      </c>
      <c r="D298" s="17" t="s">
        <v>104</v>
      </c>
      <c r="E298" s="17" t="s">
        <v>98</v>
      </c>
      <c r="F298" s="17" t="s">
        <v>99</v>
      </c>
      <c r="G298" s="4" t="s">
        <v>105</v>
      </c>
      <c r="H298" s="4">
        <v>2.5</v>
      </c>
      <c r="I298" s="4">
        <v>8</v>
      </c>
      <c r="J298" s="45" t="s">
        <v>101</v>
      </c>
      <c r="K298" s="4"/>
      <c r="L298" s="4"/>
      <c r="M298" s="4"/>
    </row>
    <row r="299" spans="1:13" ht="22.5">
      <c r="A299" s="50" t="s">
        <v>96</v>
      </c>
      <c r="B299" s="50" t="s">
        <v>31</v>
      </c>
      <c r="C299" s="22" t="s">
        <v>32</v>
      </c>
      <c r="D299" s="17" t="s">
        <v>33</v>
      </c>
      <c r="E299" s="17" t="s">
        <v>34</v>
      </c>
      <c r="F299" s="17" t="s">
        <v>99</v>
      </c>
      <c r="G299" s="4" t="s">
        <v>35</v>
      </c>
      <c r="H299" s="4">
        <v>16</v>
      </c>
      <c r="I299" s="4">
        <v>51.2</v>
      </c>
      <c r="J299" s="45" t="s">
        <v>101</v>
      </c>
      <c r="K299" s="4"/>
      <c r="L299" s="4"/>
      <c r="M299" s="4"/>
    </row>
    <row r="300" spans="1:13" ht="45">
      <c r="A300" s="50" t="s">
        <v>36</v>
      </c>
      <c r="B300" s="50" t="s">
        <v>37</v>
      </c>
      <c r="C300" s="22" t="s">
        <v>38</v>
      </c>
      <c r="D300" s="17" t="s">
        <v>33</v>
      </c>
      <c r="E300" s="17" t="s">
        <v>34</v>
      </c>
      <c r="F300" s="17" t="s">
        <v>39</v>
      </c>
      <c r="G300" s="4" t="s">
        <v>40</v>
      </c>
      <c r="H300" s="4">
        <v>7.3</v>
      </c>
      <c r="I300" s="4">
        <v>23.36</v>
      </c>
      <c r="J300" s="45" t="s">
        <v>41</v>
      </c>
      <c r="K300" s="4"/>
      <c r="L300" s="4"/>
      <c r="M300" s="4"/>
    </row>
    <row r="301" spans="1:13" ht="67.5">
      <c r="A301" s="50" t="s">
        <v>42</v>
      </c>
      <c r="B301" s="50" t="s">
        <v>43</v>
      </c>
      <c r="C301" s="22" t="s">
        <v>44</v>
      </c>
      <c r="D301" s="17" t="s">
        <v>33</v>
      </c>
      <c r="E301" s="17" t="s">
        <v>34</v>
      </c>
      <c r="F301" s="17" t="s">
        <v>45</v>
      </c>
      <c r="G301" s="4" t="s">
        <v>46</v>
      </c>
      <c r="H301" s="4">
        <v>7.2</v>
      </c>
      <c r="I301" s="4">
        <v>23.04</v>
      </c>
      <c r="J301" s="45" t="s">
        <v>54</v>
      </c>
      <c r="K301" s="4"/>
      <c r="L301" s="4"/>
      <c r="M301" s="4"/>
    </row>
    <row r="302" spans="1:13" ht="22.5">
      <c r="A302" s="46"/>
      <c r="B302" s="46"/>
      <c r="C302" s="4"/>
      <c r="D302" s="44" t="s">
        <v>52</v>
      </c>
      <c r="E302" s="44" t="s">
        <v>53</v>
      </c>
      <c r="F302" s="44"/>
      <c r="G302" s="4"/>
      <c r="H302" s="4"/>
      <c r="I302" s="4"/>
      <c r="J302" s="45" t="s">
        <v>54</v>
      </c>
      <c r="K302" s="4"/>
      <c r="L302" s="4"/>
      <c r="M302" s="4"/>
    </row>
    <row r="303" spans="1:13" ht="78.75">
      <c r="A303" s="50" t="s">
        <v>47</v>
      </c>
      <c r="B303" s="50" t="s">
        <v>48</v>
      </c>
      <c r="C303" s="22" t="s">
        <v>49</v>
      </c>
      <c r="D303" s="17" t="s">
        <v>33</v>
      </c>
      <c r="E303" s="17" t="s">
        <v>34</v>
      </c>
      <c r="F303" s="17" t="s">
        <v>50</v>
      </c>
      <c r="G303" s="4" t="s">
        <v>40</v>
      </c>
      <c r="H303" s="4">
        <v>7.3</v>
      </c>
      <c r="I303" s="4">
        <v>23.36</v>
      </c>
      <c r="J303" s="45" t="s">
        <v>51</v>
      </c>
      <c r="K303" s="4"/>
      <c r="L303" s="4"/>
      <c r="M303" s="4"/>
    </row>
    <row r="304" spans="1:13" ht="146.25">
      <c r="A304" s="50" t="s">
        <v>47</v>
      </c>
      <c r="B304" s="50" t="s">
        <v>55</v>
      </c>
      <c r="C304" s="22" t="s">
        <v>56</v>
      </c>
      <c r="D304" s="17" t="s">
        <v>57</v>
      </c>
      <c r="E304" s="17" t="s">
        <v>58</v>
      </c>
      <c r="F304" s="17" t="s">
        <v>59</v>
      </c>
      <c r="G304" s="4" t="s">
        <v>60</v>
      </c>
      <c r="H304" s="4">
        <v>10</v>
      </c>
      <c r="I304" s="4">
        <v>21.75</v>
      </c>
      <c r="J304" s="45" t="s">
        <v>51</v>
      </c>
      <c r="K304" s="4"/>
      <c r="L304" s="4"/>
      <c r="M304" s="4"/>
    </row>
    <row r="305" spans="1:13" ht="33.75">
      <c r="A305" s="50" t="s">
        <v>1424</v>
      </c>
      <c r="B305" s="50" t="s">
        <v>1425</v>
      </c>
      <c r="C305" s="22" t="s">
        <v>1426</v>
      </c>
      <c r="D305" s="17" t="s">
        <v>33</v>
      </c>
      <c r="E305" s="17" t="s">
        <v>34</v>
      </c>
      <c r="F305" s="17" t="s">
        <v>1427</v>
      </c>
      <c r="G305" s="4" t="s">
        <v>1428</v>
      </c>
      <c r="H305" s="4">
        <v>1.2</v>
      </c>
      <c r="I305" s="4">
        <v>3.84</v>
      </c>
      <c r="J305" s="45">
        <v>4</v>
      </c>
      <c r="K305" s="4"/>
      <c r="L305" s="4"/>
      <c r="M305" s="4"/>
    </row>
    <row r="306" spans="1:13" ht="33.75">
      <c r="A306" s="50" t="s">
        <v>47</v>
      </c>
      <c r="B306" s="50" t="s">
        <v>1430</v>
      </c>
      <c r="C306" s="22" t="s">
        <v>1431</v>
      </c>
      <c r="D306" s="17" t="s">
        <v>1432</v>
      </c>
      <c r="E306" s="17" t="s">
        <v>1433</v>
      </c>
      <c r="F306" s="17" t="s">
        <v>1434</v>
      </c>
      <c r="G306" s="4" t="s">
        <v>1435</v>
      </c>
      <c r="H306" s="4">
        <v>3.4</v>
      </c>
      <c r="I306" s="4">
        <v>10.88</v>
      </c>
      <c r="J306" s="45" t="s">
        <v>1436</v>
      </c>
      <c r="K306" s="4"/>
      <c r="L306" s="4"/>
      <c r="M306" s="4"/>
    </row>
    <row r="307" spans="1:13" ht="33.75">
      <c r="A307" s="46"/>
      <c r="B307" s="46"/>
      <c r="C307" s="4"/>
      <c r="D307" s="44" t="s">
        <v>1429</v>
      </c>
      <c r="E307" s="44" t="s">
        <v>1438</v>
      </c>
      <c r="F307" s="44"/>
      <c r="G307" s="4"/>
      <c r="H307" s="4"/>
      <c r="I307" s="4"/>
      <c r="J307" s="45"/>
      <c r="K307" s="4"/>
      <c r="L307" s="4"/>
      <c r="M307" s="4"/>
    </row>
    <row r="308" spans="1:13" ht="33.75">
      <c r="A308" s="50" t="s">
        <v>47</v>
      </c>
      <c r="B308" s="50" t="s">
        <v>1425</v>
      </c>
      <c r="C308" s="22" t="s">
        <v>1437</v>
      </c>
      <c r="D308" s="17" t="s">
        <v>33</v>
      </c>
      <c r="E308" s="17" t="s">
        <v>34</v>
      </c>
      <c r="F308" s="17" t="s">
        <v>1439</v>
      </c>
      <c r="G308" s="4" t="s">
        <v>1440</v>
      </c>
      <c r="H308" s="4">
        <v>0.9</v>
      </c>
      <c r="I308" s="4">
        <v>2.88</v>
      </c>
      <c r="J308" s="45" t="s">
        <v>1436</v>
      </c>
      <c r="K308" s="4"/>
      <c r="L308" s="4"/>
      <c r="M308" s="4"/>
    </row>
    <row r="309" spans="1:13" ht="33.75">
      <c r="A309" s="50" t="s">
        <v>47</v>
      </c>
      <c r="B309" s="50" t="s">
        <v>1441</v>
      </c>
      <c r="C309" s="22" t="s">
        <v>1442</v>
      </c>
      <c r="D309" s="17" t="s">
        <v>1443</v>
      </c>
      <c r="E309" s="17" t="s">
        <v>1444</v>
      </c>
      <c r="F309" s="17" t="s">
        <v>1445</v>
      </c>
      <c r="G309" s="4" t="s">
        <v>1446</v>
      </c>
      <c r="H309" s="4">
        <v>8.6</v>
      </c>
      <c r="I309" s="4">
        <v>27.52</v>
      </c>
      <c r="J309" s="45" t="s">
        <v>1436</v>
      </c>
      <c r="K309" s="4"/>
      <c r="L309" s="4"/>
      <c r="M309" s="4"/>
    </row>
    <row r="310" spans="1:13" ht="33.75">
      <c r="A310" s="50" t="s">
        <v>1447</v>
      </c>
      <c r="B310" s="50" t="s">
        <v>1448</v>
      </c>
      <c r="C310" s="22" t="s">
        <v>1449</v>
      </c>
      <c r="D310" s="17" t="s">
        <v>33</v>
      </c>
      <c r="E310" s="17" t="s">
        <v>34</v>
      </c>
      <c r="F310" s="17" t="s">
        <v>1450</v>
      </c>
      <c r="G310" s="4" t="s">
        <v>1451</v>
      </c>
      <c r="H310" s="4">
        <v>0.3</v>
      </c>
      <c r="I310" s="4">
        <v>0.96</v>
      </c>
      <c r="J310" s="45">
        <v>4</v>
      </c>
      <c r="K310" s="4"/>
      <c r="L310" s="4"/>
      <c r="M310" s="4"/>
    </row>
    <row r="311" spans="1:13" ht="33.75">
      <c r="A311" s="50" t="s">
        <v>47</v>
      </c>
      <c r="B311" s="50" t="s">
        <v>1452</v>
      </c>
      <c r="C311" s="22" t="s">
        <v>1453</v>
      </c>
      <c r="D311" s="17" t="s">
        <v>1432</v>
      </c>
      <c r="E311" s="17" t="s">
        <v>1433</v>
      </c>
      <c r="F311" s="17" t="s">
        <v>1455</v>
      </c>
      <c r="G311" s="4" t="s">
        <v>1454</v>
      </c>
      <c r="H311" s="4">
        <v>3.5</v>
      </c>
      <c r="I311" s="4">
        <v>11.2</v>
      </c>
      <c r="J311" s="45" t="s">
        <v>1436</v>
      </c>
      <c r="K311" s="4"/>
      <c r="L311" s="4"/>
      <c r="M311" s="4"/>
    </row>
    <row r="312" spans="1:13" ht="33.75">
      <c r="A312" s="46"/>
      <c r="B312" s="46"/>
      <c r="C312" s="4"/>
      <c r="D312" s="44" t="s">
        <v>1429</v>
      </c>
      <c r="E312" s="44" t="s">
        <v>1438</v>
      </c>
      <c r="F312" s="44"/>
      <c r="G312" s="4"/>
      <c r="H312" s="4"/>
      <c r="I312" s="4"/>
      <c r="J312" s="45" t="s">
        <v>1436</v>
      </c>
      <c r="K312" s="4"/>
      <c r="L312" s="4"/>
      <c r="M312" s="4"/>
    </row>
    <row r="313" spans="1:13" ht="22.5">
      <c r="A313" s="50" t="s">
        <v>47</v>
      </c>
      <c r="B313" s="50" t="s">
        <v>1456</v>
      </c>
      <c r="C313" s="22" t="s">
        <v>1457</v>
      </c>
      <c r="D313" s="17" t="s">
        <v>33</v>
      </c>
      <c r="E313" s="17" t="s">
        <v>34</v>
      </c>
      <c r="F313" s="17" t="s">
        <v>1458</v>
      </c>
      <c r="G313" s="4" t="s">
        <v>1459</v>
      </c>
      <c r="H313" s="4">
        <v>23.7</v>
      </c>
      <c r="I313" s="4">
        <v>75.84</v>
      </c>
      <c r="J313" s="45" t="s">
        <v>1436</v>
      </c>
      <c r="K313" s="4"/>
      <c r="L313" s="4"/>
      <c r="M313" s="4"/>
    </row>
    <row r="314" spans="1:13" ht="22.5">
      <c r="A314" s="46"/>
      <c r="B314" s="46"/>
      <c r="C314" s="4"/>
      <c r="D314" s="44" t="s">
        <v>1460</v>
      </c>
      <c r="E314" s="44" t="s">
        <v>1461</v>
      </c>
      <c r="F314" s="44"/>
      <c r="G314" s="4"/>
      <c r="H314" s="4"/>
      <c r="I314" s="4"/>
      <c r="J314" s="45" t="s">
        <v>1436</v>
      </c>
      <c r="K314" s="4"/>
      <c r="L314" s="4"/>
      <c r="M314" s="4"/>
    </row>
    <row r="315" spans="1:13" ht="33.75">
      <c r="A315" s="50" t="s">
        <v>1462</v>
      </c>
      <c r="B315" s="50" t="s">
        <v>1452</v>
      </c>
      <c r="C315" s="22" t="s">
        <v>1463</v>
      </c>
      <c r="D315" s="17" t="s">
        <v>1432</v>
      </c>
      <c r="E315" s="17" t="s">
        <v>1433</v>
      </c>
      <c r="F315" s="17" t="s">
        <v>1464</v>
      </c>
      <c r="G315" s="4" t="s">
        <v>1465</v>
      </c>
      <c r="H315" s="4">
        <v>2.4</v>
      </c>
      <c r="I315" s="4">
        <v>7.68</v>
      </c>
      <c r="J315" s="45">
        <v>4</v>
      </c>
      <c r="K315" s="4"/>
      <c r="L315" s="4"/>
      <c r="M315" s="4"/>
    </row>
    <row r="316" spans="1:13" ht="33.75">
      <c r="A316" s="46"/>
      <c r="B316" s="46"/>
      <c r="C316" s="4"/>
      <c r="D316" s="44" t="s">
        <v>1429</v>
      </c>
      <c r="E316" s="44" t="s">
        <v>1438</v>
      </c>
      <c r="F316" s="44"/>
      <c r="G316" s="4"/>
      <c r="H316" s="4"/>
      <c r="I316" s="4"/>
      <c r="J316" s="45">
        <v>4</v>
      </c>
      <c r="K316" s="4"/>
      <c r="L316" s="4"/>
      <c r="M316" s="4"/>
    </row>
    <row r="317" spans="1:13" ht="45">
      <c r="A317" s="50" t="s">
        <v>1466</v>
      </c>
      <c r="B317" s="50" t="s">
        <v>1467</v>
      </c>
      <c r="C317" s="22" t="s">
        <v>1468</v>
      </c>
      <c r="D317" s="17" t="s">
        <v>33</v>
      </c>
      <c r="E317" s="17" t="s">
        <v>34</v>
      </c>
      <c r="F317" s="17" t="s">
        <v>1469</v>
      </c>
      <c r="G317" s="4" t="s">
        <v>1470</v>
      </c>
      <c r="H317" s="4">
        <v>8.7</v>
      </c>
      <c r="I317" s="4">
        <v>27.84</v>
      </c>
      <c r="J317" s="45" t="s">
        <v>1471</v>
      </c>
      <c r="K317" s="4"/>
      <c r="L317" s="4"/>
      <c r="M317" s="4"/>
    </row>
    <row r="318" spans="1:13" ht="33.75">
      <c r="A318" s="50" t="s">
        <v>1472</v>
      </c>
      <c r="B318" s="50" t="s">
        <v>1473</v>
      </c>
      <c r="C318" s="22" t="s">
        <v>1474</v>
      </c>
      <c r="D318" s="17" t="s">
        <v>1432</v>
      </c>
      <c r="E318" s="17" t="s">
        <v>1433</v>
      </c>
      <c r="F318" s="17" t="s">
        <v>1475</v>
      </c>
      <c r="G318" s="4" t="s">
        <v>1476</v>
      </c>
      <c r="H318" s="4">
        <v>3.7</v>
      </c>
      <c r="I318" s="4">
        <v>11.84</v>
      </c>
      <c r="J318" s="45">
        <v>4</v>
      </c>
      <c r="K318" s="4"/>
      <c r="L318" s="4"/>
      <c r="M318" s="4"/>
    </row>
    <row r="319" spans="1:13" ht="33.75">
      <c r="A319" s="46"/>
      <c r="B319" s="46"/>
      <c r="C319" s="4"/>
      <c r="D319" s="44" t="s">
        <v>1429</v>
      </c>
      <c r="E319" s="44" t="s">
        <v>1438</v>
      </c>
      <c r="F319" s="44"/>
      <c r="G319" s="4"/>
      <c r="H319" s="4"/>
      <c r="I319" s="4"/>
      <c r="J319" s="45">
        <v>4</v>
      </c>
      <c r="K319" s="4"/>
      <c r="L319" s="4"/>
      <c r="M319" s="4"/>
    </row>
    <row r="320" spans="1:13" ht="33.75">
      <c r="A320" s="50" t="s">
        <v>1477</v>
      </c>
      <c r="B320" s="50" t="s">
        <v>1473</v>
      </c>
      <c r="C320" s="22" t="s">
        <v>1478</v>
      </c>
      <c r="D320" s="17" t="s">
        <v>1432</v>
      </c>
      <c r="E320" s="17" t="s">
        <v>1433</v>
      </c>
      <c r="F320" s="17" t="s">
        <v>1479</v>
      </c>
      <c r="G320" s="4" t="s">
        <v>1480</v>
      </c>
      <c r="H320" s="4">
        <v>1.6</v>
      </c>
      <c r="I320" s="4">
        <v>5.12</v>
      </c>
      <c r="J320" s="45">
        <v>4</v>
      </c>
      <c r="K320" s="4"/>
      <c r="L320" s="4"/>
      <c r="M320" s="4"/>
    </row>
    <row r="321" spans="1:13" ht="33.75">
      <c r="A321" s="46"/>
      <c r="B321" s="46"/>
      <c r="C321" s="4"/>
      <c r="D321" s="44" t="s">
        <v>1429</v>
      </c>
      <c r="E321" s="44" t="s">
        <v>1438</v>
      </c>
      <c r="F321" s="44"/>
      <c r="G321" s="4"/>
      <c r="H321" s="4"/>
      <c r="I321" s="4"/>
      <c r="J321" s="45">
        <v>4</v>
      </c>
      <c r="K321" s="4"/>
      <c r="L321" s="4"/>
      <c r="M321" s="4"/>
    </row>
    <row r="322" spans="1:13" ht="33.75">
      <c r="A322" s="50" t="s">
        <v>47</v>
      </c>
      <c r="B322" s="50" t="s">
        <v>1473</v>
      </c>
      <c r="C322" s="22" t="s">
        <v>1481</v>
      </c>
      <c r="D322" s="17" t="s">
        <v>1432</v>
      </c>
      <c r="E322" s="17" t="s">
        <v>1433</v>
      </c>
      <c r="F322" s="17" t="s">
        <v>1482</v>
      </c>
      <c r="G322" s="4" t="s">
        <v>1483</v>
      </c>
      <c r="H322" s="4">
        <v>2.1</v>
      </c>
      <c r="I322" s="4">
        <v>6.72</v>
      </c>
      <c r="J322" s="45" t="s">
        <v>1484</v>
      </c>
      <c r="K322" s="4"/>
      <c r="L322" s="4"/>
      <c r="M322" s="4"/>
    </row>
    <row r="323" spans="1:13" ht="33.75">
      <c r="A323" s="46"/>
      <c r="B323" s="46"/>
      <c r="C323" s="4"/>
      <c r="D323" s="44" t="s">
        <v>1429</v>
      </c>
      <c r="E323" s="44" t="s">
        <v>1438</v>
      </c>
      <c r="F323" s="44"/>
      <c r="G323" s="4"/>
      <c r="H323" s="4"/>
      <c r="I323" s="4"/>
      <c r="J323" s="45" t="s">
        <v>1484</v>
      </c>
      <c r="K323" s="4"/>
      <c r="L323" s="4"/>
      <c r="M323" s="4"/>
    </row>
    <row r="324" spans="1:13" ht="33.75">
      <c r="A324" s="50" t="s">
        <v>1485</v>
      </c>
      <c r="B324" s="50" t="s">
        <v>1473</v>
      </c>
      <c r="C324" s="22" t="s">
        <v>1486</v>
      </c>
      <c r="D324" s="17" t="s">
        <v>1432</v>
      </c>
      <c r="E324" s="17" t="s">
        <v>1433</v>
      </c>
      <c r="F324" s="17" t="s">
        <v>1487</v>
      </c>
      <c r="G324" s="4" t="s">
        <v>1488</v>
      </c>
      <c r="H324" s="4">
        <v>2</v>
      </c>
      <c r="I324" s="4">
        <v>6.4</v>
      </c>
      <c r="J324" s="45">
        <v>4</v>
      </c>
      <c r="K324" s="4"/>
      <c r="L324" s="4"/>
      <c r="M324" s="4"/>
    </row>
    <row r="325" spans="1:13" ht="33.75">
      <c r="A325" s="46"/>
      <c r="B325" s="46"/>
      <c r="C325" s="4"/>
      <c r="D325" s="44" t="s">
        <v>1429</v>
      </c>
      <c r="E325" s="44" t="s">
        <v>1438</v>
      </c>
      <c r="F325" s="44"/>
      <c r="G325" s="4"/>
      <c r="H325" s="4"/>
      <c r="I325" s="4"/>
      <c r="J325" s="45">
        <v>4</v>
      </c>
      <c r="K325" s="4"/>
      <c r="L325" s="4"/>
      <c r="M325" s="4"/>
    </row>
    <row r="326" spans="1:13" ht="33.75" customHeight="1">
      <c r="A326" s="50" t="s">
        <v>1277</v>
      </c>
      <c r="B326" s="50" t="s">
        <v>1281</v>
      </c>
      <c r="C326" s="22" t="s">
        <v>1278</v>
      </c>
      <c r="D326" s="17" t="s">
        <v>33</v>
      </c>
      <c r="E326" s="17" t="s">
        <v>34</v>
      </c>
      <c r="F326" s="17" t="s">
        <v>1279</v>
      </c>
      <c r="G326" s="4" t="s">
        <v>1435</v>
      </c>
      <c r="H326" s="4">
        <v>3.4</v>
      </c>
      <c r="I326" s="4">
        <v>10.88</v>
      </c>
      <c r="J326" s="45" t="s">
        <v>1280</v>
      </c>
      <c r="K326" s="4"/>
      <c r="L326" s="4"/>
      <c r="M326" s="4"/>
    </row>
    <row r="327" spans="1:13" ht="22.5">
      <c r="A327" s="50" t="s">
        <v>47</v>
      </c>
      <c r="B327" s="50" t="s">
        <v>1452</v>
      </c>
      <c r="C327" s="22" t="s">
        <v>1282</v>
      </c>
      <c r="D327" s="17" t="s">
        <v>1432</v>
      </c>
      <c r="E327" s="17" t="s">
        <v>1433</v>
      </c>
      <c r="F327" s="17" t="s">
        <v>1283</v>
      </c>
      <c r="G327" s="4" t="s">
        <v>1284</v>
      </c>
      <c r="H327" s="4">
        <v>17.9</v>
      </c>
      <c r="I327" s="4">
        <v>57.28</v>
      </c>
      <c r="J327" s="45" t="s">
        <v>1436</v>
      </c>
      <c r="K327" s="4"/>
      <c r="L327" s="4"/>
      <c r="M327" s="4"/>
    </row>
    <row r="328" spans="4:13" ht="33.75">
      <c r="D328" s="44" t="s">
        <v>1429</v>
      </c>
      <c r="E328" s="44" t="s">
        <v>1438</v>
      </c>
      <c r="F328" s="44"/>
      <c r="G328" s="4"/>
      <c r="H328" s="4"/>
      <c r="I328" s="4"/>
      <c r="J328" s="45" t="s">
        <v>1436</v>
      </c>
      <c r="K328" s="4"/>
      <c r="L328" s="4"/>
      <c r="M328" s="4"/>
    </row>
    <row r="329" spans="1:13" ht="33.75">
      <c r="A329" s="50" t="s">
        <v>47</v>
      </c>
      <c r="B329" s="50" t="s">
        <v>1285</v>
      </c>
      <c r="C329" s="22" t="s">
        <v>1286</v>
      </c>
      <c r="D329" s="17" t="s">
        <v>33</v>
      </c>
      <c r="E329" s="17" t="s">
        <v>34</v>
      </c>
      <c r="F329" s="17" t="s">
        <v>1287</v>
      </c>
      <c r="G329" s="4" t="s">
        <v>1295</v>
      </c>
      <c r="H329" s="4">
        <v>27.1</v>
      </c>
      <c r="I329" s="4">
        <v>86.72</v>
      </c>
      <c r="J329" s="45" t="s">
        <v>1436</v>
      </c>
      <c r="K329" s="4"/>
      <c r="L329" s="4"/>
      <c r="M329" s="4"/>
    </row>
    <row r="330" spans="1:13" ht="22.5">
      <c r="A330" s="46"/>
      <c r="B330" s="46"/>
      <c r="C330" s="4"/>
      <c r="D330" s="44" t="s">
        <v>1288</v>
      </c>
      <c r="E330" s="44" t="s">
        <v>1289</v>
      </c>
      <c r="F330" s="44"/>
      <c r="G330" s="4"/>
      <c r="H330" s="4"/>
      <c r="I330" s="4"/>
      <c r="J330" s="45" t="s">
        <v>1436</v>
      </c>
      <c r="K330" s="4"/>
      <c r="L330" s="4"/>
      <c r="M330" s="4"/>
    </row>
    <row r="331" spans="1:13" ht="45">
      <c r="A331" s="50" t="s">
        <v>1290</v>
      </c>
      <c r="B331" s="50" t="s">
        <v>1291</v>
      </c>
      <c r="C331" s="22" t="s">
        <v>1292</v>
      </c>
      <c r="D331" s="17" t="s">
        <v>33</v>
      </c>
      <c r="E331" s="17" t="s">
        <v>34</v>
      </c>
      <c r="F331" s="17" t="s">
        <v>1293</v>
      </c>
      <c r="G331" s="4" t="s">
        <v>1294</v>
      </c>
      <c r="H331" s="4">
        <v>3</v>
      </c>
      <c r="I331" s="4">
        <v>9.6</v>
      </c>
      <c r="J331" s="45" t="s">
        <v>1296</v>
      </c>
      <c r="K331" s="4"/>
      <c r="L331" s="4"/>
      <c r="M331" s="4"/>
    </row>
    <row r="332" spans="1:13" ht="22.5">
      <c r="A332" s="46"/>
      <c r="B332" s="46"/>
      <c r="C332" s="4"/>
      <c r="D332" s="44" t="s">
        <v>1297</v>
      </c>
      <c r="E332" s="44" t="s">
        <v>1298</v>
      </c>
      <c r="F332" s="44"/>
      <c r="G332" s="4"/>
      <c r="H332" s="4"/>
      <c r="I332" s="4"/>
      <c r="J332" s="45" t="s">
        <v>1296</v>
      </c>
      <c r="K332" s="4"/>
      <c r="L332" s="4"/>
      <c r="M332" s="4"/>
    </row>
    <row r="333" spans="1:13" ht="33.75">
      <c r="A333" s="50" t="s">
        <v>1299</v>
      </c>
      <c r="B333" s="50" t="s">
        <v>1300</v>
      </c>
      <c r="C333" s="22" t="s">
        <v>1301</v>
      </c>
      <c r="D333" s="17" t="s">
        <v>33</v>
      </c>
      <c r="E333" s="17" t="s">
        <v>34</v>
      </c>
      <c r="F333" s="17" t="s">
        <v>1302</v>
      </c>
      <c r="G333" s="4" t="s">
        <v>1303</v>
      </c>
      <c r="H333" s="4">
        <v>2.9875</v>
      </c>
      <c r="I333" s="4">
        <v>9.56</v>
      </c>
      <c r="J333" s="45" t="s">
        <v>1304</v>
      </c>
      <c r="K333" s="4"/>
      <c r="L333" s="4"/>
      <c r="M333" s="4"/>
    </row>
    <row r="334" spans="1:13" ht="22.5">
      <c r="A334" s="46"/>
      <c r="B334" s="46"/>
      <c r="C334" s="4"/>
      <c r="D334" s="44" t="s">
        <v>1305</v>
      </c>
      <c r="E334" s="44" t="s">
        <v>1306</v>
      </c>
      <c r="F334" s="44"/>
      <c r="G334" s="4"/>
      <c r="H334" s="4"/>
      <c r="I334" s="4"/>
      <c r="J334" s="45" t="s">
        <v>1304</v>
      </c>
      <c r="K334" s="4"/>
      <c r="L334" s="4"/>
      <c r="M334" s="4"/>
    </row>
    <row r="335" spans="1:13" ht="33.75">
      <c r="A335" s="50" t="s">
        <v>1307</v>
      </c>
      <c r="B335" s="50" t="s">
        <v>1308</v>
      </c>
      <c r="C335" s="22" t="s">
        <v>1301</v>
      </c>
      <c r="D335" s="17" t="s">
        <v>33</v>
      </c>
      <c r="E335" s="17" t="s">
        <v>34</v>
      </c>
      <c r="F335" s="17" t="s">
        <v>1302</v>
      </c>
      <c r="G335" s="4" t="s">
        <v>1303</v>
      </c>
      <c r="H335" s="4">
        <v>2.9875</v>
      </c>
      <c r="I335" s="4">
        <v>9.56</v>
      </c>
      <c r="J335" s="45" t="s">
        <v>1304</v>
      </c>
      <c r="K335" s="4"/>
      <c r="L335" s="4"/>
      <c r="M335" s="4"/>
    </row>
    <row r="336" spans="1:13" ht="22.5">
      <c r="A336" s="46"/>
      <c r="B336" s="46"/>
      <c r="C336" s="4"/>
      <c r="D336" s="44" t="s">
        <v>1305</v>
      </c>
      <c r="E336" s="44" t="s">
        <v>1306</v>
      </c>
      <c r="F336" s="44"/>
      <c r="G336" s="4"/>
      <c r="H336" s="4"/>
      <c r="I336" s="4"/>
      <c r="J336" s="45" t="s">
        <v>1304</v>
      </c>
      <c r="K336" s="4"/>
      <c r="L336" s="4"/>
      <c r="M336" s="4"/>
    </row>
    <row r="337" spans="1:13" ht="33.75">
      <c r="A337" s="50" t="s">
        <v>1311</v>
      </c>
      <c r="B337" s="50" t="s">
        <v>1309</v>
      </c>
      <c r="C337" s="22" t="s">
        <v>1301</v>
      </c>
      <c r="D337" s="17" t="s">
        <v>33</v>
      </c>
      <c r="E337" s="17" t="s">
        <v>34</v>
      </c>
      <c r="F337" s="17" t="s">
        <v>1310</v>
      </c>
      <c r="G337" s="4" t="s">
        <v>1312</v>
      </c>
      <c r="H337" s="4">
        <v>5.975</v>
      </c>
      <c r="I337" s="4">
        <v>19.12</v>
      </c>
      <c r="J337" s="45" t="s">
        <v>1304</v>
      </c>
      <c r="K337" s="4"/>
      <c r="L337" s="4"/>
      <c r="M337" s="4"/>
    </row>
    <row r="338" spans="1:13" ht="22.5">
      <c r="A338" s="46"/>
      <c r="B338" s="46"/>
      <c r="C338" s="4"/>
      <c r="D338" s="44" t="s">
        <v>1305</v>
      </c>
      <c r="E338" s="44" t="s">
        <v>1306</v>
      </c>
      <c r="F338" s="44"/>
      <c r="G338" s="4"/>
      <c r="H338" s="4"/>
      <c r="I338" s="4"/>
      <c r="J338" s="45" t="s">
        <v>1304</v>
      </c>
      <c r="K338" s="4"/>
      <c r="L338" s="4"/>
      <c r="M338" s="4"/>
    </row>
    <row r="339" spans="1:13" ht="33.75">
      <c r="A339" s="50" t="s">
        <v>1313</v>
      </c>
      <c r="B339" s="50" t="s">
        <v>1314</v>
      </c>
      <c r="C339" s="22" t="s">
        <v>1301</v>
      </c>
      <c r="D339" s="17" t="s">
        <v>33</v>
      </c>
      <c r="E339" s="17" t="s">
        <v>34</v>
      </c>
      <c r="F339" s="17" t="s">
        <v>1315</v>
      </c>
      <c r="G339" s="4" t="s">
        <v>1316</v>
      </c>
      <c r="H339" s="4">
        <v>11.95</v>
      </c>
      <c r="I339" s="4">
        <v>38.24</v>
      </c>
      <c r="J339" s="45">
        <v>4</v>
      </c>
      <c r="K339" s="4"/>
      <c r="L339" s="4"/>
      <c r="M339" s="4"/>
    </row>
    <row r="340" spans="1:13" ht="22.5">
      <c r="A340" s="46"/>
      <c r="B340" s="46"/>
      <c r="C340" s="4"/>
      <c r="D340" s="44" t="s">
        <v>1305</v>
      </c>
      <c r="E340" s="44" t="s">
        <v>1306</v>
      </c>
      <c r="F340" s="44"/>
      <c r="G340" s="4"/>
      <c r="H340" s="4"/>
      <c r="I340" s="4"/>
      <c r="J340" s="45">
        <v>4</v>
      </c>
      <c r="K340" s="4"/>
      <c r="L340" s="4"/>
      <c r="M340" s="4"/>
    </row>
    <row r="341" spans="1:13" ht="33.75">
      <c r="A341" s="50" t="s">
        <v>1317</v>
      </c>
      <c r="B341" s="50" t="s">
        <v>1318</v>
      </c>
      <c r="C341" s="22" t="s">
        <v>1319</v>
      </c>
      <c r="D341" s="17" t="s">
        <v>33</v>
      </c>
      <c r="E341" s="17" t="s">
        <v>34</v>
      </c>
      <c r="F341" s="17" t="s">
        <v>1320</v>
      </c>
      <c r="G341" s="4" t="s">
        <v>1321</v>
      </c>
      <c r="H341" s="4">
        <v>1</v>
      </c>
      <c r="I341" s="4">
        <v>3.2</v>
      </c>
      <c r="J341" s="45" t="s">
        <v>1322</v>
      </c>
      <c r="K341" s="4"/>
      <c r="L341" s="4"/>
      <c r="M341" s="4"/>
    </row>
    <row r="342" spans="1:13" ht="33.75">
      <c r="A342" s="50" t="s">
        <v>1323</v>
      </c>
      <c r="B342" s="50" t="s">
        <v>1324</v>
      </c>
      <c r="C342" s="22" t="s">
        <v>1319</v>
      </c>
      <c r="D342" s="17" t="s">
        <v>33</v>
      </c>
      <c r="E342" s="17" t="s">
        <v>34</v>
      </c>
      <c r="F342" s="17" t="s">
        <v>1320</v>
      </c>
      <c r="G342" s="4" t="s">
        <v>1321</v>
      </c>
      <c r="H342" s="4">
        <v>1</v>
      </c>
      <c r="I342" s="4">
        <v>3.2</v>
      </c>
      <c r="J342" s="45" t="s">
        <v>1322</v>
      </c>
      <c r="K342" s="4"/>
      <c r="L342" s="4"/>
      <c r="M342" s="4"/>
    </row>
    <row r="343" spans="1:13" ht="33.75">
      <c r="A343" s="50" t="s">
        <v>1325</v>
      </c>
      <c r="B343" s="50" t="s">
        <v>1324</v>
      </c>
      <c r="C343" s="22" t="s">
        <v>1319</v>
      </c>
      <c r="D343" s="17" t="s">
        <v>33</v>
      </c>
      <c r="E343" s="17" t="s">
        <v>34</v>
      </c>
      <c r="F343" s="17" t="s">
        <v>1326</v>
      </c>
      <c r="G343" s="4" t="s">
        <v>1327</v>
      </c>
      <c r="H343" s="4">
        <v>1.5</v>
      </c>
      <c r="I343" s="4">
        <v>4.8</v>
      </c>
      <c r="J343" s="45" t="s">
        <v>1322</v>
      </c>
      <c r="K343" s="4"/>
      <c r="L343" s="4"/>
      <c r="M343" s="4"/>
    </row>
    <row r="344" spans="1:13" ht="33.75">
      <c r="A344" s="50" t="s">
        <v>1328</v>
      </c>
      <c r="B344" s="50" t="s">
        <v>1329</v>
      </c>
      <c r="C344" s="22" t="s">
        <v>1330</v>
      </c>
      <c r="D344" s="17" t="s">
        <v>1331</v>
      </c>
      <c r="E344" s="17" t="s">
        <v>1332</v>
      </c>
      <c r="F344" s="17" t="s">
        <v>1333</v>
      </c>
      <c r="G344" s="4" t="s">
        <v>1334</v>
      </c>
      <c r="H344" s="4">
        <v>1.4</v>
      </c>
      <c r="I344" s="4">
        <v>4.48</v>
      </c>
      <c r="J344" s="45" t="s">
        <v>1335</v>
      </c>
      <c r="K344" s="4"/>
      <c r="L344" s="4"/>
      <c r="M344" s="4"/>
    </row>
    <row r="345" spans="1:13" ht="33.75">
      <c r="A345" s="50" t="s">
        <v>1336</v>
      </c>
      <c r="B345" s="50" t="s">
        <v>1337</v>
      </c>
      <c r="C345" s="22" t="s">
        <v>1330</v>
      </c>
      <c r="D345" s="17" t="s">
        <v>1331</v>
      </c>
      <c r="E345" s="17" t="s">
        <v>1332</v>
      </c>
      <c r="F345" s="17" t="s">
        <v>1333</v>
      </c>
      <c r="G345" s="4" t="s">
        <v>1334</v>
      </c>
      <c r="H345" s="4">
        <v>1.4</v>
      </c>
      <c r="I345" s="4">
        <v>4.48</v>
      </c>
      <c r="J345" s="45" t="s">
        <v>1335</v>
      </c>
      <c r="K345" s="4"/>
      <c r="L345" s="4"/>
      <c r="M345" s="4"/>
    </row>
    <row r="346" spans="1:13" ht="33.75">
      <c r="A346" s="50" t="s">
        <v>1005</v>
      </c>
      <c r="B346" s="50" t="s">
        <v>1006</v>
      </c>
      <c r="C346" s="22" t="s">
        <v>1007</v>
      </c>
      <c r="D346" s="17" t="s">
        <v>33</v>
      </c>
      <c r="E346" s="17" t="s">
        <v>34</v>
      </c>
      <c r="F346" s="17" t="s">
        <v>1008</v>
      </c>
      <c r="G346" s="4" t="s">
        <v>1465</v>
      </c>
      <c r="H346" s="4">
        <v>2.4</v>
      </c>
      <c r="I346" s="4">
        <v>7.68</v>
      </c>
      <c r="J346" s="45">
        <v>4</v>
      </c>
      <c r="K346" s="4"/>
      <c r="L346" s="4"/>
      <c r="M346" s="4"/>
    </row>
    <row r="347" spans="1:13" ht="33.75">
      <c r="A347" s="50" t="s">
        <v>1009</v>
      </c>
      <c r="B347" s="50" t="s">
        <v>1010</v>
      </c>
      <c r="C347" s="22" t="s">
        <v>1011</v>
      </c>
      <c r="D347" s="17" t="s">
        <v>33</v>
      </c>
      <c r="E347" s="17" t="s">
        <v>34</v>
      </c>
      <c r="F347" s="17" t="s">
        <v>1012</v>
      </c>
      <c r="G347" s="4" t="s">
        <v>1013</v>
      </c>
      <c r="H347" s="4">
        <v>4.5</v>
      </c>
      <c r="I347" s="4">
        <v>14.4</v>
      </c>
      <c r="J347" s="45" t="s">
        <v>1014</v>
      </c>
      <c r="K347" s="4"/>
      <c r="L347" s="4"/>
      <c r="M347" s="4"/>
    </row>
    <row r="348" spans="1:13" ht="33.75">
      <c r="A348" s="50" t="s">
        <v>1015</v>
      </c>
      <c r="B348" s="50" t="s">
        <v>1016</v>
      </c>
      <c r="C348" s="22" t="s">
        <v>1017</v>
      </c>
      <c r="D348" s="17" t="s">
        <v>33</v>
      </c>
      <c r="E348" s="17" t="s">
        <v>34</v>
      </c>
      <c r="F348" s="17" t="s">
        <v>1018</v>
      </c>
      <c r="G348" s="4" t="s">
        <v>1019</v>
      </c>
      <c r="H348" s="4">
        <v>1.7</v>
      </c>
      <c r="I348" s="4">
        <v>5.44</v>
      </c>
      <c r="J348" s="45" t="s">
        <v>1020</v>
      </c>
      <c r="K348" s="4"/>
      <c r="L348" s="4"/>
      <c r="M348" s="4"/>
    </row>
    <row r="349" spans="1:13" ht="33.75">
      <c r="A349" s="50" t="s">
        <v>1021</v>
      </c>
      <c r="B349" s="50" t="s">
        <v>1022</v>
      </c>
      <c r="C349" s="22" t="s">
        <v>1023</v>
      </c>
      <c r="D349" s="17" t="s">
        <v>33</v>
      </c>
      <c r="E349" s="17" t="s">
        <v>34</v>
      </c>
      <c r="F349" s="17" t="s">
        <v>1024</v>
      </c>
      <c r="G349" s="4" t="s">
        <v>1327</v>
      </c>
      <c r="H349" s="4">
        <v>1.5</v>
      </c>
      <c r="I349" s="4">
        <v>4.8</v>
      </c>
      <c r="J349" s="45" t="s">
        <v>1025</v>
      </c>
      <c r="K349" s="4"/>
      <c r="L349" s="4"/>
      <c r="M349" s="4"/>
    </row>
    <row r="350" spans="1:13" ht="33.75">
      <c r="A350" s="50" t="s">
        <v>1021</v>
      </c>
      <c r="B350" s="50" t="s">
        <v>1026</v>
      </c>
      <c r="C350" s="22" t="s">
        <v>1027</v>
      </c>
      <c r="D350" s="17" t="s">
        <v>1331</v>
      </c>
      <c r="E350" s="17" t="s">
        <v>1332</v>
      </c>
      <c r="F350" s="17" t="s">
        <v>1028</v>
      </c>
      <c r="G350" s="4" t="s">
        <v>1029</v>
      </c>
      <c r="H350" s="4">
        <v>0.8</v>
      </c>
      <c r="I350" s="4">
        <v>2.56</v>
      </c>
      <c r="J350" s="45">
        <v>3</v>
      </c>
      <c r="K350" s="4"/>
      <c r="L350" s="4"/>
      <c r="M350" s="4"/>
    </row>
    <row r="351" spans="1:13" ht="78.75">
      <c r="A351" s="50" t="s">
        <v>1030</v>
      </c>
      <c r="B351" s="50" t="s">
        <v>1031</v>
      </c>
      <c r="C351" s="22" t="s">
        <v>1032</v>
      </c>
      <c r="D351" s="17" t="s">
        <v>1331</v>
      </c>
      <c r="E351" s="17" t="s">
        <v>1332</v>
      </c>
      <c r="F351" s="17" t="s">
        <v>1033</v>
      </c>
      <c r="G351" s="4" t="s">
        <v>1034</v>
      </c>
      <c r="H351" s="4">
        <v>49.2</v>
      </c>
      <c r="I351" s="4">
        <v>157.44</v>
      </c>
      <c r="J351" s="45">
        <v>3</v>
      </c>
      <c r="K351" s="4"/>
      <c r="L351" s="4"/>
      <c r="M351" s="4"/>
    </row>
    <row r="352" spans="1:13" ht="22.5">
      <c r="A352" s="46"/>
      <c r="B352" s="46"/>
      <c r="C352" s="4"/>
      <c r="D352" s="44" t="s">
        <v>1037</v>
      </c>
      <c r="E352" s="44" t="s">
        <v>1038</v>
      </c>
      <c r="F352" s="44"/>
      <c r="G352" s="4"/>
      <c r="H352" s="4"/>
      <c r="I352" s="4"/>
      <c r="J352" s="45">
        <v>3</v>
      </c>
      <c r="K352" s="4"/>
      <c r="L352" s="4"/>
      <c r="M352" s="4"/>
    </row>
    <row r="353" spans="1:13" ht="67.5">
      <c r="A353" s="50" t="s">
        <v>1030</v>
      </c>
      <c r="B353" s="50" t="s">
        <v>1035</v>
      </c>
      <c r="C353" s="22" t="s">
        <v>1036</v>
      </c>
      <c r="D353" s="17" t="s">
        <v>33</v>
      </c>
      <c r="E353" s="17" t="s">
        <v>34</v>
      </c>
      <c r="F353" s="17" t="s">
        <v>1040</v>
      </c>
      <c r="G353" s="4" t="s">
        <v>1041</v>
      </c>
      <c r="H353" s="4">
        <v>15.6</v>
      </c>
      <c r="I353" s="4">
        <v>49.92</v>
      </c>
      <c r="J353" s="45">
        <v>3</v>
      </c>
      <c r="K353" s="4"/>
      <c r="L353" s="4"/>
      <c r="M353" s="4"/>
    </row>
    <row r="354" spans="2:13" ht="22.5">
      <c r="B354" s="46"/>
      <c r="C354" s="4"/>
      <c r="D354" s="44" t="s">
        <v>1039</v>
      </c>
      <c r="E354" s="44" t="s">
        <v>1042</v>
      </c>
      <c r="F354" s="44"/>
      <c r="G354" s="4"/>
      <c r="H354" s="4"/>
      <c r="I354" s="4"/>
      <c r="J354" s="45">
        <v>3</v>
      </c>
      <c r="K354" s="4"/>
      <c r="L354" s="4"/>
      <c r="M354" s="4"/>
    </row>
    <row r="355" spans="1:13" ht="56.25">
      <c r="A355" s="50" t="s">
        <v>1030</v>
      </c>
      <c r="B355" s="50" t="s">
        <v>1043</v>
      </c>
      <c r="C355" s="22" t="s">
        <v>1044</v>
      </c>
      <c r="D355" s="17" t="s">
        <v>819</v>
      </c>
      <c r="E355" s="17" t="s">
        <v>1045</v>
      </c>
      <c r="F355" s="17" t="s">
        <v>1046</v>
      </c>
      <c r="G355" s="4" t="s">
        <v>1047</v>
      </c>
      <c r="H355" s="4">
        <v>27.8</v>
      </c>
      <c r="I355" s="4">
        <v>88.96</v>
      </c>
      <c r="J355" s="45">
        <v>3</v>
      </c>
      <c r="K355" s="4"/>
      <c r="L355" s="4"/>
      <c r="M355" s="4"/>
    </row>
    <row r="356" spans="1:13" ht="22.5">
      <c r="A356" s="46"/>
      <c r="B356" s="46"/>
      <c r="C356" s="4"/>
      <c r="D356" s="44" t="s">
        <v>1048</v>
      </c>
      <c r="E356" s="44" t="s">
        <v>1049</v>
      </c>
      <c r="F356" s="44"/>
      <c r="G356" s="4"/>
      <c r="H356" s="4"/>
      <c r="I356" s="4"/>
      <c r="J356" s="45">
        <v>3</v>
      </c>
      <c r="K356" s="4"/>
      <c r="L356" s="4"/>
      <c r="M356" s="4"/>
    </row>
    <row r="357" spans="1:13" ht="12.75">
      <c r="A357" s="46" t="s">
        <v>1050</v>
      </c>
      <c r="B357" s="50" t="s">
        <v>1051</v>
      </c>
      <c r="C357" s="22" t="s">
        <v>1052</v>
      </c>
      <c r="D357" s="17"/>
      <c r="E357" s="17"/>
      <c r="F357" s="17" t="s">
        <v>1053</v>
      </c>
      <c r="G357" s="4"/>
      <c r="H357" s="4">
        <v>6.8</v>
      </c>
      <c r="I357" s="4">
        <v>21.76</v>
      </c>
      <c r="J357" s="45" t="s">
        <v>1054</v>
      </c>
      <c r="K357" s="4"/>
      <c r="L357" s="4"/>
      <c r="M357" s="4"/>
    </row>
    <row r="358" spans="1:13" ht="45">
      <c r="A358" s="50" t="s">
        <v>1055</v>
      </c>
      <c r="B358" s="50" t="s">
        <v>1051</v>
      </c>
      <c r="C358" s="22" t="s">
        <v>1052</v>
      </c>
      <c r="D358" s="17" t="s">
        <v>1331</v>
      </c>
      <c r="E358" s="17" t="s">
        <v>1332</v>
      </c>
      <c r="F358" s="17" t="s">
        <v>1056</v>
      </c>
      <c r="G358" s="4" t="s">
        <v>1057</v>
      </c>
      <c r="H358" s="4">
        <v>4.4</v>
      </c>
      <c r="I358" s="4">
        <v>14.08</v>
      </c>
      <c r="J358" s="45" t="s">
        <v>1054</v>
      </c>
      <c r="K358" s="4"/>
      <c r="L358" s="4"/>
      <c r="M358" s="4"/>
    </row>
    <row r="359" spans="1:13" ht="22.5">
      <c r="A359" s="50" t="s">
        <v>673</v>
      </c>
      <c r="B359" s="50" t="s">
        <v>674</v>
      </c>
      <c r="C359" s="22" t="s">
        <v>675</v>
      </c>
      <c r="D359" s="17" t="s">
        <v>1331</v>
      </c>
      <c r="E359" s="17" t="s">
        <v>1332</v>
      </c>
      <c r="F359" s="17" t="s">
        <v>676</v>
      </c>
      <c r="G359" s="4" t="s">
        <v>677</v>
      </c>
      <c r="H359" s="4">
        <v>4.2</v>
      </c>
      <c r="I359" s="4">
        <v>13.44</v>
      </c>
      <c r="J359" s="45">
        <v>3</v>
      </c>
      <c r="K359" s="4"/>
      <c r="L359" s="4"/>
      <c r="M359" s="4"/>
    </row>
    <row r="360" spans="1:13" ht="33.75">
      <c r="A360" s="46"/>
      <c r="B360" s="46"/>
      <c r="C360" s="4"/>
      <c r="D360" s="44" t="s">
        <v>678</v>
      </c>
      <c r="E360" s="44" t="s">
        <v>679</v>
      </c>
      <c r="F360" s="44"/>
      <c r="G360" s="4"/>
      <c r="H360" s="4"/>
      <c r="I360" s="4"/>
      <c r="J360" s="45">
        <v>3</v>
      </c>
      <c r="K360" s="4"/>
      <c r="L360" s="4"/>
      <c r="M360" s="4"/>
    </row>
    <row r="361" spans="1:13" ht="33.75">
      <c r="A361" s="50" t="s">
        <v>680</v>
      </c>
      <c r="B361" s="50" t="s">
        <v>681</v>
      </c>
      <c r="C361" s="22" t="s">
        <v>682</v>
      </c>
      <c r="D361" s="17" t="s">
        <v>683</v>
      </c>
      <c r="E361" s="17" t="s">
        <v>684</v>
      </c>
      <c r="F361" s="17" t="s">
        <v>685</v>
      </c>
      <c r="G361" s="4" t="s">
        <v>686</v>
      </c>
      <c r="H361" s="4">
        <v>15.8</v>
      </c>
      <c r="I361" s="4">
        <v>50.56</v>
      </c>
      <c r="J361" s="45" t="s">
        <v>687</v>
      </c>
      <c r="K361" s="4"/>
      <c r="L361" s="4"/>
      <c r="M361" s="4"/>
    </row>
    <row r="362" spans="1:13" ht="33.75">
      <c r="A362" s="50" t="s">
        <v>688</v>
      </c>
      <c r="B362" s="50" t="s">
        <v>689</v>
      </c>
      <c r="C362" s="22" t="s">
        <v>690</v>
      </c>
      <c r="D362" s="17" t="s">
        <v>691</v>
      </c>
      <c r="E362" s="17" t="s">
        <v>692</v>
      </c>
      <c r="F362" s="17" t="s">
        <v>693</v>
      </c>
      <c r="G362" s="4" t="s">
        <v>694</v>
      </c>
      <c r="H362" s="4">
        <v>0.6</v>
      </c>
      <c r="I362" s="4">
        <v>1.92</v>
      </c>
      <c r="J362" s="45">
        <v>3</v>
      </c>
      <c r="K362" s="4"/>
      <c r="L362" s="4"/>
      <c r="M362" s="4"/>
    </row>
    <row r="363" spans="1:13" ht="78.75">
      <c r="A363" s="50" t="s">
        <v>695</v>
      </c>
      <c r="B363" s="50" t="s">
        <v>696</v>
      </c>
      <c r="C363" s="22" t="s">
        <v>697</v>
      </c>
      <c r="D363" s="17" t="s">
        <v>683</v>
      </c>
      <c r="E363" s="17" t="s">
        <v>684</v>
      </c>
      <c r="F363" s="17" t="s">
        <v>698</v>
      </c>
      <c r="G363" s="4" t="s">
        <v>699</v>
      </c>
      <c r="H363" s="4">
        <v>5.7</v>
      </c>
      <c r="I363" s="4">
        <v>18.24</v>
      </c>
      <c r="J363" s="45" t="s">
        <v>700</v>
      </c>
      <c r="K363" s="4"/>
      <c r="L363" s="4"/>
      <c r="M363" s="4"/>
    </row>
    <row r="364" spans="1:13" ht="67.5">
      <c r="A364" s="50" t="s">
        <v>701</v>
      </c>
      <c r="B364" s="50" t="s">
        <v>702</v>
      </c>
      <c r="C364" s="22" t="s">
        <v>703</v>
      </c>
      <c r="D364" s="17" t="s">
        <v>683</v>
      </c>
      <c r="E364" s="17" t="s">
        <v>684</v>
      </c>
      <c r="F364" s="17" t="s">
        <v>704</v>
      </c>
      <c r="G364" s="4" t="s">
        <v>686</v>
      </c>
      <c r="H364" s="4">
        <v>15.8</v>
      </c>
      <c r="I364" s="4">
        <v>50.56</v>
      </c>
      <c r="J364" s="45" t="s">
        <v>700</v>
      </c>
      <c r="K364" s="4"/>
      <c r="L364" s="4"/>
      <c r="M364" s="4"/>
    </row>
    <row r="365" spans="1:13" ht="33.75">
      <c r="A365" s="50" t="s">
        <v>695</v>
      </c>
      <c r="B365" s="50" t="s">
        <v>702</v>
      </c>
      <c r="C365" s="22" t="s">
        <v>703</v>
      </c>
      <c r="D365" s="17" t="s">
        <v>683</v>
      </c>
      <c r="E365" s="17" t="s">
        <v>684</v>
      </c>
      <c r="F365" s="17" t="s">
        <v>705</v>
      </c>
      <c r="G365" s="4" t="s">
        <v>706</v>
      </c>
      <c r="H365" s="4">
        <v>14.8</v>
      </c>
      <c r="I365" s="4">
        <v>47.36</v>
      </c>
      <c r="J365" s="45" t="s">
        <v>700</v>
      </c>
      <c r="K365" s="4"/>
      <c r="L365" s="4"/>
      <c r="M365" s="4"/>
    </row>
    <row r="366" spans="1:13" ht="33.75">
      <c r="A366" s="50" t="s">
        <v>707</v>
      </c>
      <c r="B366" s="50" t="s">
        <v>708</v>
      </c>
      <c r="C366" s="22" t="s">
        <v>709</v>
      </c>
      <c r="D366" s="17" t="s">
        <v>683</v>
      </c>
      <c r="E366" s="17" t="s">
        <v>684</v>
      </c>
      <c r="F366" s="17" t="s">
        <v>710</v>
      </c>
      <c r="G366" s="4" t="s">
        <v>711</v>
      </c>
      <c r="H366" s="4">
        <v>9.7</v>
      </c>
      <c r="I366" s="4">
        <v>31.04</v>
      </c>
      <c r="J366" s="45">
        <v>2</v>
      </c>
      <c r="K366" s="4"/>
      <c r="L366" s="4"/>
      <c r="M366" s="4"/>
    </row>
    <row r="367" spans="1:13" ht="45">
      <c r="A367" s="50" t="s">
        <v>712</v>
      </c>
      <c r="B367" s="50" t="s">
        <v>713</v>
      </c>
      <c r="C367" s="22" t="s">
        <v>714</v>
      </c>
      <c r="D367" s="17" t="s">
        <v>683</v>
      </c>
      <c r="E367" s="17" t="s">
        <v>684</v>
      </c>
      <c r="F367" s="17" t="s">
        <v>715</v>
      </c>
      <c r="G367" s="4" t="s">
        <v>716</v>
      </c>
      <c r="H367" s="4">
        <v>4.04</v>
      </c>
      <c r="I367" s="4">
        <v>12.928</v>
      </c>
      <c r="J367" s="45" t="s">
        <v>717</v>
      </c>
      <c r="K367" s="4"/>
      <c r="L367" s="4"/>
      <c r="M367" s="4"/>
    </row>
    <row r="368" spans="1:13" ht="33.75">
      <c r="A368" s="50" t="s">
        <v>718</v>
      </c>
      <c r="B368" s="50" t="s">
        <v>713</v>
      </c>
      <c r="C368" s="22" t="s">
        <v>714</v>
      </c>
      <c r="D368" s="17" t="s">
        <v>683</v>
      </c>
      <c r="E368" s="17" t="s">
        <v>684</v>
      </c>
      <c r="F368" s="17" t="s">
        <v>719</v>
      </c>
      <c r="G368" s="4" t="s">
        <v>720</v>
      </c>
      <c r="H368" s="4">
        <v>1.76</v>
      </c>
      <c r="I368" s="4">
        <v>5.632</v>
      </c>
      <c r="J368" s="45" t="s">
        <v>717</v>
      </c>
      <c r="K368" s="4"/>
      <c r="L368" s="4"/>
      <c r="M368" s="4"/>
    </row>
    <row r="369" spans="1:13" ht="45">
      <c r="A369" s="50" t="s">
        <v>721</v>
      </c>
      <c r="B369" s="50" t="s">
        <v>722</v>
      </c>
      <c r="C369" s="22" t="s">
        <v>723</v>
      </c>
      <c r="D369" s="17" t="s">
        <v>683</v>
      </c>
      <c r="E369" s="17" t="s">
        <v>684</v>
      </c>
      <c r="F369" s="17" t="s">
        <v>724</v>
      </c>
      <c r="G369" s="4" t="s">
        <v>725</v>
      </c>
      <c r="H369" s="4">
        <v>11</v>
      </c>
      <c r="I369" s="4">
        <v>35.2</v>
      </c>
      <c r="J369" s="45" t="s">
        <v>726</v>
      </c>
      <c r="K369" s="4"/>
      <c r="L369" s="4"/>
      <c r="M369" s="4"/>
    </row>
    <row r="370" spans="1:13" ht="22.5">
      <c r="A370" s="46"/>
      <c r="B370" s="46"/>
      <c r="C370" s="4"/>
      <c r="D370" s="44" t="s">
        <v>335</v>
      </c>
      <c r="E370" s="44" t="s">
        <v>336</v>
      </c>
      <c r="F370" s="44"/>
      <c r="G370" s="4"/>
      <c r="H370" s="4"/>
      <c r="I370" s="4"/>
      <c r="J370" s="45" t="s">
        <v>726</v>
      </c>
      <c r="K370" s="4"/>
      <c r="L370" s="4"/>
      <c r="M370" s="4"/>
    </row>
    <row r="371" spans="1:13" ht="33.75">
      <c r="A371" s="50" t="s">
        <v>1349</v>
      </c>
      <c r="B371" s="50" t="s">
        <v>1350</v>
      </c>
      <c r="C371" s="22" t="s">
        <v>1351</v>
      </c>
      <c r="D371" s="17" t="s">
        <v>683</v>
      </c>
      <c r="E371" s="17" t="s">
        <v>684</v>
      </c>
      <c r="F371" s="17" t="s">
        <v>1352</v>
      </c>
      <c r="G371" s="4" t="s">
        <v>1353</v>
      </c>
      <c r="H371" s="4">
        <v>6.3</v>
      </c>
      <c r="I371" s="4">
        <v>20.16</v>
      </c>
      <c r="J371" s="45">
        <v>2</v>
      </c>
      <c r="K371" s="4"/>
      <c r="L371" s="4"/>
      <c r="M371" s="4"/>
    </row>
    <row r="372" spans="1:13" ht="12.75">
      <c r="A372" s="46"/>
      <c r="B372" s="46" t="s">
        <v>1354</v>
      </c>
      <c r="C372" s="4" t="s">
        <v>1355</v>
      </c>
      <c r="D372" s="44"/>
      <c r="E372" s="44"/>
      <c r="F372" s="44" t="s">
        <v>1053</v>
      </c>
      <c r="G372" s="4"/>
      <c r="H372" s="4">
        <v>6</v>
      </c>
      <c r="I372" s="4"/>
      <c r="J372" s="45" t="s">
        <v>1356</v>
      </c>
      <c r="K372" s="4"/>
      <c r="L372" s="4"/>
      <c r="M372" s="4"/>
    </row>
    <row r="373" spans="1:13" ht="12.75">
      <c r="A373" s="46"/>
      <c r="B373" s="46" t="s">
        <v>1357</v>
      </c>
      <c r="C373" s="4" t="s">
        <v>1355</v>
      </c>
      <c r="D373" s="44"/>
      <c r="E373" s="44"/>
      <c r="F373" s="44" t="s">
        <v>1053</v>
      </c>
      <c r="G373" s="4"/>
      <c r="H373" s="4">
        <v>1.5</v>
      </c>
      <c r="I373" s="4"/>
      <c r="J373" s="45" t="s">
        <v>1356</v>
      </c>
      <c r="K373" s="4"/>
      <c r="L373" s="4"/>
      <c r="M373" s="4"/>
    </row>
    <row r="374" spans="1:13" ht="90">
      <c r="A374" s="50" t="s">
        <v>1358</v>
      </c>
      <c r="B374" s="50" t="s">
        <v>1359</v>
      </c>
      <c r="C374" s="22" t="s">
        <v>1360</v>
      </c>
      <c r="D374" s="17" t="s">
        <v>683</v>
      </c>
      <c r="E374" s="17" t="s">
        <v>684</v>
      </c>
      <c r="F374" s="17" t="s">
        <v>1361</v>
      </c>
      <c r="G374" s="4" t="s">
        <v>1362</v>
      </c>
      <c r="H374" s="4">
        <v>1.1</v>
      </c>
      <c r="I374" s="4">
        <v>3.52</v>
      </c>
      <c r="J374" s="45" t="s">
        <v>1363</v>
      </c>
      <c r="K374" s="4"/>
      <c r="L374" s="4"/>
      <c r="M374" s="4"/>
    </row>
    <row r="375" spans="1:13" ht="33.75">
      <c r="A375" s="50" t="s">
        <v>1364</v>
      </c>
      <c r="B375" s="50" t="s">
        <v>1365</v>
      </c>
      <c r="C375" s="22" t="s">
        <v>1366</v>
      </c>
      <c r="D375" s="17" t="s">
        <v>683</v>
      </c>
      <c r="E375" s="17" t="s">
        <v>684</v>
      </c>
      <c r="F375" s="17" t="s">
        <v>1367</v>
      </c>
      <c r="G375" s="4" t="s">
        <v>1368</v>
      </c>
      <c r="H375" s="4">
        <v>2.6</v>
      </c>
      <c r="I375" s="4">
        <v>8.32</v>
      </c>
      <c r="J375" s="45">
        <v>2</v>
      </c>
      <c r="K375" s="4"/>
      <c r="L375" s="4"/>
      <c r="M375" s="4"/>
    </row>
    <row r="376" spans="1:13" ht="33.75">
      <c r="A376" s="50" t="s">
        <v>1369</v>
      </c>
      <c r="B376" s="50" t="s">
        <v>1370</v>
      </c>
      <c r="C376" s="22" t="s">
        <v>1371</v>
      </c>
      <c r="D376" s="17" t="s">
        <v>683</v>
      </c>
      <c r="E376" s="17" t="s">
        <v>684</v>
      </c>
      <c r="F376" s="17" t="s">
        <v>1372</v>
      </c>
      <c r="G376" s="4" t="s">
        <v>1373</v>
      </c>
      <c r="H376" s="4">
        <v>4.2</v>
      </c>
      <c r="I376" s="4">
        <v>13.44</v>
      </c>
      <c r="J376" s="45" t="s">
        <v>1374</v>
      </c>
      <c r="K376" s="4"/>
      <c r="L376" s="4"/>
      <c r="M376" s="4"/>
    </row>
    <row r="377" spans="1:13" ht="45">
      <c r="A377" s="50" t="s">
        <v>1375</v>
      </c>
      <c r="B377" s="50" t="s">
        <v>1376</v>
      </c>
      <c r="C377" s="22" t="s">
        <v>1377</v>
      </c>
      <c r="D377" s="17" t="s">
        <v>683</v>
      </c>
      <c r="E377" s="17" t="s">
        <v>684</v>
      </c>
      <c r="F377" s="17" t="s">
        <v>1378</v>
      </c>
      <c r="G377" s="4" t="s">
        <v>1379</v>
      </c>
      <c r="H377" s="4">
        <v>12.5</v>
      </c>
      <c r="I377" s="4">
        <v>40</v>
      </c>
      <c r="J377" s="45" t="s">
        <v>1380</v>
      </c>
      <c r="K377" s="4"/>
      <c r="L377" s="4"/>
      <c r="M377" s="4"/>
    </row>
    <row r="378" spans="1:13" ht="22.5">
      <c r="A378" s="8"/>
      <c r="B378" s="8" t="s">
        <v>945</v>
      </c>
      <c r="C378" s="4">
        <f>H191+H189+H185+H183+H181+H179+H177+H175+H173+H171+H187</f>
        <v>27.7</v>
      </c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ht="22.5">
      <c r="A379" s="8"/>
      <c r="B379" s="8" t="s">
        <v>946</v>
      </c>
      <c r="C379" s="4">
        <v>48.8</v>
      </c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ht="22.5">
      <c r="A380" s="8"/>
      <c r="B380" s="8" t="s">
        <v>947</v>
      </c>
      <c r="C380" s="4">
        <v>39.3</v>
      </c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ht="12.75">
      <c r="A381" s="8"/>
      <c r="B381" s="8" t="s">
        <v>670</v>
      </c>
      <c r="C381" s="4">
        <f>H156+H158+H162+H164</f>
        <v>82.3</v>
      </c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ht="22.5">
      <c r="A382" s="8"/>
      <c r="B382" s="8" t="s">
        <v>744</v>
      </c>
      <c r="C382" s="4">
        <f>H169+H113+H115+H116+H120+H123+H124+H126+H128+H135+H140+H142+H144</f>
        <v>66.96000000000001</v>
      </c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ht="22.5">
      <c r="A383" s="8"/>
      <c r="B383" s="28" t="s">
        <v>773</v>
      </c>
      <c r="C383" s="4">
        <f>H129+H131+H137</f>
        <v>40.4</v>
      </c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ht="22.5">
      <c r="A384" s="8"/>
      <c r="B384" s="28" t="s">
        <v>781</v>
      </c>
      <c r="C384" s="4">
        <v>12.2</v>
      </c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ht="22.5">
      <c r="A385" s="8"/>
      <c r="B385" s="28" t="s">
        <v>789</v>
      </c>
      <c r="C385" s="4">
        <f>H138+H146</f>
        <v>17.4</v>
      </c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ht="12.75">
      <c r="A386" s="8"/>
      <c r="B386" s="28" t="s">
        <v>807</v>
      </c>
      <c r="C386" s="4">
        <v>12.1</v>
      </c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ht="22.5">
      <c r="A387" s="8"/>
      <c r="B387" s="16" t="s">
        <v>847</v>
      </c>
      <c r="C387" s="4">
        <f>H111+H91</f>
        <v>12.2</v>
      </c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ht="22.5">
      <c r="A388" s="8"/>
      <c r="B388" s="30" t="s">
        <v>854</v>
      </c>
      <c r="C388" s="4">
        <v>3.6</v>
      </c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ht="12.75">
      <c r="A389" s="8"/>
      <c r="B389" s="15" t="s">
        <v>875</v>
      </c>
      <c r="C389" s="4">
        <v>22.7</v>
      </c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ht="22.5">
      <c r="A390" s="8"/>
      <c r="B390" s="15" t="s">
        <v>872</v>
      </c>
      <c r="C390" s="4">
        <v>21.4</v>
      </c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ht="12.75">
      <c r="A391" s="8"/>
      <c r="B391" s="8" t="s">
        <v>530</v>
      </c>
      <c r="C391" s="4">
        <f>H85+H84+H80+H66+H58</f>
        <v>47.6</v>
      </c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ht="12.75">
      <c r="A392" s="8"/>
      <c r="B392" s="8" t="s">
        <v>534</v>
      </c>
      <c r="C392" s="4">
        <f>H79+H78+H77+H76+H75+H74+H73+H72+H71+H62+H61</f>
        <v>24.3</v>
      </c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ht="12.75">
      <c r="A393" s="8"/>
      <c r="B393" s="8" t="s">
        <v>442</v>
      </c>
      <c r="C393" s="4">
        <f>H59+H57+H52+H49+H46+H42</f>
        <v>43.9</v>
      </c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ht="45">
      <c r="A394" s="8"/>
      <c r="B394" s="8" t="s">
        <v>490</v>
      </c>
      <c r="C394" s="4">
        <f>H54+H51+H50</f>
        <v>38.099999999999994</v>
      </c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ht="22.5">
      <c r="A395" s="8"/>
      <c r="B395" s="8" t="s">
        <v>449</v>
      </c>
      <c r="C395" s="4">
        <f>H43+H39+H36</f>
        <v>12.299999999999999</v>
      </c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ht="22.5">
      <c r="A396" s="8"/>
      <c r="B396" s="8" t="s">
        <v>953</v>
      </c>
      <c r="C396" s="4">
        <f>H37+H27</f>
        <v>28.5</v>
      </c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ht="22.5">
      <c r="A397" s="8"/>
      <c r="B397" s="8" t="s">
        <v>381</v>
      </c>
      <c r="C397" s="4">
        <f>H31+H30+H29+H23+H22+H20+H19+H17</f>
        <v>45.9</v>
      </c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ht="33.75">
      <c r="A398" s="8"/>
      <c r="B398" s="8" t="s">
        <v>950</v>
      </c>
      <c r="C398" s="4">
        <f>H100+H101+H104+H105+H106+H107+H110+H112</f>
        <v>12.799999999999999</v>
      </c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ht="33.75">
      <c r="A399" s="8"/>
      <c r="B399" s="8" t="s">
        <v>952</v>
      </c>
      <c r="C399" s="4">
        <f>H102</f>
        <v>2.2</v>
      </c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ht="33.75">
      <c r="A400" s="8"/>
      <c r="B400" s="8" t="s">
        <v>951</v>
      </c>
      <c r="C400" s="4">
        <f>H108</f>
        <v>7.9</v>
      </c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ht="22.5">
      <c r="A401" s="8"/>
      <c r="B401" s="8" t="s">
        <v>949</v>
      </c>
      <c r="C401" s="4">
        <f>H81+H82</f>
        <v>6.7</v>
      </c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ht="12.75">
      <c r="A402" s="8"/>
      <c r="B402" s="8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ht="12.75">
      <c r="A403" s="8"/>
      <c r="B403" s="8"/>
      <c r="C403" s="4">
        <f>SUM(C378:C401)</f>
        <v>677.26</v>
      </c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ht="12.75">
      <c r="A404" s="8"/>
      <c r="B404" s="8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ht="12.75">
      <c r="A405" s="8"/>
      <c r="B405" s="8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12.75">
      <c r="A406" s="8"/>
      <c r="B406" s="8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ht="12.75">
      <c r="A407" s="8"/>
      <c r="B407" s="8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ht="12.75">
      <c r="A408" s="8"/>
      <c r="B408" s="8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ht="12.75">
      <c r="A409" s="8"/>
      <c r="B409" s="8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ht="12.75">
      <c r="A410" s="8"/>
      <c r="B410" s="8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ht="12.75">
      <c r="A411" s="8"/>
      <c r="B411" s="8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ht="12.75">
      <c r="A412" s="8"/>
      <c r="B412" s="8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ht="12.75">
      <c r="A413" s="8"/>
      <c r="B413" s="8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ht="12.75">
      <c r="A414" s="8"/>
      <c r="B414" s="8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ht="12.75">
      <c r="A415" s="8"/>
      <c r="B415" s="8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ht="12.75">
      <c r="A416" s="8"/>
      <c r="B416" s="8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ht="12.75">
      <c r="A417" s="8"/>
      <c r="B417" s="8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ht="12.75">
      <c r="A418" s="8"/>
      <c r="B418" s="8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ht="12.75">
      <c r="A419" s="8"/>
      <c r="B419" s="8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ht="12.75">
      <c r="A420" s="8"/>
      <c r="B420" s="8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ht="12.75">
      <c r="A421" s="8"/>
      <c r="B421" s="8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ht="12.75">
      <c r="A422" s="8"/>
      <c r="B422" s="8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ht="12.75">
      <c r="A423" s="8"/>
      <c r="B423" s="8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ht="12.75">
      <c r="A424" s="8"/>
      <c r="B424" s="8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12.75">
      <c r="A425" s="8"/>
      <c r="B425" s="8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12.75">
      <c r="A426" s="8"/>
      <c r="B426" s="8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12.75">
      <c r="A427" s="8"/>
      <c r="B427" s="8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12.75">
      <c r="A428" s="8"/>
      <c r="B428" s="8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12.75">
      <c r="A429" s="8"/>
      <c r="B429" s="8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ht="12.75">
      <c r="A430" s="8"/>
      <c r="B430" s="8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ht="12.75">
      <c r="A431" s="8"/>
      <c r="B431" s="8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ht="12.75">
      <c r="A432" s="8"/>
      <c r="B432" s="8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ht="12.75">
      <c r="A433" s="8"/>
      <c r="B433" s="8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ht="12.75">
      <c r="A434" s="8"/>
      <c r="B434" s="8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ht="12.75">
      <c r="A435" s="8"/>
      <c r="B435" s="8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ht="12.75">
      <c r="A436" s="8"/>
      <c r="B436" s="8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ht="12.75">
      <c r="A437" s="8"/>
      <c r="B437" s="8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ht="12.75">
      <c r="A438" s="8"/>
      <c r="B438" s="8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ht="12.75">
      <c r="A439" s="8"/>
      <c r="B439" s="8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ht="12.75">
      <c r="A440" s="8"/>
      <c r="B440" s="8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ht="12.75">
      <c r="A441" s="8"/>
      <c r="B441" s="8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ht="12.75">
      <c r="A442" s="8"/>
      <c r="B442" s="8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ht="12.75">
      <c r="A443" s="8"/>
      <c r="B443" s="8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ht="12.75">
      <c r="A444" s="8"/>
      <c r="B444" s="8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ht="12.75">
      <c r="A445" s="8"/>
      <c r="B445" s="8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ht="12.75">
      <c r="A446" s="8"/>
      <c r="B446" s="8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ht="12.75">
      <c r="A447" s="8"/>
      <c r="B447" s="8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ht="12.75">
      <c r="A448" s="8"/>
      <c r="B448" s="8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ht="12.75">
      <c r="A449" s="8"/>
      <c r="B449" s="8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ht="12.75">
      <c r="A450" s="8"/>
      <c r="B450" s="8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ht="12.75">
      <c r="A451" s="8"/>
      <c r="B451" s="8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ht="12.75">
      <c r="A452" s="8"/>
      <c r="B452" s="8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ht="12.75">
      <c r="A453" s="8"/>
      <c r="B453" s="8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ht="12.75">
      <c r="A454" s="8"/>
      <c r="B454" s="8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ht="12.75">
      <c r="A455" s="8"/>
      <c r="B455" s="8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ht="12.75">
      <c r="A456" s="8"/>
      <c r="B456" s="8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ht="12.75">
      <c r="A457" s="2"/>
      <c r="B457" s="8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ht="12.75">
      <c r="A458" s="2"/>
      <c r="B458" s="8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ht="12.75">
      <c r="A459" s="2"/>
      <c r="B459" s="8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ht="12.75">
      <c r="A460" s="2"/>
      <c r="B460" s="8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ht="12.75">
      <c r="A461" s="2"/>
      <c r="B461" s="8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ht="12.75">
      <c r="A462" s="2"/>
      <c r="B462" s="8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ht="12.75">
      <c r="A463" s="2"/>
      <c r="B463" s="8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ht="12.75">
      <c r="A464" s="2"/>
      <c r="B464" s="8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ht="12.75">
      <c r="A465" s="2"/>
      <c r="B465" s="8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ht="12.75">
      <c r="A466" s="2"/>
      <c r="B466" s="8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ht="12.75">
      <c r="A467" s="2"/>
      <c r="B467" s="8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ht="12.75">
      <c r="A468" s="2"/>
      <c r="B468" s="8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ht="12.75">
      <c r="A469" s="2"/>
      <c r="B469" s="8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ht="12.75">
      <c r="A470" s="2"/>
      <c r="B470" s="8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ht="12.75">
      <c r="A471" s="2"/>
      <c r="B471" s="8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ht="12.75">
      <c r="A472" s="2"/>
      <c r="B472" s="8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ht="12.75">
      <c r="A473" s="2"/>
      <c r="B473" s="8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ht="12.75">
      <c r="A474" s="2"/>
      <c r="B474" s="8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ht="12.75">
      <c r="A475" s="2"/>
      <c r="B475" s="8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ht="12.75">
      <c r="A476" s="2"/>
      <c r="B476" s="8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ht="12.75">
      <c r="A477" s="2"/>
      <c r="B477" s="8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ht="12.75">
      <c r="A478" s="2"/>
      <c r="B478" s="8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ht="12.75">
      <c r="A479" s="2"/>
      <c r="B479" s="8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ht="12.75">
      <c r="A480" s="2"/>
      <c r="B480" s="8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ht="12.75">
      <c r="A481" s="2"/>
      <c r="B481" s="8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ht="12.75">
      <c r="A482" s="2"/>
      <c r="B482" s="8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ht="12.75">
      <c r="A483" s="2"/>
      <c r="B483" s="8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ht="12.75">
      <c r="A484" s="2"/>
      <c r="B484" s="8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ht="12.75">
      <c r="A485" s="2"/>
      <c r="B485" s="8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ht="12.75">
      <c r="A486" s="2"/>
      <c r="B486" s="8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ht="12.75">
      <c r="A487" s="2"/>
      <c r="B487" s="8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ht="12.75">
      <c r="A488" s="2"/>
      <c r="B488" s="8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ht="12.75">
      <c r="A489" s="2"/>
      <c r="B489" s="8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ht="12.75">
      <c r="A490" s="2"/>
      <c r="B490" s="8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ht="12.75">
      <c r="A491" s="2"/>
      <c r="B491" s="8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ht="12.75">
      <c r="A492" s="2"/>
      <c r="B492" s="8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ht="12.75">
      <c r="A493" s="2"/>
      <c r="B493" s="8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ht="12.75">
      <c r="A494" s="2"/>
      <c r="B494" s="8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ht="12.75">
      <c r="A495" s="2"/>
      <c r="B495" s="8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ht="12.75">
      <c r="A496" s="2"/>
      <c r="B496" s="8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ht="12.75">
      <c r="A497" s="2"/>
      <c r="B497" s="8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ht="12.75">
      <c r="A498" s="2"/>
      <c r="B498" s="8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ht="12.75">
      <c r="A499" s="2"/>
      <c r="B499" s="8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ht="12.75">
      <c r="A500" s="2"/>
      <c r="B500" s="8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ht="12.75">
      <c r="A501" s="2"/>
      <c r="B501" s="8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ht="12.75">
      <c r="A502" s="2"/>
      <c r="B502" s="8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ht="12.75">
      <c r="A503" s="2"/>
      <c r="B503" s="8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ht="12.75">
      <c r="A504" s="2"/>
      <c r="B504" s="8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ht="12.75">
      <c r="A505" s="2"/>
      <c r="B505" s="8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ht="12.75">
      <c r="A506" s="2"/>
      <c r="B506" s="8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ht="12.75">
      <c r="A507" s="2"/>
      <c r="B507" s="8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ht="12.75">
      <c r="A508" s="2"/>
      <c r="B508" s="8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ht="12.75">
      <c r="A509" s="2"/>
      <c r="B509" s="8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ht="12.75">
      <c r="A510" s="2"/>
      <c r="B510" s="8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ht="12.75">
      <c r="A511" s="2"/>
      <c r="B511" s="8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ht="12.75">
      <c r="A512" s="2"/>
      <c r="B512" s="8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ht="12.75">
      <c r="A513" s="2"/>
      <c r="B513" s="8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ht="12.75">
      <c r="A514" s="2"/>
      <c r="B514" s="8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ht="12.75">
      <c r="A515" s="2"/>
      <c r="B515" s="8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ht="12.75">
      <c r="A516" s="2"/>
      <c r="B516" s="8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ht="12.75">
      <c r="A517" s="2"/>
      <c r="B517" s="8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ht="12.75">
      <c r="A518" s="2"/>
      <c r="B518" s="8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ht="12.75">
      <c r="A519" s="2"/>
      <c r="B519" s="8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ht="12.75">
      <c r="A520" s="2"/>
      <c r="B520" s="8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ht="12.75">
      <c r="A521" s="2"/>
      <c r="B521" s="8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ht="12.75">
      <c r="A522" s="2"/>
      <c r="B522" s="8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ht="12.75">
      <c r="A523" s="2"/>
      <c r="B523" s="8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ht="12.75">
      <c r="A524" s="2"/>
      <c r="B524" s="8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ht="12.75">
      <c r="A525" s="2"/>
      <c r="B525" s="8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ht="12.75">
      <c r="A526" s="2"/>
      <c r="B526" s="8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ht="12.75">
      <c r="A527" s="2"/>
      <c r="B527" s="8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ht="12.75">
      <c r="A528" s="2"/>
      <c r="B528" s="8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ht="12.75">
      <c r="A529" s="2"/>
      <c r="B529" s="8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ht="12.75">
      <c r="A530" s="2"/>
      <c r="B530" s="8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ht="12.75">
      <c r="A531" s="2"/>
      <c r="B531" s="8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ht="12.75">
      <c r="A532" s="2"/>
      <c r="B532" s="8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ht="12.75">
      <c r="A533" s="2"/>
      <c r="B533" s="8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ht="12.75">
      <c r="A534" s="2"/>
      <c r="B534" s="8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ht="12.75">
      <c r="A535" s="2"/>
      <c r="B535" s="8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ht="12.75">
      <c r="A536" s="2"/>
      <c r="B536" s="8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ht="12.75">
      <c r="A537" s="2"/>
      <c r="B537" s="8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ht="12.75">
      <c r="A538" s="2"/>
      <c r="B538" s="8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ht="12.75">
      <c r="A539" s="2"/>
      <c r="B539" s="8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ht="12.75">
      <c r="A540" s="2"/>
      <c r="B540" s="8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ht="12.75">
      <c r="A541" s="2"/>
      <c r="B541" s="8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ht="12.75">
      <c r="A542" s="2"/>
      <c r="B542" s="8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ht="12.75">
      <c r="A543" s="2"/>
      <c r="B543" s="8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ht="12.75">
      <c r="A544" s="2"/>
      <c r="B544" s="8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ht="12.75">
      <c r="A545" s="2"/>
      <c r="B545" s="8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ht="12.75">
      <c r="A546" s="2"/>
      <c r="B546" s="8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ht="12.75">
      <c r="A547" s="2"/>
      <c r="B547" s="8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ht="12.75">
      <c r="A548" s="2"/>
      <c r="B548" s="8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ht="12.75">
      <c r="A549" s="2"/>
      <c r="B549" s="8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ht="12.75">
      <c r="A550" s="2"/>
      <c r="B550" s="8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ht="12.75">
      <c r="A551" s="2"/>
      <c r="B551" s="8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ht="12.75">
      <c r="A552" s="2"/>
      <c r="B552" s="8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ht="12.75">
      <c r="A553" s="2"/>
      <c r="B553" s="8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ht="12.75">
      <c r="A554" s="2"/>
      <c r="B554" s="8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ht="12.75">
      <c r="A555" s="2"/>
      <c r="B555" s="8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ht="12.75">
      <c r="A556" s="2"/>
      <c r="B556" s="8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ht="12.75">
      <c r="A557" s="2"/>
      <c r="B557" s="8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ht="12.75">
      <c r="A558" s="2"/>
      <c r="B558" s="8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ht="12.75">
      <c r="A559" s="2"/>
      <c r="B559" s="8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ht="12.75">
      <c r="A560" s="2"/>
      <c r="B560" s="8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ht="12.75">
      <c r="A561" s="2"/>
      <c r="B561" s="8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ht="12.75">
      <c r="A562" s="2"/>
      <c r="B562" s="8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ht="12.75">
      <c r="A563" s="2"/>
      <c r="B563" s="8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ht="12.75">
      <c r="A564" s="2"/>
      <c r="B564" s="8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ht="12.75">
      <c r="A565" s="2"/>
      <c r="B565" s="8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ht="12.75">
      <c r="A566" s="2"/>
      <c r="B566" s="8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ht="12.75">
      <c r="A567" s="2"/>
      <c r="B567" s="8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ht="12.75">
      <c r="A568" s="2"/>
      <c r="B568" s="8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ht="12.75">
      <c r="A569" s="2"/>
      <c r="B569" s="8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ht="12.75">
      <c r="A570" s="2"/>
      <c r="B570" s="8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ht="12.75">
      <c r="A571" s="2"/>
      <c r="B571" s="8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ht="12.75">
      <c r="A572" s="2"/>
      <c r="B572" s="8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ht="12.75">
      <c r="A573" s="2"/>
      <c r="B573" s="8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ht="12.75">
      <c r="A574" s="2"/>
      <c r="B574" s="8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ht="12.75">
      <c r="A575" s="2"/>
      <c r="B575" s="8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ht="12.75">
      <c r="A576" s="2"/>
      <c r="B576" s="8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ht="12.75">
      <c r="A577" s="2"/>
      <c r="B577" s="8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ht="12.75">
      <c r="A578" s="2"/>
      <c r="B578" s="8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ht="12.75">
      <c r="A579" s="2"/>
      <c r="B579" s="8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ht="12.75">
      <c r="A580" s="2"/>
      <c r="B580" s="8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12.75">
      <c r="A581" s="2"/>
      <c r="B581" s="8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ht="12.75">
      <c r="A582" s="2"/>
      <c r="B582" s="8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ht="12.75">
      <c r="A583" s="2"/>
      <c r="B583" s="8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ht="12.75">
      <c r="A584" s="2"/>
      <c r="B584" s="8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12.75">
      <c r="A585" s="2"/>
      <c r="B585" s="8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ht="12.75">
      <c r="A586" s="2"/>
      <c r="B586" s="8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ht="12.75">
      <c r="A587" s="2"/>
      <c r="B587" s="8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ht="12.75">
      <c r="A588" s="2"/>
      <c r="B588" s="8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ht="12.75">
      <c r="A589" s="2"/>
      <c r="B589" s="8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ht="12.75">
      <c r="A590" s="2"/>
      <c r="B590" s="8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ht="12.75">
      <c r="A591" s="2"/>
      <c r="B591" s="8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ht="12.75">
      <c r="A592" s="2"/>
      <c r="B592" s="8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ht="12.75">
      <c r="A593" s="2"/>
      <c r="B593" s="8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ht="12.75">
      <c r="A594" s="2"/>
      <c r="B594" s="8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ht="12.75">
      <c r="A595" s="2"/>
      <c r="B595" s="8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ht="12.75">
      <c r="A596" s="2"/>
      <c r="B596" s="8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ht="12.75">
      <c r="A597" s="2"/>
      <c r="B597" s="8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ht="12.75">
      <c r="A598" s="2"/>
      <c r="B598" s="8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ht="12.75">
      <c r="A599" s="2"/>
      <c r="B599" s="8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ht="12.75">
      <c r="A600" s="2"/>
      <c r="B600" s="8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ht="12.75">
      <c r="A601" s="2"/>
      <c r="B601" s="8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ht="12.75">
      <c r="A602" s="2"/>
      <c r="B602" s="8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ht="12.75">
      <c r="A603" s="2"/>
      <c r="B603" s="8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ht="12.75">
      <c r="A604" s="2"/>
      <c r="B604" s="8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ht="12.75">
      <c r="A605" s="2"/>
      <c r="B605" s="8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ht="12.75">
      <c r="A606" s="2"/>
      <c r="B606" s="8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ht="12.75">
      <c r="A607" s="2"/>
      <c r="B607" s="8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ht="12.75">
      <c r="A608" s="2"/>
      <c r="B608" s="8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ht="12.75">
      <c r="A609" s="2"/>
      <c r="B609" s="8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ht="12.75">
      <c r="A610" s="2"/>
      <c r="B610" s="8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12.75">
      <c r="A611" s="2"/>
      <c r="B611" s="8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ht="12.75">
      <c r="A612" s="2"/>
      <c r="B612" s="8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ht="12.75">
      <c r="A613" s="2"/>
      <c r="B613" s="8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ht="12.75">
      <c r="A614" s="2"/>
      <c r="B614" s="8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ht="12.75">
      <c r="A615" s="2"/>
      <c r="B615" s="8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ht="12.75">
      <c r="A616" s="2"/>
      <c r="B616" s="8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ht="12.75">
      <c r="A617" s="2"/>
      <c r="B617" s="8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ht="12.75">
      <c r="A618" s="2"/>
      <c r="B618" s="8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ht="12.75">
      <c r="A619" s="2"/>
      <c r="B619" s="8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12.75">
      <c r="A620" s="2"/>
      <c r="B620" s="8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ht="12.75">
      <c r="A621" s="2"/>
      <c r="B621" s="8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ht="12.75">
      <c r="A622" s="2"/>
      <c r="B622" s="8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ht="12.75">
      <c r="A623" s="2"/>
      <c r="B623" s="8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ht="12.75">
      <c r="A624" s="2"/>
      <c r="B624" s="8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ht="12.75">
      <c r="A625" s="2"/>
      <c r="B625" s="8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ht="12.75">
      <c r="A626" s="2"/>
      <c r="B626" s="8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ht="12.75">
      <c r="A627" s="2"/>
      <c r="B627" s="8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ht="12.75">
      <c r="A628" s="2"/>
      <c r="B628" s="8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ht="12.75">
      <c r="A629" s="2"/>
      <c r="B629" s="8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ht="12.75">
      <c r="A630" s="2"/>
      <c r="B630" s="8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ht="12.75">
      <c r="A631" s="2"/>
      <c r="B631" s="8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ht="12.75">
      <c r="A632" s="2"/>
      <c r="B632" s="8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ht="12.75">
      <c r="A633" s="2"/>
      <c r="B633" s="8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ht="12.75">
      <c r="A634" s="2"/>
      <c r="B634" s="8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ht="12.75">
      <c r="A635" s="2"/>
      <c r="B635" s="8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ht="12.75">
      <c r="A636" s="2"/>
      <c r="B636" s="8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ht="12.75">
      <c r="A637" s="2"/>
      <c r="B637" s="8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ht="12.75">
      <c r="A638" s="2"/>
      <c r="B638" s="8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ht="12.75">
      <c r="A639" s="2"/>
      <c r="B639" s="8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ht="12.75">
      <c r="A640" s="2"/>
      <c r="B640" s="8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ht="12.75">
      <c r="A641" s="2"/>
      <c r="B641" s="8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ht="12.75">
      <c r="A642" s="2"/>
      <c r="B642" s="8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ht="12.75">
      <c r="A643" s="2"/>
      <c r="B643" s="8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ht="12.75">
      <c r="A644" s="2"/>
      <c r="B644" s="8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ht="12.75">
      <c r="A645" s="2"/>
      <c r="B645" s="8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ht="12.75">
      <c r="A646" s="2"/>
      <c r="B646" s="8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ht="12.75">
      <c r="A647" s="2"/>
      <c r="B647" s="8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ht="12.75">
      <c r="A648" s="2"/>
      <c r="B648" s="8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ht="12.75">
      <c r="A649" s="2"/>
      <c r="B649" s="8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ht="12.75">
      <c r="A650" s="2"/>
      <c r="B650" s="8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ht="12.75">
      <c r="A651" s="2"/>
      <c r="B651" s="8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ht="12.75">
      <c r="A652" s="2"/>
      <c r="B652" s="8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ht="12.75">
      <c r="A653" s="2"/>
      <c r="B653" s="8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ht="12.75">
      <c r="A654" s="2"/>
      <c r="B654" s="8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ht="12.75">
      <c r="A655" s="2"/>
      <c r="B655" s="8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ht="12.75">
      <c r="A656" s="2"/>
      <c r="B656" s="8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ht="12.75">
      <c r="A657" s="2"/>
      <c r="B657" s="8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ht="12.75">
      <c r="A658" s="2"/>
      <c r="B658" s="8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ht="12.75">
      <c r="A659" s="2"/>
      <c r="B659" s="8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ht="12.75">
      <c r="A660" s="2"/>
      <c r="B660" s="8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ht="12.75">
      <c r="A661" s="2"/>
      <c r="B661" s="8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ht="12.75">
      <c r="A662" s="2"/>
      <c r="B662" s="8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ht="12.75">
      <c r="A663" s="2"/>
      <c r="B663" s="8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ht="12.75">
      <c r="A664" s="2"/>
      <c r="B664" s="8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ht="12.75">
      <c r="A665" s="2"/>
      <c r="B665" s="8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ht="12.75">
      <c r="A666" s="2"/>
      <c r="B666" s="8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ht="12.75">
      <c r="A667" s="2"/>
      <c r="B667" s="8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ht="12.75">
      <c r="A668" s="2"/>
      <c r="B668" s="8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ht="12.75">
      <c r="A669" s="2"/>
      <c r="B669" s="8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ht="12.75">
      <c r="A670" s="2"/>
      <c r="B670" s="8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ht="12.75">
      <c r="A671" s="2"/>
      <c r="B671" s="8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ht="12.75">
      <c r="A672" s="2"/>
      <c r="B672" s="8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ht="12.75">
      <c r="A673" s="2"/>
      <c r="B673" s="8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ht="12.75">
      <c r="A674" s="2"/>
      <c r="B674" s="8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ht="12.75">
      <c r="A675" s="2"/>
      <c r="B675" s="8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ht="12.75">
      <c r="A676" s="2"/>
      <c r="B676" s="8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ht="12.75">
      <c r="A677" s="2"/>
      <c r="B677" s="8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ht="12.75">
      <c r="A678" s="2"/>
      <c r="B678" s="8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ht="12.75">
      <c r="A679" s="2"/>
      <c r="B679" s="8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ht="12.75">
      <c r="A680" s="2"/>
      <c r="B680" s="8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ht="12.75">
      <c r="A681" s="2"/>
      <c r="B681" s="8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ht="12.75">
      <c r="A682" s="2"/>
      <c r="B682" s="8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ht="12.75">
      <c r="A683" s="2"/>
      <c r="B683" s="8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ht="12.75">
      <c r="A684" s="2"/>
      <c r="B684" s="8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ht="12.75">
      <c r="A685" s="2"/>
      <c r="B685" s="8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ht="12.75">
      <c r="A686" s="2"/>
      <c r="B686" s="8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12.75">
      <c r="A687" s="2"/>
      <c r="B687" s="8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12.75">
      <c r="A688" s="2"/>
      <c r="B688" s="8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ht="12.75">
      <c r="A689" s="2"/>
      <c r="B689" s="8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ht="12.75">
      <c r="A690" s="2"/>
      <c r="B690" s="8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ht="12.75">
      <c r="A691" s="2"/>
      <c r="B691" s="8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12.75">
      <c r="A692" s="2"/>
      <c r="B692" s="8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12.75">
      <c r="A693" s="2"/>
      <c r="B693" s="8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ht="12.75">
      <c r="A694" s="2"/>
      <c r="B694" s="8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ht="12.75">
      <c r="A695" s="2"/>
      <c r="B695" s="8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ht="12.75">
      <c r="A696" s="2"/>
      <c r="B696" s="8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ht="12.75">
      <c r="A697" s="2"/>
      <c r="B697" s="8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ht="12.75">
      <c r="A698" s="2"/>
      <c r="B698" s="8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ht="12.75">
      <c r="A699" s="2"/>
      <c r="B699" s="8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ht="12.75">
      <c r="A700" s="2"/>
      <c r="B700" s="8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ht="12.75">
      <c r="A701" s="2"/>
      <c r="B701" s="8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ht="12.75">
      <c r="A702" s="2"/>
      <c r="B702" s="8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ht="12.75">
      <c r="A703" s="2"/>
      <c r="B703" s="8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12.75">
      <c r="A704" s="2"/>
      <c r="B704" s="8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ht="12.75">
      <c r="A705" s="2"/>
      <c r="B705" s="8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ht="12.75">
      <c r="A706" s="2"/>
      <c r="B706" s="8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ht="12.75">
      <c r="A707" s="2"/>
      <c r="B707" s="8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ht="12.75">
      <c r="A708" s="2"/>
      <c r="B708" s="8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12.75">
      <c r="A709" s="2"/>
      <c r="B709" s="8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12.75">
      <c r="A710" s="2"/>
      <c r="B710" s="8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12.75">
      <c r="A711" s="2"/>
      <c r="B711" s="8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ht="12.75">
      <c r="A712" s="2"/>
      <c r="B712" s="8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ht="12.75">
      <c r="A713" s="2"/>
      <c r="B713" s="8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ht="12.75">
      <c r="A714" s="2"/>
      <c r="B714" s="8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12.75">
      <c r="A715" s="2"/>
      <c r="B715" s="8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ht="12.75">
      <c r="A716" s="2"/>
      <c r="B716" s="8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12.75">
      <c r="A717" s="2"/>
      <c r="B717" s="8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ht="12.75">
      <c r="A718" s="2"/>
      <c r="B718" s="8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ht="12.75">
      <c r="A719" s="2"/>
      <c r="B719" s="8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ht="12.75">
      <c r="A720" s="2"/>
      <c r="B720" s="8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ht="12.75">
      <c r="A721" s="2"/>
      <c r="B721" s="8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12.75">
      <c r="A722" s="2"/>
      <c r="B722" s="8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ht="12.75">
      <c r="A723" s="2"/>
      <c r="B723" s="8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12.75">
      <c r="A724" s="2"/>
      <c r="B724" s="8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ht="12.75">
      <c r="A725" s="2"/>
      <c r="B725" s="8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12.75">
      <c r="A726" s="2"/>
      <c r="B726" s="8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ht="12.75">
      <c r="A727" s="2"/>
      <c r="B727" s="8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ht="12.75">
      <c r="A728" s="2"/>
      <c r="B728" s="8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ht="12.75">
      <c r="A729" s="2"/>
      <c r="B729" s="8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ht="12.75">
      <c r="A730" s="2"/>
      <c r="B730" s="8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ht="12.75">
      <c r="A731" s="2"/>
      <c r="B731" s="8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12.75">
      <c r="A732" s="2"/>
      <c r="B732" s="8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12.75">
      <c r="A733" s="2"/>
      <c r="B733" s="8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12.75">
      <c r="A734" s="2"/>
      <c r="B734" s="8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12.75">
      <c r="A735" s="2"/>
      <c r="B735" s="8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12.75">
      <c r="A736" s="2"/>
      <c r="B736" s="8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12.75">
      <c r="A737" s="2"/>
      <c r="B737" s="8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12.75">
      <c r="A738" s="2"/>
      <c r="B738" s="8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12.75">
      <c r="A739" s="2"/>
      <c r="B739" s="8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12.75">
      <c r="A740" s="2"/>
      <c r="B740" s="8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12.75">
      <c r="A741" s="2"/>
      <c r="B741" s="8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12.75">
      <c r="A742" s="2"/>
      <c r="B742" s="8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12.75">
      <c r="A743" s="2"/>
      <c r="B743" s="8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12.75">
      <c r="A744" s="2"/>
      <c r="B744" s="8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12.75">
      <c r="A745" s="2"/>
      <c r="B745" s="8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12.75">
      <c r="A746" s="2"/>
      <c r="B746" s="8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12.75">
      <c r="A747" s="2"/>
      <c r="B747" s="8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12.75">
      <c r="A748" s="2"/>
      <c r="B748" s="8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12.75">
      <c r="A749" s="2"/>
      <c r="B749" s="8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12.75">
      <c r="A750" s="2"/>
      <c r="B750" s="8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12.75">
      <c r="A751" s="2"/>
      <c r="B751" s="8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12.75">
      <c r="A752" s="2"/>
      <c r="B752" s="8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12.75">
      <c r="A753" s="2"/>
      <c r="B753" s="8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12.75">
      <c r="A754" s="2"/>
      <c r="B754" s="8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12.75">
      <c r="A755" s="2"/>
      <c r="B755" s="8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12.75">
      <c r="A756" s="2"/>
      <c r="B756" s="8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12.75">
      <c r="A757" s="2"/>
      <c r="B757" s="8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12.75">
      <c r="A758" s="2"/>
      <c r="B758" s="8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12.75">
      <c r="A759" s="2"/>
      <c r="B759" s="8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12.75">
      <c r="A760" s="2"/>
      <c r="B760" s="8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12.75">
      <c r="A761" s="2"/>
      <c r="B761" s="8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12.75">
      <c r="A762" s="2"/>
      <c r="B762" s="8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12.75">
      <c r="A763" s="2"/>
      <c r="B763" s="8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12.75">
      <c r="A764" s="2"/>
      <c r="B764" s="8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12.75">
      <c r="A765" s="2"/>
      <c r="B765" s="8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12.75">
      <c r="A766" s="2"/>
      <c r="B766" s="8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12.75">
      <c r="A767" s="2"/>
      <c r="B767" s="8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12.75">
      <c r="A768" s="2"/>
      <c r="B768" s="8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12.75">
      <c r="A769" s="2"/>
      <c r="B769" s="8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12.75">
      <c r="A770" s="2"/>
      <c r="B770" s="8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12.75">
      <c r="A771" s="2"/>
      <c r="B771" s="8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12.75">
      <c r="A772" s="2"/>
      <c r="B772" s="8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12.75">
      <c r="A773" s="2"/>
      <c r="B773" s="8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12.75">
      <c r="A774" s="2"/>
      <c r="B774" s="8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12.75">
      <c r="A775" s="2"/>
      <c r="B775" s="8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12.75">
      <c r="A776" s="2"/>
      <c r="B776" s="8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12.75">
      <c r="A777" s="2"/>
      <c r="B777" s="8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12.75">
      <c r="A778" s="2"/>
      <c r="B778" s="8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12.75">
      <c r="A779" s="2"/>
      <c r="B779" s="8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12.75">
      <c r="A780" s="2"/>
      <c r="B780" s="8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12.75">
      <c r="A781" s="2"/>
      <c r="B781" s="8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2.75">
      <c r="A782" s="2"/>
      <c r="B782" s="8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12.75">
      <c r="A783" s="2"/>
      <c r="B783" s="8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12.75">
      <c r="A784" s="2"/>
      <c r="B784" s="8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12.75">
      <c r="A785" s="2"/>
      <c r="B785" s="8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12.75">
      <c r="A786" s="2"/>
      <c r="B786" s="8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12.75">
      <c r="A787" s="2"/>
      <c r="B787" s="8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12.75">
      <c r="A788" s="2"/>
      <c r="B788" s="8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12.75">
      <c r="A789" s="2"/>
      <c r="B789" s="8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12.75">
      <c r="A790" s="2"/>
      <c r="B790" s="8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12.75">
      <c r="A791" s="2"/>
      <c r="B791" s="8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12.75">
      <c r="A792" s="2"/>
      <c r="B792" s="8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12.75">
      <c r="A793" s="2"/>
      <c r="B793" s="8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12.75">
      <c r="A794" s="2"/>
      <c r="B794" s="8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12.75">
      <c r="A795" s="2"/>
      <c r="B795" s="8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12.75">
      <c r="A796" s="2"/>
      <c r="B796" s="8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12.75">
      <c r="A797" s="2"/>
      <c r="B797" s="8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12.75">
      <c r="A798" s="2"/>
      <c r="B798" s="8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12.75">
      <c r="A799" s="2"/>
      <c r="B799" s="8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12.75">
      <c r="A800" s="2"/>
      <c r="B800" s="8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12.75">
      <c r="A801" s="2"/>
      <c r="B801" s="8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12.75">
      <c r="A802" s="2"/>
      <c r="B802" s="8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12.75">
      <c r="A803" s="2"/>
      <c r="B803" s="8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12.75">
      <c r="A804" s="2"/>
      <c r="B804" s="8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12.75">
      <c r="A805" s="2"/>
      <c r="B805" s="8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12.75">
      <c r="A806" s="2"/>
      <c r="B806" s="8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12.75">
      <c r="A807" s="2"/>
      <c r="B807" s="8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12.75">
      <c r="A808" s="2"/>
      <c r="B808" s="8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12.75">
      <c r="A809" s="2"/>
      <c r="B809" s="8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12.75">
      <c r="A810" s="2"/>
      <c r="B810" s="8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12.75">
      <c r="A811" s="2"/>
      <c r="B811" s="8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12.75">
      <c r="A812" s="2"/>
      <c r="B812" s="8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12.75">
      <c r="A813" s="2"/>
      <c r="B813" s="8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12.75">
      <c r="A814" s="2"/>
      <c r="B814" s="8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12.75">
      <c r="A815" s="2"/>
      <c r="B815" s="8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12.75">
      <c r="A816" s="2"/>
      <c r="B816" s="8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12.75">
      <c r="A817" s="2"/>
      <c r="B817" s="8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12.75">
      <c r="A818" s="2"/>
      <c r="B818" s="8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12.75">
      <c r="A819" s="2"/>
      <c r="B819" s="8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12.75">
      <c r="A820" s="2"/>
      <c r="B820" s="8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12.75">
      <c r="A821" s="2"/>
      <c r="B821" s="8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ht="12.75">
      <c r="A822" s="2"/>
      <c r="B822" s="8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ht="12.75">
      <c r="A823" s="2"/>
      <c r="B823" s="8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ht="12.75">
      <c r="A824" s="2"/>
      <c r="B824" s="9"/>
      <c r="C824" s="6"/>
      <c r="D824" s="6"/>
      <c r="E824" s="6"/>
      <c r="F824" s="6"/>
      <c r="G824" s="6"/>
      <c r="H824" s="6"/>
      <c r="I824" s="6"/>
      <c r="J824" s="6"/>
      <c r="K824" s="6"/>
      <c r="L824" s="7"/>
      <c r="M824" s="7"/>
    </row>
    <row r="825" spans="1:13" ht="12.75">
      <c r="A825" s="2"/>
      <c r="B825" s="9"/>
      <c r="C825" s="6"/>
      <c r="D825" s="6"/>
      <c r="E825" s="6"/>
      <c r="F825" s="6"/>
      <c r="G825" s="6"/>
      <c r="H825" s="6"/>
      <c r="I825" s="6"/>
      <c r="J825" s="6"/>
      <c r="K825" s="6"/>
      <c r="L825" s="7"/>
      <c r="M825" s="7"/>
    </row>
    <row r="826" spans="1:13" ht="12.75">
      <c r="A826" s="2"/>
      <c r="B826" s="9"/>
      <c r="C826" s="6"/>
      <c r="D826" s="6"/>
      <c r="E826" s="6"/>
      <c r="F826" s="6"/>
      <c r="G826" s="6"/>
      <c r="H826" s="6"/>
      <c r="I826" s="6"/>
      <c r="J826" s="6"/>
      <c r="K826" s="6"/>
      <c r="L826" s="7"/>
      <c r="M826" s="7"/>
    </row>
    <row r="827" spans="1:13" ht="12.75">
      <c r="A827" s="2"/>
      <c r="B827" s="9"/>
      <c r="C827" s="6"/>
      <c r="D827" s="6"/>
      <c r="E827" s="6"/>
      <c r="F827" s="6"/>
      <c r="G827" s="6"/>
      <c r="H827" s="6"/>
      <c r="I827" s="6"/>
      <c r="J827" s="6"/>
      <c r="K827" s="6"/>
      <c r="L827" s="7"/>
      <c r="M827" s="7"/>
    </row>
    <row r="828" spans="1:13" ht="12.75">
      <c r="A828" s="2"/>
      <c r="B828" s="9"/>
      <c r="C828" s="6"/>
      <c r="D828" s="6"/>
      <c r="E828" s="6"/>
      <c r="F828" s="6"/>
      <c r="G828" s="6"/>
      <c r="H828" s="6"/>
      <c r="I828" s="6"/>
      <c r="J828" s="6"/>
      <c r="K828" s="6"/>
      <c r="L828" s="7"/>
      <c r="M828" s="7"/>
    </row>
    <row r="829" spans="1:13" ht="12.75">
      <c r="A829" s="2"/>
      <c r="B829" s="9"/>
      <c r="C829" s="6"/>
      <c r="D829" s="6"/>
      <c r="E829" s="6"/>
      <c r="F829" s="6"/>
      <c r="G829" s="6"/>
      <c r="H829" s="6"/>
      <c r="I829" s="6"/>
      <c r="J829" s="6"/>
      <c r="K829" s="6"/>
      <c r="L829" s="7"/>
      <c r="M829" s="7"/>
    </row>
    <row r="830" spans="1:13" ht="12.75">
      <c r="A830" s="2"/>
      <c r="B830" s="9"/>
      <c r="C830" s="6"/>
      <c r="D830" s="6"/>
      <c r="E830" s="6"/>
      <c r="F830" s="6"/>
      <c r="G830" s="6"/>
      <c r="H830" s="6"/>
      <c r="I830" s="6"/>
      <c r="J830" s="6"/>
      <c r="K830" s="6"/>
      <c r="L830" s="7"/>
      <c r="M830" s="7"/>
    </row>
    <row r="831" spans="1:13" ht="12.75">
      <c r="A831" s="2"/>
      <c r="B831" s="9"/>
      <c r="C831" s="6"/>
      <c r="D831" s="6"/>
      <c r="E831" s="6"/>
      <c r="F831" s="6"/>
      <c r="G831" s="6"/>
      <c r="H831" s="6"/>
      <c r="I831" s="6"/>
      <c r="J831" s="6"/>
      <c r="K831" s="6"/>
      <c r="L831" s="7"/>
      <c r="M831" s="7"/>
    </row>
    <row r="832" spans="1:13" ht="12.75">
      <c r="A832" s="2"/>
      <c r="B832" s="9"/>
      <c r="C832" s="6"/>
      <c r="D832" s="6"/>
      <c r="E832" s="6"/>
      <c r="F832" s="6"/>
      <c r="G832" s="6"/>
      <c r="H832" s="6"/>
      <c r="I832" s="6"/>
      <c r="J832" s="6"/>
      <c r="K832" s="6"/>
      <c r="L832" s="7"/>
      <c r="M832" s="7"/>
    </row>
    <row r="833" spans="1:13" ht="12.75">
      <c r="A833" s="2"/>
      <c r="B833" s="9"/>
      <c r="C833" s="6"/>
      <c r="D833" s="6"/>
      <c r="E833" s="6"/>
      <c r="F833" s="6"/>
      <c r="G833" s="6"/>
      <c r="H833" s="6"/>
      <c r="I833" s="6"/>
      <c r="J833" s="6"/>
      <c r="K833" s="6"/>
      <c r="L833" s="7"/>
      <c r="M833" s="7"/>
    </row>
    <row r="834" spans="1:13" ht="12.75">
      <c r="A834" s="2"/>
      <c r="B834" s="9"/>
      <c r="C834" s="6"/>
      <c r="D834" s="6"/>
      <c r="E834" s="6"/>
      <c r="F834" s="6"/>
      <c r="G834" s="6"/>
      <c r="H834" s="6"/>
      <c r="I834" s="6"/>
      <c r="J834" s="6"/>
      <c r="K834" s="6"/>
      <c r="L834" s="7"/>
      <c r="M834" s="7"/>
    </row>
    <row r="835" spans="1:13" ht="12.75">
      <c r="A835" s="2"/>
      <c r="B835" s="9"/>
      <c r="C835" s="6"/>
      <c r="D835" s="6"/>
      <c r="E835" s="6"/>
      <c r="F835" s="6"/>
      <c r="G835" s="6"/>
      <c r="H835" s="6"/>
      <c r="I835" s="6"/>
      <c r="J835" s="6"/>
      <c r="K835" s="6"/>
      <c r="L835" s="7"/>
      <c r="M835" s="7"/>
    </row>
    <row r="836" spans="1:13" ht="12.75">
      <c r="A836" s="2"/>
      <c r="B836" s="9"/>
      <c r="C836" s="6"/>
      <c r="D836" s="6"/>
      <c r="E836" s="6"/>
      <c r="F836" s="6"/>
      <c r="G836" s="6"/>
      <c r="H836" s="6"/>
      <c r="I836" s="6"/>
      <c r="J836" s="6"/>
      <c r="K836" s="6"/>
      <c r="L836" s="7"/>
      <c r="M836" s="7"/>
    </row>
    <row r="837" spans="1:13" ht="12.75">
      <c r="A837" s="2"/>
      <c r="B837" s="9"/>
      <c r="C837" s="6"/>
      <c r="D837" s="6"/>
      <c r="E837" s="6"/>
      <c r="F837" s="6"/>
      <c r="G837" s="6"/>
      <c r="H837" s="6"/>
      <c r="I837" s="6"/>
      <c r="J837" s="6"/>
      <c r="K837" s="6"/>
      <c r="L837" s="7"/>
      <c r="M837" s="7"/>
    </row>
    <row r="838" spans="1:13" ht="12.75">
      <c r="A838" s="2"/>
      <c r="B838" s="9"/>
      <c r="C838" s="6"/>
      <c r="D838" s="6"/>
      <c r="E838" s="6"/>
      <c r="F838" s="6"/>
      <c r="G838" s="6"/>
      <c r="H838" s="6"/>
      <c r="I838" s="6"/>
      <c r="J838" s="6"/>
      <c r="K838" s="6"/>
      <c r="L838" s="7"/>
      <c r="M838" s="7"/>
    </row>
    <row r="839" spans="1:13" ht="12.75">
      <c r="A839" s="2"/>
      <c r="B839" s="9"/>
      <c r="C839" s="6"/>
      <c r="D839" s="6"/>
      <c r="E839" s="6"/>
      <c r="F839" s="6"/>
      <c r="G839" s="6"/>
      <c r="H839" s="6"/>
      <c r="I839" s="6"/>
      <c r="J839" s="6"/>
      <c r="K839" s="6"/>
      <c r="L839" s="7"/>
      <c r="M839" s="7"/>
    </row>
    <row r="840" spans="1:13" ht="12.75">
      <c r="A840" s="2"/>
      <c r="B840" s="9"/>
      <c r="C840" s="6"/>
      <c r="D840" s="6"/>
      <c r="E840" s="6"/>
      <c r="F840" s="6"/>
      <c r="G840" s="6"/>
      <c r="H840" s="6"/>
      <c r="I840" s="6"/>
      <c r="J840" s="6"/>
      <c r="K840" s="6"/>
      <c r="L840" s="7"/>
      <c r="M840" s="7"/>
    </row>
    <row r="841" spans="1:13" ht="12.75">
      <c r="A841" s="2"/>
      <c r="B841" s="9"/>
      <c r="C841" s="6"/>
      <c r="D841" s="6"/>
      <c r="E841" s="6"/>
      <c r="F841" s="6"/>
      <c r="G841" s="6"/>
      <c r="H841" s="6"/>
      <c r="I841" s="6"/>
      <c r="J841" s="6"/>
      <c r="K841" s="6"/>
      <c r="L841" s="7"/>
      <c r="M841" s="7"/>
    </row>
    <row r="842" spans="1:13" ht="12.75">
      <c r="A842" s="2"/>
      <c r="B842" s="9"/>
      <c r="C842" s="6"/>
      <c r="D842" s="6"/>
      <c r="E842" s="6"/>
      <c r="F842" s="6"/>
      <c r="G842" s="6"/>
      <c r="H842" s="6"/>
      <c r="I842" s="6"/>
      <c r="J842" s="6"/>
      <c r="K842" s="6"/>
      <c r="L842" s="7"/>
      <c r="M842" s="7"/>
    </row>
    <row r="843" spans="1:13" ht="12.75">
      <c r="A843" s="2"/>
      <c r="B843" s="9"/>
      <c r="C843" s="6"/>
      <c r="D843" s="6"/>
      <c r="E843" s="6"/>
      <c r="F843" s="6"/>
      <c r="G843" s="6"/>
      <c r="H843" s="6"/>
      <c r="I843" s="6"/>
      <c r="J843" s="6"/>
      <c r="K843" s="6"/>
      <c r="L843" s="7"/>
      <c r="M843" s="7"/>
    </row>
    <row r="844" spans="1:13" ht="12.75">
      <c r="A844" s="2"/>
      <c r="B844" s="9"/>
      <c r="C844" s="6"/>
      <c r="D844" s="6"/>
      <c r="E844" s="6"/>
      <c r="F844" s="6"/>
      <c r="G844" s="6"/>
      <c r="H844" s="6"/>
      <c r="I844" s="6"/>
      <c r="J844" s="6"/>
      <c r="K844" s="6"/>
      <c r="L844" s="7"/>
      <c r="M844" s="7"/>
    </row>
    <row r="845" spans="1:13" ht="12.75">
      <c r="A845" s="2"/>
      <c r="B845" s="9"/>
      <c r="C845" s="6"/>
      <c r="D845" s="6"/>
      <c r="E845" s="6"/>
      <c r="F845" s="6"/>
      <c r="G845" s="6"/>
      <c r="H845" s="6"/>
      <c r="I845" s="6"/>
      <c r="J845" s="6"/>
      <c r="K845" s="6"/>
      <c r="L845" s="7"/>
      <c r="M845" s="7"/>
    </row>
    <row r="846" spans="1:13" ht="12.75">
      <c r="A846" s="2"/>
      <c r="B846" s="9"/>
      <c r="C846" s="6"/>
      <c r="D846" s="6"/>
      <c r="E846" s="6"/>
      <c r="F846" s="6"/>
      <c r="G846" s="6"/>
      <c r="H846" s="6"/>
      <c r="I846" s="6"/>
      <c r="J846" s="6"/>
      <c r="K846" s="6"/>
      <c r="L846" s="7"/>
      <c r="M846" s="7"/>
    </row>
    <row r="847" spans="1:13" ht="12.75">
      <c r="A847" s="2"/>
      <c r="B847" s="9"/>
      <c r="C847" s="6"/>
      <c r="D847" s="6"/>
      <c r="E847" s="6"/>
      <c r="F847" s="6"/>
      <c r="G847" s="6"/>
      <c r="H847" s="6"/>
      <c r="I847" s="6"/>
      <c r="J847" s="6"/>
      <c r="K847" s="6"/>
      <c r="L847" s="7"/>
      <c r="M847" s="7"/>
    </row>
    <row r="848" spans="1:13" ht="12.75">
      <c r="A848" s="2"/>
      <c r="B848" s="9"/>
      <c r="C848" s="6"/>
      <c r="D848" s="6"/>
      <c r="E848" s="6"/>
      <c r="F848" s="6"/>
      <c r="G848" s="6"/>
      <c r="H848" s="6"/>
      <c r="I848" s="6"/>
      <c r="J848" s="6"/>
      <c r="K848" s="6"/>
      <c r="L848" s="7"/>
      <c r="M848" s="7"/>
    </row>
    <row r="849" spans="1:13" ht="12.75">
      <c r="A849" s="2"/>
      <c r="B849" s="9"/>
      <c r="C849" s="6"/>
      <c r="D849" s="6"/>
      <c r="E849" s="6"/>
      <c r="F849" s="6"/>
      <c r="G849" s="6"/>
      <c r="H849" s="6"/>
      <c r="I849" s="6"/>
      <c r="J849" s="6"/>
      <c r="K849" s="6"/>
      <c r="L849" s="7"/>
      <c r="M849" s="7"/>
    </row>
    <row r="850" spans="1:13" ht="12.75">
      <c r="A850" s="2"/>
      <c r="B850" s="9"/>
      <c r="C850" s="6"/>
      <c r="D850" s="6"/>
      <c r="E850" s="6"/>
      <c r="F850" s="6"/>
      <c r="G850" s="6"/>
      <c r="H850" s="6"/>
      <c r="I850" s="6"/>
      <c r="J850" s="6"/>
      <c r="K850" s="6"/>
      <c r="L850" s="7"/>
      <c r="M850" s="7"/>
    </row>
    <row r="851" spans="1:13" ht="12.75">
      <c r="A851" s="2"/>
      <c r="B851" s="9"/>
      <c r="C851" s="6"/>
      <c r="D851" s="6"/>
      <c r="E851" s="6"/>
      <c r="F851" s="6"/>
      <c r="G851" s="6"/>
      <c r="H851" s="6"/>
      <c r="I851" s="6"/>
      <c r="J851" s="6"/>
      <c r="K851" s="6"/>
      <c r="L851" s="7"/>
      <c r="M851" s="7"/>
    </row>
    <row r="852" spans="1:13" ht="12.75">
      <c r="A852" s="2"/>
      <c r="B852" s="9"/>
      <c r="C852" s="6"/>
      <c r="D852" s="6"/>
      <c r="E852" s="6"/>
      <c r="F852" s="6"/>
      <c r="G852" s="6"/>
      <c r="H852" s="6"/>
      <c r="I852" s="6"/>
      <c r="J852" s="6"/>
      <c r="K852" s="6"/>
      <c r="L852" s="7"/>
      <c r="M852" s="7"/>
    </row>
    <row r="853" spans="1:13" ht="12.75">
      <c r="A853" s="2"/>
      <c r="B853" s="9"/>
      <c r="C853" s="6"/>
      <c r="D853" s="6"/>
      <c r="E853" s="6"/>
      <c r="F853" s="6"/>
      <c r="G853" s="6"/>
      <c r="H853" s="6"/>
      <c r="I853" s="6"/>
      <c r="J853" s="6"/>
      <c r="K853" s="6"/>
      <c r="L853" s="7"/>
      <c r="M853" s="7"/>
    </row>
    <row r="854" spans="1:13" ht="12.75">
      <c r="A854" s="2"/>
      <c r="B854" s="9"/>
      <c r="C854" s="6"/>
      <c r="D854" s="6"/>
      <c r="E854" s="6"/>
      <c r="F854" s="6"/>
      <c r="G854" s="6"/>
      <c r="H854" s="6"/>
      <c r="I854" s="6"/>
      <c r="J854" s="6"/>
      <c r="K854" s="6"/>
      <c r="L854" s="7"/>
      <c r="M854" s="7"/>
    </row>
    <row r="855" spans="1:13" ht="12.75">
      <c r="A855" s="2"/>
      <c r="B855" s="9"/>
      <c r="C855" s="6"/>
      <c r="D855" s="6"/>
      <c r="E855" s="6"/>
      <c r="F855" s="6"/>
      <c r="G855" s="6"/>
      <c r="H855" s="6"/>
      <c r="I855" s="6"/>
      <c r="J855" s="6"/>
      <c r="K855" s="6"/>
      <c r="L855" s="7"/>
      <c r="M855" s="7"/>
    </row>
    <row r="856" spans="1:13" ht="12.75">
      <c r="A856" s="2"/>
      <c r="B856" s="9"/>
      <c r="C856" s="6"/>
      <c r="D856" s="6"/>
      <c r="E856" s="6"/>
      <c r="F856" s="6"/>
      <c r="G856" s="6"/>
      <c r="H856" s="6"/>
      <c r="I856" s="6"/>
      <c r="J856" s="6"/>
      <c r="K856" s="6"/>
      <c r="L856" s="7"/>
      <c r="M856" s="7"/>
    </row>
    <row r="857" spans="1:13" ht="12.75">
      <c r="A857" s="2"/>
      <c r="B857" s="9"/>
      <c r="C857" s="6"/>
      <c r="D857" s="6"/>
      <c r="E857" s="6"/>
      <c r="F857" s="6"/>
      <c r="G857" s="6"/>
      <c r="H857" s="6"/>
      <c r="I857" s="6"/>
      <c r="J857" s="6"/>
      <c r="K857" s="6"/>
      <c r="L857" s="7"/>
      <c r="M857" s="7"/>
    </row>
    <row r="858" spans="1:13" ht="12.75">
      <c r="A858" s="2"/>
      <c r="B858" s="9"/>
      <c r="C858" s="6"/>
      <c r="D858" s="6"/>
      <c r="E858" s="6"/>
      <c r="F858" s="6"/>
      <c r="G858" s="6"/>
      <c r="H858" s="6"/>
      <c r="I858" s="6"/>
      <c r="J858" s="6"/>
      <c r="K858" s="6"/>
      <c r="L858" s="7"/>
      <c r="M858" s="7"/>
    </row>
    <row r="859" spans="1:13" ht="12.75">
      <c r="A859" s="2"/>
      <c r="B859" s="9"/>
      <c r="C859" s="6"/>
      <c r="D859" s="6"/>
      <c r="E859" s="6"/>
      <c r="F859" s="6"/>
      <c r="G859" s="6"/>
      <c r="H859" s="6"/>
      <c r="I859" s="6"/>
      <c r="J859" s="6"/>
      <c r="K859" s="6"/>
      <c r="L859" s="7"/>
      <c r="M859" s="7"/>
    </row>
    <row r="860" spans="1:13" ht="12.75">
      <c r="A860" s="2"/>
      <c r="B860" s="9"/>
      <c r="C860" s="6"/>
      <c r="D860" s="6"/>
      <c r="E860" s="6"/>
      <c r="F860" s="6"/>
      <c r="G860" s="6"/>
      <c r="H860" s="6"/>
      <c r="I860" s="6"/>
      <c r="J860" s="6"/>
      <c r="K860" s="6"/>
      <c r="L860" s="7"/>
      <c r="M860" s="7"/>
    </row>
    <row r="861" spans="1:13" ht="12.75">
      <c r="A861" s="2"/>
      <c r="B861" s="9"/>
      <c r="C861" s="6"/>
      <c r="D861" s="6"/>
      <c r="E861" s="6"/>
      <c r="F861" s="6"/>
      <c r="G861" s="6"/>
      <c r="H861" s="6"/>
      <c r="I861" s="6"/>
      <c r="J861" s="6"/>
      <c r="K861" s="6"/>
      <c r="L861" s="7"/>
      <c r="M861" s="7"/>
    </row>
    <row r="862" spans="1:13" ht="12.75">
      <c r="A862" s="2"/>
      <c r="B862" s="9"/>
      <c r="C862" s="6"/>
      <c r="D862" s="6"/>
      <c r="E862" s="6"/>
      <c r="F862" s="6"/>
      <c r="G862" s="6"/>
      <c r="H862" s="6"/>
      <c r="I862" s="6"/>
      <c r="J862" s="6"/>
      <c r="K862" s="6"/>
      <c r="L862" s="7"/>
      <c r="M862" s="7"/>
    </row>
    <row r="863" spans="1:13" ht="12.75">
      <c r="A863" s="2"/>
      <c r="B863" s="9"/>
      <c r="C863" s="6"/>
      <c r="D863" s="6"/>
      <c r="E863" s="6"/>
      <c r="F863" s="6"/>
      <c r="G863" s="6"/>
      <c r="H863" s="6"/>
      <c r="I863" s="6"/>
      <c r="J863" s="6"/>
      <c r="K863" s="6"/>
      <c r="L863" s="7"/>
      <c r="M863" s="7"/>
    </row>
    <row r="864" spans="1:13" ht="12.75">
      <c r="A864" s="2"/>
      <c r="B864" s="9"/>
      <c r="C864" s="6"/>
      <c r="D864" s="6"/>
      <c r="E864" s="6"/>
      <c r="F864" s="6"/>
      <c r="G864" s="6"/>
      <c r="H864" s="6"/>
      <c r="I864" s="6"/>
      <c r="J864" s="6"/>
      <c r="K864" s="6"/>
      <c r="L864" s="7"/>
      <c r="M864" s="7"/>
    </row>
    <row r="865" spans="1:13" ht="12.75">
      <c r="A865" s="2"/>
      <c r="B865" s="9"/>
      <c r="C865" s="6"/>
      <c r="D865" s="6"/>
      <c r="E865" s="6"/>
      <c r="F865" s="6"/>
      <c r="G865" s="6"/>
      <c r="H865" s="6"/>
      <c r="I865" s="6"/>
      <c r="J865" s="6"/>
      <c r="K865" s="6"/>
      <c r="L865" s="7"/>
      <c r="M865" s="7"/>
    </row>
    <row r="866" spans="1:13" ht="12.75">
      <c r="A866" s="2"/>
      <c r="B866" s="9"/>
      <c r="C866" s="6"/>
      <c r="D866" s="6"/>
      <c r="E866" s="6"/>
      <c r="F866" s="6"/>
      <c r="G866" s="6"/>
      <c r="H866" s="6"/>
      <c r="I866" s="6"/>
      <c r="J866" s="6"/>
      <c r="K866" s="6"/>
      <c r="L866" s="7"/>
      <c r="M866" s="7"/>
    </row>
    <row r="867" spans="1:13" ht="12.75">
      <c r="A867" s="2"/>
      <c r="B867" s="9"/>
      <c r="C867" s="6"/>
      <c r="D867" s="6"/>
      <c r="E867" s="6"/>
      <c r="F867" s="6"/>
      <c r="G867" s="6"/>
      <c r="H867" s="6"/>
      <c r="I867" s="6"/>
      <c r="J867" s="6"/>
      <c r="K867" s="6"/>
      <c r="L867" s="7"/>
      <c r="M867" s="7"/>
    </row>
    <row r="868" spans="1:13" ht="12.75">
      <c r="A868" s="2"/>
      <c r="B868" s="9"/>
      <c r="C868" s="6"/>
      <c r="D868" s="6"/>
      <c r="E868" s="6"/>
      <c r="F868" s="6"/>
      <c r="G868" s="6"/>
      <c r="H868" s="6"/>
      <c r="I868" s="6"/>
      <c r="J868" s="6"/>
      <c r="K868" s="6"/>
      <c r="L868" s="7"/>
      <c r="M868" s="7"/>
    </row>
    <row r="869" spans="1:13" ht="12.75">
      <c r="A869" s="2"/>
      <c r="B869" s="9"/>
      <c r="C869" s="6"/>
      <c r="D869" s="6"/>
      <c r="E869" s="6"/>
      <c r="F869" s="6"/>
      <c r="G869" s="6"/>
      <c r="H869" s="6"/>
      <c r="I869" s="6"/>
      <c r="J869" s="6"/>
      <c r="K869" s="6"/>
      <c r="L869" s="7"/>
      <c r="M869" s="7"/>
    </row>
    <row r="870" spans="1:13" ht="12.75">
      <c r="A870" s="2"/>
      <c r="B870" s="9"/>
      <c r="C870" s="6"/>
      <c r="D870" s="6"/>
      <c r="E870" s="6"/>
      <c r="F870" s="6"/>
      <c r="G870" s="6"/>
      <c r="H870" s="6"/>
      <c r="I870" s="6"/>
      <c r="J870" s="6"/>
      <c r="K870" s="6"/>
      <c r="L870" s="7"/>
      <c r="M870" s="7"/>
    </row>
    <row r="871" spans="1:13" ht="12.75">
      <c r="A871" s="2"/>
      <c r="B871" s="9"/>
      <c r="C871" s="6"/>
      <c r="D871" s="6"/>
      <c r="E871" s="6"/>
      <c r="F871" s="6"/>
      <c r="G871" s="6"/>
      <c r="H871" s="6"/>
      <c r="I871" s="6"/>
      <c r="J871" s="6"/>
      <c r="K871" s="6"/>
      <c r="L871" s="7"/>
      <c r="M871" s="7"/>
    </row>
    <row r="872" spans="1:13" ht="12.75">
      <c r="A872" s="2"/>
      <c r="B872" s="9"/>
      <c r="C872" s="6"/>
      <c r="D872" s="6"/>
      <c r="E872" s="6"/>
      <c r="F872" s="6"/>
      <c r="G872" s="6"/>
      <c r="H872" s="6"/>
      <c r="I872" s="6"/>
      <c r="J872" s="6"/>
      <c r="K872" s="6"/>
      <c r="L872" s="7"/>
      <c r="M872" s="7"/>
    </row>
    <row r="873" spans="1:13" ht="12.75">
      <c r="A873" s="2"/>
      <c r="B873" s="9"/>
      <c r="C873" s="6"/>
      <c r="D873" s="6"/>
      <c r="E873" s="6"/>
      <c r="F873" s="6"/>
      <c r="G873" s="6"/>
      <c r="H873" s="6"/>
      <c r="I873" s="6"/>
      <c r="J873" s="6"/>
      <c r="K873" s="6"/>
      <c r="L873" s="7"/>
      <c r="M873" s="7"/>
    </row>
    <row r="874" spans="1:13" ht="12.75">
      <c r="A874" s="2"/>
      <c r="B874" s="9"/>
      <c r="C874" s="6"/>
      <c r="D874" s="6"/>
      <c r="E874" s="6"/>
      <c r="F874" s="6"/>
      <c r="G874" s="6"/>
      <c r="H874" s="6"/>
      <c r="I874" s="6"/>
      <c r="J874" s="6"/>
      <c r="K874" s="6"/>
      <c r="L874" s="7"/>
      <c r="M874" s="7"/>
    </row>
    <row r="875" spans="1:13" ht="12.75">
      <c r="A875" s="2"/>
      <c r="B875" s="9"/>
      <c r="C875" s="6"/>
      <c r="D875" s="6"/>
      <c r="E875" s="6"/>
      <c r="F875" s="6"/>
      <c r="G875" s="6"/>
      <c r="H875" s="6"/>
      <c r="I875" s="6"/>
      <c r="J875" s="6"/>
      <c r="K875" s="6"/>
      <c r="L875" s="7"/>
      <c r="M875" s="7"/>
    </row>
    <row r="876" spans="1:13" ht="12.75">
      <c r="A876" s="2"/>
      <c r="B876" s="9"/>
      <c r="C876" s="6"/>
      <c r="D876" s="6"/>
      <c r="E876" s="6"/>
      <c r="F876" s="6"/>
      <c r="G876" s="6"/>
      <c r="H876" s="6"/>
      <c r="I876" s="6"/>
      <c r="J876" s="6"/>
      <c r="K876" s="6"/>
      <c r="L876" s="7"/>
      <c r="M876" s="7"/>
    </row>
    <row r="877" spans="1:13" ht="12.75">
      <c r="A877" s="2"/>
      <c r="B877" s="9"/>
      <c r="C877" s="6"/>
      <c r="D877" s="6"/>
      <c r="E877" s="6"/>
      <c r="F877" s="6"/>
      <c r="G877" s="6"/>
      <c r="H877" s="6"/>
      <c r="I877" s="6"/>
      <c r="J877" s="6"/>
      <c r="K877" s="6"/>
      <c r="L877" s="7"/>
      <c r="M877" s="7"/>
    </row>
    <row r="878" spans="1:13" ht="12.75">
      <c r="A878" s="2"/>
      <c r="B878" s="9"/>
      <c r="C878" s="6"/>
      <c r="D878" s="6"/>
      <c r="E878" s="6"/>
      <c r="F878" s="6"/>
      <c r="G878" s="6"/>
      <c r="H878" s="6"/>
      <c r="I878" s="6"/>
      <c r="J878" s="6"/>
      <c r="K878" s="6"/>
      <c r="L878" s="7"/>
      <c r="M878" s="7"/>
    </row>
    <row r="879" spans="1:13" ht="12.75">
      <c r="A879" s="2"/>
      <c r="B879" s="9"/>
      <c r="C879" s="6"/>
      <c r="D879" s="6"/>
      <c r="E879" s="6"/>
      <c r="F879" s="6"/>
      <c r="G879" s="6"/>
      <c r="H879" s="6"/>
      <c r="I879" s="6"/>
      <c r="J879" s="6"/>
      <c r="K879" s="6"/>
      <c r="L879" s="7"/>
      <c r="M879" s="7"/>
    </row>
    <row r="880" spans="1:13" ht="12.75">
      <c r="A880" s="2"/>
      <c r="B880" s="9"/>
      <c r="C880" s="6"/>
      <c r="D880" s="6"/>
      <c r="E880" s="6"/>
      <c r="F880" s="6"/>
      <c r="G880" s="6"/>
      <c r="H880" s="6"/>
      <c r="I880" s="6"/>
      <c r="J880" s="6"/>
      <c r="K880" s="6"/>
      <c r="L880" s="7"/>
      <c r="M880" s="7"/>
    </row>
    <row r="881" spans="1:13" ht="12.75">
      <c r="A881" s="2"/>
      <c r="B881" s="9"/>
      <c r="C881" s="6"/>
      <c r="D881" s="6"/>
      <c r="E881" s="6"/>
      <c r="F881" s="6"/>
      <c r="G881" s="6"/>
      <c r="H881" s="6"/>
      <c r="I881" s="6"/>
      <c r="J881" s="6"/>
      <c r="K881" s="6"/>
      <c r="L881" s="7"/>
      <c r="M881" s="7"/>
    </row>
    <row r="882" spans="1:13" ht="12.75">
      <c r="A882" s="2"/>
      <c r="B882" s="9"/>
      <c r="C882" s="6"/>
      <c r="D882" s="6"/>
      <c r="E882" s="6"/>
      <c r="F882" s="6"/>
      <c r="G882" s="6"/>
      <c r="H882" s="6"/>
      <c r="I882" s="6"/>
      <c r="J882" s="6"/>
      <c r="K882" s="6"/>
      <c r="L882" s="7"/>
      <c r="M882" s="7"/>
    </row>
    <row r="883" spans="1:13" ht="12.75">
      <c r="A883" s="2"/>
      <c r="B883" s="9"/>
      <c r="C883" s="6"/>
      <c r="D883" s="6"/>
      <c r="E883" s="6"/>
      <c r="F883" s="6"/>
      <c r="G883" s="6"/>
      <c r="H883" s="6"/>
      <c r="I883" s="6"/>
      <c r="J883" s="6"/>
      <c r="K883" s="6"/>
      <c r="L883" s="7"/>
      <c r="M883" s="7"/>
    </row>
    <row r="884" spans="1:13" ht="12.75">
      <c r="A884" s="2"/>
      <c r="B884" s="9"/>
      <c r="C884" s="6"/>
      <c r="D884" s="6"/>
      <c r="E884" s="6"/>
      <c r="F884" s="6"/>
      <c r="G884" s="6"/>
      <c r="H884" s="6"/>
      <c r="I884" s="6"/>
      <c r="J884" s="6"/>
      <c r="K884" s="6"/>
      <c r="L884" s="7"/>
      <c r="M884" s="7"/>
    </row>
    <row r="885" spans="1:13" ht="12.75">
      <c r="A885" s="2"/>
      <c r="B885" s="9"/>
      <c r="C885" s="6"/>
      <c r="D885" s="6"/>
      <c r="E885" s="6"/>
      <c r="F885" s="6"/>
      <c r="G885" s="6"/>
      <c r="H885" s="6"/>
      <c r="I885" s="6"/>
      <c r="J885" s="6"/>
      <c r="K885" s="6"/>
      <c r="L885" s="7"/>
      <c r="M885" s="7"/>
    </row>
    <row r="886" spans="1:13" ht="12.75">
      <c r="A886" s="2"/>
      <c r="B886" s="9"/>
      <c r="C886" s="6"/>
      <c r="D886" s="6"/>
      <c r="E886" s="6"/>
      <c r="F886" s="6"/>
      <c r="G886" s="6"/>
      <c r="H886" s="6"/>
      <c r="I886" s="6"/>
      <c r="J886" s="6"/>
      <c r="K886" s="6"/>
      <c r="L886" s="7"/>
      <c r="M886" s="7"/>
    </row>
    <row r="887" spans="1:13" ht="12.75">
      <c r="A887" s="2"/>
      <c r="B887" s="9"/>
      <c r="C887" s="6"/>
      <c r="D887" s="6"/>
      <c r="E887" s="6"/>
      <c r="F887" s="6"/>
      <c r="G887" s="6"/>
      <c r="H887" s="6"/>
      <c r="I887" s="6"/>
      <c r="J887" s="6"/>
      <c r="K887" s="6"/>
      <c r="L887" s="7"/>
      <c r="M887" s="7"/>
    </row>
    <row r="888" spans="1:13" ht="12.75">
      <c r="A888" s="2"/>
      <c r="B888" s="9"/>
      <c r="C888" s="6"/>
      <c r="D888" s="6"/>
      <c r="E888" s="6"/>
      <c r="F888" s="6"/>
      <c r="G888" s="6"/>
      <c r="H888" s="6"/>
      <c r="I888" s="6"/>
      <c r="J888" s="6"/>
      <c r="K888" s="6"/>
      <c r="L888" s="7"/>
      <c r="M888" s="7"/>
    </row>
    <row r="889" spans="1:13" ht="12.75">
      <c r="A889" s="2"/>
      <c r="B889" s="9"/>
      <c r="C889" s="6"/>
      <c r="D889" s="6"/>
      <c r="E889" s="6"/>
      <c r="F889" s="6"/>
      <c r="G889" s="6"/>
      <c r="H889" s="6"/>
      <c r="I889" s="6"/>
      <c r="J889" s="6"/>
      <c r="K889" s="6"/>
      <c r="L889" s="7"/>
      <c r="M889" s="7"/>
    </row>
    <row r="890" spans="1:13" ht="12.75">
      <c r="A890" s="2"/>
      <c r="B890" s="9"/>
      <c r="C890" s="6"/>
      <c r="D890" s="6"/>
      <c r="E890" s="6"/>
      <c r="F890" s="6"/>
      <c r="G890" s="6"/>
      <c r="H890" s="6"/>
      <c r="I890" s="6"/>
      <c r="J890" s="6"/>
      <c r="K890" s="6"/>
      <c r="L890" s="7"/>
      <c r="M890" s="7"/>
    </row>
    <row r="891" spans="1:13" ht="12.75">
      <c r="A891" s="2"/>
      <c r="B891" s="9"/>
      <c r="C891" s="6"/>
      <c r="D891" s="6"/>
      <c r="E891" s="6"/>
      <c r="F891" s="6"/>
      <c r="G891" s="6"/>
      <c r="H891" s="6"/>
      <c r="I891" s="6"/>
      <c r="J891" s="6"/>
      <c r="K891" s="6"/>
      <c r="L891" s="7"/>
      <c r="M891" s="7"/>
    </row>
    <row r="892" spans="1:13" ht="12.75">
      <c r="A892" s="2"/>
      <c r="B892" s="9"/>
      <c r="C892" s="6"/>
      <c r="D892" s="6"/>
      <c r="E892" s="6"/>
      <c r="F892" s="6"/>
      <c r="G892" s="6"/>
      <c r="H892" s="6"/>
      <c r="I892" s="6"/>
      <c r="J892" s="6"/>
      <c r="K892" s="6"/>
      <c r="L892" s="7"/>
      <c r="M892" s="7"/>
    </row>
    <row r="893" spans="1:13" ht="12.75">
      <c r="A893" s="2"/>
      <c r="B893" s="9"/>
      <c r="C893" s="6"/>
      <c r="D893" s="6"/>
      <c r="E893" s="6"/>
      <c r="F893" s="6"/>
      <c r="G893" s="6"/>
      <c r="H893" s="6"/>
      <c r="I893" s="6"/>
      <c r="J893" s="6"/>
      <c r="K893" s="6"/>
      <c r="L893" s="7"/>
      <c r="M893" s="7"/>
    </row>
    <row r="894" spans="1:13" ht="12.75">
      <c r="A894" s="2"/>
      <c r="B894" s="9"/>
      <c r="C894" s="6"/>
      <c r="D894" s="6"/>
      <c r="E894" s="6"/>
      <c r="F894" s="6"/>
      <c r="G894" s="6"/>
      <c r="H894" s="6"/>
      <c r="I894" s="6"/>
      <c r="J894" s="6"/>
      <c r="K894" s="6"/>
      <c r="L894" s="7"/>
      <c r="M894" s="7"/>
    </row>
    <row r="895" spans="1:13" ht="12.75">
      <c r="A895" s="2"/>
      <c r="B895" s="9"/>
      <c r="C895" s="6"/>
      <c r="D895" s="6"/>
      <c r="E895" s="6"/>
      <c r="F895" s="6"/>
      <c r="G895" s="6"/>
      <c r="H895" s="6"/>
      <c r="I895" s="6"/>
      <c r="J895" s="6"/>
      <c r="K895" s="6"/>
      <c r="L895" s="7"/>
      <c r="M895" s="7"/>
    </row>
    <row r="896" spans="1:13" ht="12.75">
      <c r="A896" s="2"/>
      <c r="B896" s="9"/>
      <c r="C896" s="6"/>
      <c r="D896" s="6"/>
      <c r="E896" s="6"/>
      <c r="F896" s="6"/>
      <c r="G896" s="6"/>
      <c r="H896" s="6"/>
      <c r="I896" s="6"/>
      <c r="J896" s="6"/>
      <c r="K896" s="6"/>
      <c r="L896" s="7"/>
      <c r="M896" s="7"/>
    </row>
    <row r="897" spans="1:13" ht="12.75">
      <c r="A897" s="2"/>
      <c r="B897" s="9"/>
      <c r="C897" s="6"/>
      <c r="D897" s="6"/>
      <c r="E897" s="6"/>
      <c r="F897" s="6"/>
      <c r="G897" s="6"/>
      <c r="H897" s="6"/>
      <c r="I897" s="6"/>
      <c r="J897" s="6"/>
      <c r="K897" s="6"/>
      <c r="L897" s="7"/>
      <c r="M897" s="7"/>
    </row>
    <row r="898" spans="1:13" ht="12.75">
      <c r="A898" s="2"/>
      <c r="B898" s="9"/>
      <c r="C898" s="6"/>
      <c r="D898" s="6"/>
      <c r="E898" s="6"/>
      <c r="F898" s="6"/>
      <c r="G898" s="6"/>
      <c r="H898" s="6"/>
      <c r="I898" s="6"/>
      <c r="J898" s="6"/>
      <c r="K898" s="6"/>
      <c r="L898" s="7"/>
      <c r="M898" s="7"/>
    </row>
    <row r="899" spans="1:13" ht="12.75">
      <c r="A899" s="2"/>
      <c r="B899" s="9"/>
      <c r="C899" s="6"/>
      <c r="D899" s="6"/>
      <c r="E899" s="6"/>
      <c r="F899" s="6"/>
      <c r="G899" s="6"/>
      <c r="H899" s="6"/>
      <c r="I899" s="6"/>
      <c r="J899" s="6"/>
      <c r="K899" s="6"/>
      <c r="L899" s="7"/>
      <c r="M899" s="7"/>
    </row>
    <row r="900" spans="1:13" ht="12.75">
      <c r="A900" s="2"/>
      <c r="B900" s="9"/>
      <c r="C900" s="6"/>
      <c r="D900" s="6"/>
      <c r="E900" s="6"/>
      <c r="F900" s="6"/>
      <c r="G900" s="6"/>
      <c r="H900" s="6"/>
      <c r="I900" s="6"/>
      <c r="J900" s="6"/>
      <c r="K900" s="6"/>
      <c r="L900" s="7"/>
      <c r="M900" s="7"/>
    </row>
    <row r="901" spans="1:13" ht="12.75">
      <c r="A901" s="2"/>
      <c r="B901" s="9"/>
      <c r="C901" s="6"/>
      <c r="D901" s="6"/>
      <c r="E901" s="6"/>
      <c r="F901" s="6"/>
      <c r="G901" s="6"/>
      <c r="H901" s="6"/>
      <c r="I901" s="6"/>
      <c r="J901" s="6"/>
      <c r="K901" s="6"/>
      <c r="L901" s="7"/>
      <c r="M901" s="7"/>
    </row>
    <row r="902" spans="1:13" ht="12.75">
      <c r="A902" s="2"/>
      <c r="B902" s="9"/>
      <c r="C902" s="6"/>
      <c r="D902" s="6"/>
      <c r="E902" s="6"/>
      <c r="F902" s="6"/>
      <c r="G902" s="6"/>
      <c r="H902" s="6"/>
      <c r="I902" s="6"/>
      <c r="J902" s="6"/>
      <c r="K902" s="6"/>
      <c r="L902" s="7"/>
      <c r="M902" s="7"/>
    </row>
    <row r="903" spans="1:13" ht="12.75">
      <c r="A903" s="2"/>
      <c r="B903" s="9"/>
      <c r="C903" s="6"/>
      <c r="D903" s="6"/>
      <c r="E903" s="6"/>
      <c r="F903" s="6"/>
      <c r="G903" s="6"/>
      <c r="H903" s="6"/>
      <c r="I903" s="6"/>
      <c r="J903" s="6"/>
      <c r="K903" s="6"/>
      <c r="L903" s="7"/>
      <c r="M903" s="7"/>
    </row>
    <row r="904" spans="1:13" ht="12.75">
      <c r="A904" s="2"/>
      <c r="B904" s="9"/>
      <c r="C904" s="6"/>
      <c r="D904" s="6"/>
      <c r="E904" s="6"/>
      <c r="F904" s="6"/>
      <c r="G904" s="6"/>
      <c r="H904" s="6"/>
      <c r="I904" s="6"/>
      <c r="J904" s="6"/>
      <c r="K904" s="6"/>
      <c r="L904" s="7"/>
      <c r="M904" s="7"/>
    </row>
    <row r="905" spans="1:13" ht="12.75">
      <c r="A905" s="2"/>
      <c r="B905" s="9"/>
      <c r="C905" s="6"/>
      <c r="D905" s="6"/>
      <c r="E905" s="6"/>
      <c r="F905" s="6"/>
      <c r="G905" s="6"/>
      <c r="H905" s="6"/>
      <c r="I905" s="6"/>
      <c r="J905" s="6"/>
      <c r="K905" s="6"/>
      <c r="L905" s="7"/>
      <c r="M905" s="7"/>
    </row>
    <row r="906" spans="1:13" ht="12.75">
      <c r="A906" s="2"/>
      <c r="B906" s="9"/>
      <c r="C906" s="6"/>
      <c r="D906" s="6"/>
      <c r="E906" s="6"/>
      <c r="F906" s="6"/>
      <c r="G906" s="6"/>
      <c r="H906" s="6"/>
      <c r="I906" s="6"/>
      <c r="J906" s="6"/>
      <c r="K906" s="6"/>
      <c r="L906" s="7"/>
      <c r="M906" s="7"/>
    </row>
    <row r="907" spans="1:13" ht="12.75">
      <c r="A907" s="2"/>
      <c r="B907" s="9"/>
      <c r="C907" s="6"/>
      <c r="D907" s="6"/>
      <c r="E907" s="6"/>
      <c r="F907" s="6"/>
      <c r="G907" s="6"/>
      <c r="H907" s="6"/>
      <c r="I907" s="6"/>
      <c r="J907" s="6"/>
      <c r="K907" s="6"/>
      <c r="L907" s="7"/>
      <c r="M907" s="7"/>
    </row>
    <row r="908" spans="1:13" ht="12.75">
      <c r="A908" s="2"/>
      <c r="B908" s="9"/>
      <c r="C908" s="6"/>
      <c r="D908" s="6"/>
      <c r="E908" s="6"/>
      <c r="F908" s="6"/>
      <c r="G908" s="6"/>
      <c r="H908" s="6"/>
      <c r="I908" s="6"/>
      <c r="J908" s="6"/>
      <c r="K908" s="6"/>
      <c r="L908" s="7"/>
      <c r="M908" s="7"/>
    </row>
    <row r="909" spans="1:13" ht="12.75">
      <c r="A909" s="2"/>
      <c r="B909" s="9"/>
      <c r="C909" s="6"/>
      <c r="D909" s="6"/>
      <c r="E909" s="6"/>
      <c r="F909" s="6"/>
      <c r="G909" s="6"/>
      <c r="H909" s="6"/>
      <c r="I909" s="6"/>
      <c r="J909" s="6"/>
      <c r="K909" s="6"/>
      <c r="L909" s="7"/>
      <c r="M909" s="7"/>
    </row>
    <row r="910" spans="1:13" ht="12.75">
      <c r="A910" s="2"/>
      <c r="B910" s="9"/>
      <c r="C910" s="6"/>
      <c r="D910" s="6"/>
      <c r="E910" s="6"/>
      <c r="F910" s="6"/>
      <c r="G910" s="6"/>
      <c r="H910" s="6"/>
      <c r="I910" s="6"/>
      <c r="J910" s="6"/>
      <c r="K910" s="6"/>
      <c r="L910" s="7"/>
      <c r="M910" s="7"/>
    </row>
    <row r="911" spans="1:13" ht="12.75">
      <c r="A911" s="2"/>
      <c r="B911" s="9"/>
      <c r="C911" s="6"/>
      <c r="D911" s="6"/>
      <c r="E911" s="6"/>
      <c r="F911" s="6"/>
      <c r="G911" s="6"/>
      <c r="H911" s="6"/>
      <c r="I911" s="6"/>
      <c r="J911" s="6"/>
      <c r="K911" s="6"/>
      <c r="L911" s="7"/>
      <c r="M911" s="7"/>
    </row>
    <row r="912" spans="1:13" ht="12.75">
      <c r="A912" s="2"/>
      <c r="B912" s="9"/>
      <c r="C912" s="6"/>
      <c r="D912" s="6"/>
      <c r="E912" s="6"/>
      <c r="F912" s="6"/>
      <c r="G912" s="6"/>
      <c r="H912" s="6"/>
      <c r="I912" s="6"/>
      <c r="J912" s="6"/>
      <c r="K912" s="6"/>
      <c r="L912" s="7"/>
      <c r="M912" s="7"/>
    </row>
    <row r="913" spans="1:13" ht="12.75">
      <c r="A913" s="2"/>
      <c r="B913" s="9"/>
      <c r="C913" s="6"/>
      <c r="D913" s="6"/>
      <c r="E913" s="6"/>
      <c r="F913" s="6"/>
      <c r="G913" s="6"/>
      <c r="H913" s="6"/>
      <c r="I913" s="6"/>
      <c r="J913" s="6"/>
      <c r="K913" s="6"/>
      <c r="L913" s="7"/>
      <c r="M913" s="7"/>
    </row>
    <row r="914" spans="1:13" ht="12.75">
      <c r="A914" s="2"/>
      <c r="B914" s="9"/>
      <c r="C914" s="6"/>
      <c r="D914" s="6"/>
      <c r="E914" s="6"/>
      <c r="F914" s="6"/>
      <c r="G914" s="6"/>
      <c r="H914" s="6"/>
      <c r="I914" s="6"/>
      <c r="J914" s="6"/>
      <c r="K914" s="6"/>
      <c r="L914" s="7"/>
      <c r="M914" s="7"/>
    </row>
    <row r="915" spans="1:13" ht="12.75">
      <c r="A915" s="2"/>
      <c r="B915" s="9"/>
      <c r="C915" s="6"/>
      <c r="D915" s="6"/>
      <c r="E915" s="6"/>
      <c r="F915" s="6"/>
      <c r="G915" s="6"/>
      <c r="H915" s="6"/>
      <c r="I915" s="6"/>
      <c r="J915" s="6"/>
      <c r="K915" s="6"/>
      <c r="L915" s="7"/>
      <c r="M915" s="7"/>
    </row>
    <row r="916" spans="1:13" ht="12.75">
      <c r="A916" s="2"/>
      <c r="B916" s="9"/>
      <c r="C916" s="6"/>
      <c r="D916" s="6"/>
      <c r="E916" s="6"/>
      <c r="F916" s="6"/>
      <c r="G916" s="6"/>
      <c r="H916" s="6"/>
      <c r="I916" s="6"/>
      <c r="J916" s="6"/>
      <c r="K916" s="6"/>
      <c r="L916" s="7"/>
      <c r="M916" s="7"/>
    </row>
    <row r="917" spans="1:13" ht="12.75">
      <c r="A917" s="2"/>
      <c r="B917" s="9"/>
      <c r="C917" s="6"/>
      <c r="D917" s="6"/>
      <c r="E917" s="6"/>
      <c r="F917" s="6"/>
      <c r="G917" s="6"/>
      <c r="H917" s="6"/>
      <c r="I917" s="6"/>
      <c r="J917" s="6"/>
      <c r="K917" s="6"/>
      <c r="L917" s="7"/>
      <c r="M917" s="7"/>
    </row>
    <row r="918" spans="1:13" ht="12.75">
      <c r="A918" s="2"/>
      <c r="B918" s="9"/>
      <c r="C918" s="6"/>
      <c r="D918" s="6"/>
      <c r="E918" s="6"/>
      <c r="F918" s="6"/>
      <c r="G918" s="6"/>
      <c r="H918" s="6"/>
      <c r="I918" s="6"/>
      <c r="J918" s="6"/>
      <c r="K918" s="6"/>
      <c r="L918" s="7"/>
      <c r="M918" s="7"/>
    </row>
    <row r="919" spans="1:13" ht="12.75">
      <c r="A919" s="2"/>
      <c r="B919" s="9"/>
      <c r="C919" s="6"/>
      <c r="D919" s="6"/>
      <c r="E919" s="6"/>
      <c r="F919" s="6"/>
      <c r="G919" s="6"/>
      <c r="H919" s="6"/>
      <c r="I919" s="6"/>
      <c r="J919" s="6"/>
      <c r="K919" s="6"/>
      <c r="L919" s="7"/>
      <c r="M919" s="7"/>
    </row>
    <row r="920" spans="1:11" ht="12.75">
      <c r="A920" s="2"/>
      <c r="B920" s="10"/>
      <c r="C920" s="3"/>
      <c r="D920" s="3"/>
      <c r="E920" s="3"/>
      <c r="F920" s="3"/>
      <c r="G920" s="3"/>
      <c r="H920" s="3"/>
      <c r="I920" s="3"/>
      <c r="J920" s="3"/>
      <c r="K920" s="3"/>
    </row>
    <row r="921" spans="1:11" ht="12.75">
      <c r="A921" s="2"/>
      <c r="B921" s="10"/>
      <c r="C921" s="3"/>
      <c r="D921" s="3"/>
      <c r="E921" s="3"/>
      <c r="F921" s="3"/>
      <c r="G921" s="3"/>
      <c r="H921" s="3"/>
      <c r="I921" s="3"/>
      <c r="J921" s="3"/>
      <c r="K921" s="3"/>
    </row>
    <row r="922" spans="1:11" ht="12.75">
      <c r="A922" s="2"/>
      <c r="B922" s="10"/>
      <c r="C922" s="3"/>
      <c r="D922" s="3"/>
      <c r="E922" s="3"/>
      <c r="F922" s="3"/>
      <c r="G922" s="3"/>
      <c r="H922" s="3"/>
      <c r="I922" s="3"/>
      <c r="J922" s="3"/>
      <c r="K922" s="3"/>
    </row>
    <row r="923" spans="1:11" ht="12.75">
      <c r="A923" s="2"/>
      <c r="B923" s="10"/>
      <c r="C923" s="3"/>
      <c r="D923" s="3"/>
      <c r="E923" s="3"/>
      <c r="F923" s="3"/>
      <c r="G923" s="3"/>
      <c r="H923" s="3"/>
      <c r="I923" s="3"/>
      <c r="J923" s="3"/>
      <c r="K923" s="3"/>
    </row>
    <row r="924" spans="1:11" ht="12.75">
      <c r="A924" s="2"/>
      <c r="B924" s="10"/>
      <c r="C924" s="3"/>
      <c r="D924" s="3"/>
      <c r="E924" s="3"/>
      <c r="F924" s="3"/>
      <c r="G924" s="3"/>
      <c r="H924" s="3"/>
      <c r="I924" s="3"/>
      <c r="J924" s="3"/>
      <c r="K924" s="3"/>
    </row>
    <row r="925" spans="1:11" ht="12.75">
      <c r="A925" s="2"/>
      <c r="B925" s="10"/>
      <c r="C925" s="3"/>
      <c r="D925" s="3"/>
      <c r="E925" s="3"/>
      <c r="F925" s="3"/>
      <c r="G925" s="3"/>
      <c r="H925" s="3"/>
      <c r="I925" s="3"/>
      <c r="J925" s="3"/>
      <c r="K925" s="3"/>
    </row>
    <row r="926" spans="1:11" ht="12.75">
      <c r="A926" s="2"/>
      <c r="B926" s="10"/>
      <c r="C926" s="3"/>
      <c r="D926" s="3"/>
      <c r="E926" s="3"/>
      <c r="F926" s="3"/>
      <c r="G926" s="3"/>
      <c r="H926" s="3"/>
      <c r="I926" s="3"/>
      <c r="J926" s="3"/>
      <c r="K926" s="3"/>
    </row>
    <row r="927" spans="1:11" ht="12.75">
      <c r="A927" s="2"/>
      <c r="B927" s="10"/>
      <c r="C927" s="3"/>
      <c r="D927" s="3"/>
      <c r="E927" s="3"/>
      <c r="F927" s="3"/>
      <c r="G927" s="3"/>
      <c r="H927" s="3"/>
      <c r="I927" s="3"/>
      <c r="J927" s="3"/>
      <c r="K927" s="3"/>
    </row>
    <row r="928" spans="1:11" ht="12.75">
      <c r="A928" s="2"/>
      <c r="B928" s="10"/>
      <c r="C928" s="3"/>
      <c r="D928" s="3"/>
      <c r="E928" s="3"/>
      <c r="F928" s="3"/>
      <c r="G928" s="3"/>
      <c r="H928" s="3"/>
      <c r="I928" s="3"/>
      <c r="J928" s="3"/>
      <c r="K928" s="3"/>
    </row>
    <row r="929" spans="1:11" ht="12.75">
      <c r="A929" s="2"/>
      <c r="B929" s="10"/>
      <c r="C929" s="3"/>
      <c r="D929" s="3"/>
      <c r="E929" s="3"/>
      <c r="F929" s="3"/>
      <c r="G929" s="3"/>
      <c r="H929" s="3"/>
      <c r="I929" s="3"/>
      <c r="J929" s="3"/>
      <c r="K929" s="3"/>
    </row>
    <row r="930" spans="1:11" ht="12.75">
      <c r="A930" s="2"/>
      <c r="B930" s="10"/>
      <c r="C930" s="3"/>
      <c r="D930" s="3"/>
      <c r="E930" s="3"/>
      <c r="F930" s="3"/>
      <c r="G930" s="3"/>
      <c r="H930" s="3"/>
      <c r="I930" s="3"/>
      <c r="J930" s="3"/>
      <c r="K930" s="3"/>
    </row>
    <row r="931" spans="1:11" ht="12.75">
      <c r="A931" s="2"/>
      <c r="B931" s="10"/>
      <c r="C931" s="3"/>
      <c r="D931" s="3"/>
      <c r="E931" s="3"/>
      <c r="F931" s="3"/>
      <c r="G931" s="3"/>
      <c r="H931" s="3"/>
      <c r="I931" s="3"/>
      <c r="J931" s="3"/>
      <c r="K931" s="3"/>
    </row>
    <row r="932" spans="1:11" ht="12.75">
      <c r="A932" s="2"/>
      <c r="B932" s="10"/>
      <c r="C932" s="3"/>
      <c r="D932" s="3"/>
      <c r="E932" s="3"/>
      <c r="F932" s="3"/>
      <c r="G932" s="3"/>
      <c r="H932" s="3"/>
      <c r="I932" s="3"/>
      <c r="J932" s="3"/>
      <c r="K932" s="3"/>
    </row>
    <row r="933" spans="1:11" ht="12.75">
      <c r="A933" s="2"/>
      <c r="B933" s="10"/>
      <c r="C933" s="3"/>
      <c r="D933" s="3"/>
      <c r="E933" s="3"/>
      <c r="F933" s="3"/>
      <c r="G933" s="3"/>
      <c r="H933" s="3"/>
      <c r="I933" s="3"/>
      <c r="J933" s="3"/>
      <c r="K933" s="3"/>
    </row>
    <row r="934" spans="1:11" ht="12.75">
      <c r="A934" s="2"/>
      <c r="B934" s="10"/>
      <c r="C934" s="3"/>
      <c r="D934" s="3"/>
      <c r="E934" s="3"/>
      <c r="F934" s="3"/>
      <c r="G934" s="3"/>
      <c r="H934" s="3"/>
      <c r="I934" s="3"/>
      <c r="J934" s="3"/>
      <c r="K934" s="3"/>
    </row>
    <row r="935" spans="1:11" ht="12.75">
      <c r="A935" s="2"/>
      <c r="B935" s="10"/>
      <c r="C935" s="3"/>
      <c r="D935" s="3"/>
      <c r="E935" s="3"/>
      <c r="F935" s="3"/>
      <c r="G935" s="3"/>
      <c r="H935" s="3"/>
      <c r="I935" s="3"/>
      <c r="J935" s="3"/>
      <c r="K935" s="3"/>
    </row>
    <row r="936" spans="1:11" ht="12.75">
      <c r="A936" s="2"/>
      <c r="B936" s="10"/>
      <c r="C936" s="3"/>
      <c r="D936" s="3"/>
      <c r="E936" s="3"/>
      <c r="F936" s="3"/>
      <c r="G936" s="3"/>
      <c r="H936" s="3"/>
      <c r="I936" s="3"/>
      <c r="J936" s="3"/>
      <c r="K936" s="3"/>
    </row>
    <row r="937" spans="1:11" ht="12.75">
      <c r="A937" s="2"/>
      <c r="B937" s="10"/>
      <c r="C937" s="3"/>
      <c r="D937" s="3"/>
      <c r="E937" s="3"/>
      <c r="F937" s="3"/>
      <c r="G937" s="3"/>
      <c r="H937" s="3"/>
      <c r="I937" s="3"/>
      <c r="J937" s="3"/>
      <c r="K937" s="3"/>
    </row>
    <row r="938" spans="1:11" ht="12.75">
      <c r="A938" s="2"/>
      <c r="B938" s="10"/>
      <c r="C938" s="3"/>
      <c r="D938" s="3"/>
      <c r="E938" s="3"/>
      <c r="F938" s="3"/>
      <c r="G938" s="3"/>
      <c r="H938" s="3"/>
      <c r="I938" s="3"/>
      <c r="J938" s="3"/>
      <c r="K938" s="3"/>
    </row>
    <row r="939" spans="1:11" ht="12.75">
      <c r="A939" s="2"/>
      <c r="B939" s="10"/>
      <c r="C939" s="3"/>
      <c r="D939" s="3"/>
      <c r="E939" s="3"/>
      <c r="F939" s="3"/>
      <c r="G939" s="3"/>
      <c r="H939" s="3"/>
      <c r="I939" s="3"/>
      <c r="J939" s="3"/>
      <c r="K939" s="3"/>
    </row>
    <row r="940" spans="1:11" ht="12.75">
      <c r="A940" s="2"/>
      <c r="B940" s="10"/>
      <c r="C940" s="3"/>
      <c r="D940" s="3"/>
      <c r="E940" s="3"/>
      <c r="F940" s="3"/>
      <c r="G940" s="3"/>
      <c r="H940" s="3"/>
      <c r="I940" s="3"/>
      <c r="J940" s="3"/>
      <c r="K940" s="3"/>
    </row>
    <row r="941" spans="1:11" ht="12.75">
      <c r="A941" s="2"/>
      <c r="B941" s="10"/>
      <c r="C941" s="3"/>
      <c r="D941" s="3"/>
      <c r="E941" s="3"/>
      <c r="F941" s="3"/>
      <c r="G941" s="3"/>
      <c r="H941" s="3"/>
      <c r="I941" s="3"/>
      <c r="J941" s="3"/>
      <c r="K941" s="3"/>
    </row>
    <row r="942" spans="1:11" ht="12.75">
      <c r="A942" s="2"/>
      <c r="B942" s="10"/>
      <c r="C942" s="3"/>
      <c r="D942" s="3"/>
      <c r="E942" s="3"/>
      <c r="F942" s="3"/>
      <c r="G942" s="3"/>
      <c r="H942" s="3"/>
      <c r="I942" s="3"/>
      <c r="J942" s="3"/>
      <c r="K942" s="3"/>
    </row>
    <row r="943" spans="1:11" ht="12.75">
      <c r="A943" s="2"/>
      <c r="B943" s="10"/>
      <c r="C943" s="3"/>
      <c r="D943" s="3"/>
      <c r="E943" s="3"/>
      <c r="F943" s="3"/>
      <c r="G943" s="3"/>
      <c r="H943" s="3"/>
      <c r="I943" s="3"/>
      <c r="J943" s="3"/>
      <c r="K943" s="3"/>
    </row>
    <row r="944" spans="1:11" ht="12.75">
      <c r="A944" s="2"/>
      <c r="B944" s="10"/>
      <c r="C944" s="3"/>
      <c r="D944" s="3"/>
      <c r="E944" s="3"/>
      <c r="F944" s="3"/>
      <c r="G944" s="3"/>
      <c r="H944" s="3"/>
      <c r="I944" s="3"/>
      <c r="J944" s="3"/>
      <c r="K944" s="3"/>
    </row>
    <row r="945" spans="1:11" ht="12.75">
      <c r="A945" s="2"/>
      <c r="B945" s="10"/>
      <c r="C945" s="3"/>
      <c r="D945" s="3"/>
      <c r="E945" s="3"/>
      <c r="F945" s="3"/>
      <c r="G945" s="3"/>
      <c r="H945" s="3"/>
      <c r="I945" s="3"/>
      <c r="J945" s="3"/>
      <c r="K945" s="3"/>
    </row>
    <row r="946" spans="1:11" ht="12.75">
      <c r="A946" s="2"/>
      <c r="B946" s="10"/>
      <c r="C946" s="3"/>
      <c r="D946" s="3"/>
      <c r="E946" s="3"/>
      <c r="F946" s="3"/>
      <c r="G946" s="3"/>
      <c r="H946" s="3"/>
      <c r="I946" s="3"/>
      <c r="J946" s="3"/>
      <c r="K946" s="3"/>
    </row>
    <row r="947" spans="1:11" ht="12.75">
      <c r="A947" s="2"/>
      <c r="B947" s="10"/>
      <c r="C947" s="3"/>
      <c r="D947" s="3"/>
      <c r="E947" s="3"/>
      <c r="F947" s="3"/>
      <c r="G947" s="3"/>
      <c r="H947" s="3"/>
      <c r="I947" s="3"/>
      <c r="J947" s="3"/>
      <c r="K947" s="3"/>
    </row>
    <row r="948" spans="1:11" ht="12.75">
      <c r="A948" s="2"/>
      <c r="B948" s="10"/>
      <c r="C948" s="3"/>
      <c r="D948" s="3"/>
      <c r="E948" s="3"/>
      <c r="F948" s="3"/>
      <c r="G948" s="3"/>
      <c r="H948" s="3"/>
      <c r="I948" s="3"/>
      <c r="J948" s="3"/>
      <c r="K948" s="3"/>
    </row>
    <row r="949" spans="1:11" ht="12.75">
      <c r="A949" s="2"/>
      <c r="B949" s="10"/>
      <c r="C949" s="3"/>
      <c r="D949" s="3"/>
      <c r="E949" s="3"/>
      <c r="F949" s="3"/>
      <c r="G949" s="3"/>
      <c r="H949" s="3"/>
      <c r="I949" s="3"/>
      <c r="J949" s="3"/>
      <c r="K949" s="3"/>
    </row>
    <row r="950" spans="1:11" ht="12.75">
      <c r="A950" s="2"/>
      <c r="B950" s="10"/>
      <c r="C950" s="3"/>
      <c r="D950" s="3"/>
      <c r="E950" s="3"/>
      <c r="F950" s="3"/>
      <c r="G950" s="3"/>
      <c r="H950" s="3"/>
      <c r="I950" s="3"/>
      <c r="J950" s="3"/>
      <c r="K950" s="3"/>
    </row>
    <row r="951" spans="1:11" ht="12.75">
      <c r="A951" s="2"/>
      <c r="B951" s="10"/>
      <c r="C951" s="3"/>
      <c r="D951" s="3"/>
      <c r="E951" s="3"/>
      <c r="F951" s="3"/>
      <c r="G951" s="3"/>
      <c r="H951" s="3"/>
      <c r="I951" s="3"/>
      <c r="J951" s="3"/>
      <c r="K951" s="3"/>
    </row>
    <row r="952" spans="1:11" ht="12.75">
      <c r="A952" s="2"/>
      <c r="B952" s="10"/>
      <c r="C952" s="3"/>
      <c r="D952" s="3"/>
      <c r="E952" s="3"/>
      <c r="F952" s="3"/>
      <c r="G952" s="3"/>
      <c r="H952" s="3"/>
      <c r="I952" s="3"/>
      <c r="J952" s="3"/>
      <c r="K952" s="3"/>
    </row>
    <row r="953" spans="1:11" ht="12.75">
      <c r="A953" s="2"/>
      <c r="B953" s="10"/>
      <c r="C953" s="3"/>
      <c r="D953" s="3"/>
      <c r="E953" s="3"/>
      <c r="F953" s="3"/>
      <c r="G953" s="3"/>
      <c r="H953" s="3"/>
      <c r="I953" s="3"/>
      <c r="J953" s="3"/>
      <c r="K953" s="3"/>
    </row>
    <row r="954" spans="1:11" ht="12.75">
      <c r="A954" s="2"/>
      <c r="B954" s="10"/>
      <c r="C954" s="3"/>
      <c r="D954" s="3"/>
      <c r="E954" s="3"/>
      <c r="F954" s="3"/>
      <c r="G954" s="3"/>
      <c r="H954" s="3"/>
      <c r="I954" s="3"/>
      <c r="J954" s="3"/>
      <c r="K954" s="3"/>
    </row>
    <row r="955" spans="1:11" ht="12.75">
      <c r="A955" s="2"/>
      <c r="B955" s="10"/>
      <c r="C955" s="3"/>
      <c r="D955" s="3"/>
      <c r="E955" s="3"/>
      <c r="F955" s="3"/>
      <c r="G955" s="3"/>
      <c r="H955" s="3"/>
      <c r="I955" s="3"/>
      <c r="J955" s="3"/>
      <c r="K955" s="3"/>
    </row>
    <row r="956" spans="1:11" ht="12.75">
      <c r="A956" s="2"/>
      <c r="B956" s="10"/>
      <c r="C956" s="3"/>
      <c r="D956" s="3"/>
      <c r="E956" s="3"/>
      <c r="F956" s="3"/>
      <c r="G956" s="3"/>
      <c r="H956" s="3"/>
      <c r="I956" s="3"/>
      <c r="J956" s="3"/>
      <c r="K956" s="3"/>
    </row>
    <row r="957" spans="1:11" ht="12.75">
      <c r="A957" s="2"/>
      <c r="B957" s="10"/>
      <c r="C957" s="3"/>
      <c r="D957" s="3"/>
      <c r="E957" s="3"/>
      <c r="F957" s="3"/>
      <c r="G957" s="3"/>
      <c r="H957" s="3"/>
      <c r="I957" s="3"/>
      <c r="J957" s="3"/>
      <c r="K957" s="3"/>
    </row>
    <row r="958" spans="1:11" ht="12.75">
      <c r="A958" s="2"/>
      <c r="B958" s="10"/>
      <c r="C958" s="3"/>
      <c r="D958" s="3"/>
      <c r="E958" s="3"/>
      <c r="F958" s="3"/>
      <c r="G958" s="3"/>
      <c r="H958" s="3"/>
      <c r="I958" s="3"/>
      <c r="J958" s="3"/>
      <c r="K958" s="3"/>
    </row>
    <row r="959" spans="1:11" ht="12.75">
      <c r="A959" s="2"/>
      <c r="B959" s="10"/>
      <c r="C959" s="3"/>
      <c r="D959" s="3"/>
      <c r="E959" s="3"/>
      <c r="F959" s="3"/>
      <c r="G959" s="3"/>
      <c r="H959" s="3"/>
      <c r="I959" s="3"/>
      <c r="J959" s="3"/>
      <c r="K959" s="3"/>
    </row>
    <row r="960" spans="1:11" ht="12.75">
      <c r="A960" s="2"/>
      <c r="B960" s="10"/>
      <c r="C960" s="3"/>
      <c r="D960" s="3"/>
      <c r="E960" s="3"/>
      <c r="F960" s="3"/>
      <c r="G960" s="3"/>
      <c r="H960" s="3"/>
      <c r="I960" s="3"/>
      <c r="J960" s="3"/>
      <c r="K960" s="3"/>
    </row>
    <row r="961" spans="1:11" ht="12.75">
      <c r="A961" s="2"/>
      <c r="B961" s="10"/>
      <c r="C961" s="3"/>
      <c r="D961" s="3"/>
      <c r="E961" s="3"/>
      <c r="F961" s="3"/>
      <c r="G961" s="3"/>
      <c r="H961" s="3"/>
      <c r="I961" s="3"/>
      <c r="J961" s="3"/>
      <c r="K961" s="3"/>
    </row>
    <row r="962" spans="1:11" ht="12.75">
      <c r="A962" s="2"/>
      <c r="B962" s="10"/>
      <c r="C962" s="3"/>
      <c r="D962" s="3"/>
      <c r="E962" s="3"/>
      <c r="F962" s="3"/>
      <c r="G962" s="3"/>
      <c r="H962" s="3"/>
      <c r="I962" s="3"/>
      <c r="J962" s="3"/>
      <c r="K962" s="3"/>
    </row>
    <row r="963" spans="1:11" ht="12.75">
      <c r="A963" s="2"/>
      <c r="B963" s="10"/>
      <c r="C963" s="3"/>
      <c r="D963" s="3"/>
      <c r="E963" s="3"/>
      <c r="F963" s="3"/>
      <c r="G963" s="3"/>
      <c r="H963" s="3"/>
      <c r="I963" s="3"/>
      <c r="J963" s="3"/>
      <c r="K963" s="3"/>
    </row>
    <row r="964" spans="1:11" ht="12.75">
      <c r="A964" s="2"/>
      <c r="B964" s="10"/>
      <c r="C964" s="3"/>
      <c r="D964" s="3"/>
      <c r="E964" s="3"/>
      <c r="F964" s="3"/>
      <c r="G964" s="3"/>
      <c r="H964" s="3"/>
      <c r="I964" s="3"/>
      <c r="J964" s="3"/>
      <c r="K964" s="3"/>
    </row>
    <row r="965" spans="1:11" ht="12.75">
      <c r="A965" s="2"/>
      <c r="B965" s="10"/>
      <c r="C965" s="3"/>
      <c r="D965" s="3"/>
      <c r="E965" s="3"/>
      <c r="F965" s="3"/>
      <c r="G965" s="3"/>
      <c r="H965" s="3"/>
      <c r="I965" s="3"/>
      <c r="J965" s="3"/>
      <c r="K965" s="3"/>
    </row>
    <row r="966" spans="1:11" ht="12.75">
      <c r="A966" s="2"/>
      <c r="B966" s="10"/>
      <c r="C966" s="3"/>
      <c r="D966" s="3"/>
      <c r="E966" s="3"/>
      <c r="F966" s="3"/>
      <c r="G966" s="3"/>
      <c r="H966" s="3"/>
      <c r="I966" s="3"/>
      <c r="J966" s="3"/>
      <c r="K966" s="3"/>
    </row>
    <row r="967" spans="1:11" ht="12.75">
      <c r="A967" s="2"/>
      <c r="B967" s="10"/>
      <c r="C967" s="3"/>
      <c r="D967" s="3"/>
      <c r="E967" s="3"/>
      <c r="F967" s="3"/>
      <c r="G967" s="3"/>
      <c r="H967" s="3"/>
      <c r="I967" s="3"/>
      <c r="J967" s="3"/>
      <c r="K967" s="3"/>
    </row>
    <row r="968" spans="1:11" ht="12.75">
      <c r="A968" s="2"/>
      <c r="B968" s="10"/>
      <c r="C968" s="3"/>
      <c r="D968" s="3"/>
      <c r="E968" s="3"/>
      <c r="F968" s="3"/>
      <c r="G968" s="3"/>
      <c r="H968" s="3"/>
      <c r="I968" s="3"/>
      <c r="J968" s="3"/>
      <c r="K968" s="3"/>
    </row>
    <row r="969" spans="1:11" ht="12.75">
      <c r="A969" s="2"/>
      <c r="B969" s="10"/>
      <c r="C969" s="3"/>
      <c r="D969" s="3"/>
      <c r="E969" s="3"/>
      <c r="F969" s="3"/>
      <c r="G969" s="3"/>
      <c r="H969" s="3"/>
      <c r="I969" s="3"/>
      <c r="J969" s="3"/>
      <c r="K969" s="3"/>
    </row>
    <row r="970" spans="1:11" ht="12.75">
      <c r="A970" s="2"/>
      <c r="B970" s="10"/>
      <c r="C970" s="3"/>
      <c r="D970" s="3"/>
      <c r="E970" s="3"/>
      <c r="F970" s="3"/>
      <c r="G970" s="3"/>
      <c r="H970" s="3"/>
      <c r="I970" s="3"/>
      <c r="J970" s="3"/>
      <c r="K970" s="3"/>
    </row>
    <row r="971" spans="1:11" ht="12.75">
      <c r="A971" s="2"/>
      <c r="B971" s="10"/>
      <c r="C971" s="3"/>
      <c r="D971" s="3"/>
      <c r="E971" s="3"/>
      <c r="F971" s="3"/>
      <c r="G971" s="3"/>
      <c r="H971" s="3"/>
      <c r="I971" s="3"/>
      <c r="J971" s="3"/>
      <c r="K971" s="3"/>
    </row>
    <row r="972" spans="1:11" ht="12.75">
      <c r="A972" s="2"/>
      <c r="B972" s="10"/>
      <c r="C972" s="3"/>
      <c r="D972" s="3"/>
      <c r="E972" s="3"/>
      <c r="F972" s="3"/>
      <c r="G972" s="3"/>
      <c r="H972" s="3"/>
      <c r="I972" s="3"/>
      <c r="J972" s="3"/>
      <c r="K972" s="3"/>
    </row>
    <row r="973" spans="1:11" ht="12.75">
      <c r="A973" s="2"/>
      <c r="B973" s="10"/>
      <c r="C973" s="3"/>
      <c r="D973" s="3"/>
      <c r="E973" s="3"/>
      <c r="F973" s="3"/>
      <c r="G973" s="3"/>
      <c r="H973" s="3"/>
      <c r="I973" s="3"/>
      <c r="J973" s="3"/>
      <c r="K973" s="3"/>
    </row>
    <row r="974" spans="1:11" ht="12.75">
      <c r="A974" s="2"/>
      <c r="B974" s="10"/>
      <c r="C974" s="3"/>
      <c r="D974" s="3"/>
      <c r="E974" s="3"/>
      <c r="F974" s="3"/>
      <c r="G974" s="3"/>
      <c r="H974" s="3"/>
      <c r="I974" s="3"/>
      <c r="J974" s="3"/>
      <c r="K974" s="3"/>
    </row>
    <row r="975" spans="1:11" ht="12.75">
      <c r="A975" s="2"/>
      <c r="B975" s="10"/>
      <c r="C975" s="3"/>
      <c r="D975" s="3"/>
      <c r="E975" s="3"/>
      <c r="F975" s="3"/>
      <c r="G975" s="3"/>
      <c r="H975" s="3"/>
      <c r="I975" s="3"/>
      <c r="J975" s="3"/>
      <c r="K975" s="3"/>
    </row>
    <row r="976" spans="1:11" ht="12.75">
      <c r="A976" s="2"/>
      <c r="B976" s="10"/>
      <c r="C976" s="3"/>
      <c r="D976" s="3"/>
      <c r="E976" s="3"/>
      <c r="F976" s="3"/>
      <c r="G976" s="3"/>
      <c r="H976" s="3"/>
      <c r="I976" s="3"/>
      <c r="J976" s="3"/>
      <c r="K976" s="3"/>
    </row>
    <row r="977" spans="1:11" ht="12.75">
      <c r="A977" s="2"/>
      <c r="B977" s="10"/>
      <c r="C977" s="3"/>
      <c r="D977" s="3"/>
      <c r="E977" s="3"/>
      <c r="F977" s="3"/>
      <c r="G977" s="3"/>
      <c r="H977" s="3"/>
      <c r="I977" s="3"/>
      <c r="J977" s="3"/>
      <c r="K977" s="3"/>
    </row>
    <row r="978" spans="1:11" ht="12.75">
      <c r="A978" s="2"/>
      <c r="B978" s="10"/>
      <c r="C978" s="3"/>
      <c r="D978" s="3"/>
      <c r="E978" s="3"/>
      <c r="F978" s="3"/>
      <c r="G978" s="3"/>
      <c r="H978" s="3"/>
      <c r="I978" s="3"/>
      <c r="J978" s="3"/>
      <c r="K978" s="3"/>
    </row>
    <row r="979" spans="1:11" ht="12.75">
      <c r="A979" s="2"/>
      <c r="B979" s="10"/>
      <c r="C979" s="3"/>
      <c r="D979" s="3"/>
      <c r="E979" s="3"/>
      <c r="F979" s="3"/>
      <c r="G979" s="3"/>
      <c r="H979" s="3"/>
      <c r="I979" s="3"/>
      <c r="J979" s="3"/>
      <c r="K979" s="3"/>
    </row>
    <row r="980" spans="1:11" ht="12.75">
      <c r="A980" s="2"/>
      <c r="B980" s="10"/>
      <c r="C980" s="3"/>
      <c r="D980" s="3"/>
      <c r="E980" s="3"/>
      <c r="F980" s="3"/>
      <c r="G980" s="3"/>
      <c r="H980" s="3"/>
      <c r="I980" s="3"/>
      <c r="J980" s="3"/>
      <c r="K980" s="3"/>
    </row>
    <row r="981" spans="1:11" ht="12.75">
      <c r="A981" s="2"/>
      <c r="B981" s="10"/>
      <c r="C981" s="3"/>
      <c r="D981" s="3"/>
      <c r="E981" s="3"/>
      <c r="F981" s="3"/>
      <c r="G981" s="3"/>
      <c r="H981" s="3"/>
      <c r="I981" s="3"/>
      <c r="J981" s="3"/>
      <c r="K981" s="3"/>
    </row>
    <row r="982" spans="1:11" ht="12.75">
      <c r="A982" s="2"/>
      <c r="B982" s="10"/>
      <c r="C982" s="3"/>
      <c r="D982" s="3"/>
      <c r="E982" s="3"/>
      <c r="F982" s="3"/>
      <c r="G982" s="3"/>
      <c r="H982" s="3"/>
      <c r="I982" s="3"/>
      <c r="J982" s="3"/>
      <c r="K982" s="3"/>
    </row>
    <row r="983" spans="1:11" ht="12.75">
      <c r="A983" s="2"/>
      <c r="B983" s="10"/>
      <c r="C983" s="3"/>
      <c r="D983" s="3"/>
      <c r="E983" s="3"/>
      <c r="F983" s="3"/>
      <c r="G983" s="3"/>
      <c r="H983" s="3"/>
      <c r="I983" s="3"/>
      <c r="J983" s="3"/>
      <c r="K983" s="3"/>
    </row>
    <row r="984" spans="1:11" ht="12.75">
      <c r="A984" s="2"/>
      <c r="B984" s="10"/>
      <c r="C984" s="3"/>
      <c r="D984" s="3"/>
      <c r="E984" s="3"/>
      <c r="F984" s="3"/>
      <c r="G984" s="3"/>
      <c r="H984" s="3"/>
      <c r="I984" s="3"/>
      <c r="J984" s="3"/>
      <c r="K984" s="3"/>
    </row>
    <row r="985" spans="1:11" ht="12.75">
      <c r="A985" s="2"/>
      <c r="B985" s="10"/>
      <c r="C985" s="3"/>
      <c r="D985" s="3"/>
      <c r="E985" s="3"/>
      <c r="F985" s="3"/>
      <c r="G985" s="3"/>
      <c r="H985" s="3"/>
      <c r="I985" s="3"/>
      <c r="J985" s="3"/>
      <c r="K985" s="3"/>
    </row>
    <row r="986" spans="1:11" ht="12.75">
      <c r="A986" s="2"/>
      <c r="B986" s="10"/>
      <c r="C986" s="3"/>
      <c r="D986" s="3"/>
      <c r="E986" s="3"/>
      <c r="F986" s="3"/>
      <c r="G986" s="3"/>
      <c r="H986" s="3"/>
      <c r="I986" s="3"/>
      <c r="J986" s="3"/>
      <c r="K986" s="3"/>
    </row>
    <row r="987" spans="1:11" ht="12.75">
      <c r="A987" s="2"/>
      <c r="B987" s="10"/>
      <c r="C987" s="3"/>
      <c r="D987" s="3"/>
      <c r="E987" s="3"/>
      <c r="F987" s="3"/>
      <c r="G987" s="3"/>
      <c r="H987" s="3"/>
      <c r="I987" s="3"/>
      <c r="J987" s="3"/>
      <c r="K987" s="3"/>
    </row>
    <row r="988" spans="1:11" ht="12.75">
      <c r="A988" s="2"/>
      <c r="B988" s="10"/>
      <c r="C988" s="3"/>
      <c r="D988" s="3"/>
      <c r="E988" s="3"/>
      <c r="F988" s="3"/>
      <c r="G988" s="3"/>
      <c r="H988" s="3"/>
      <c r="I988" s="3"/>
      <c r="J988" s="3"/>
      <c r="K988" s="3"/>
    </row>
    <row r="989" spans="1:11" ht="12.75">
      <c r="A989" s="2"/>
      <c r="B989" s="10"/>
      <c r="C989" s="3"/>
      <c r="D989" s="3"/>
      <c r="E989" s="3"/>
      <c r="F989" s="3"/>
      <c r="G989" s="3"/>
      <c r="H989" s="3"/>
      <c r="I989" s="3"/>
      <c r="J989" s="3"/>
      <c r="K989" s="3"/>
    </row>
    <row r="990" spans="1:11" ht="12.75">
      <c r="A990" s="2"/>
      <c r="B990" s="10"/>
      <c r="C990" s="3"/>
      <c r="D990" s="3"/>
      <c r="E990" s="3"/>
      <c r="F990" s="3"/>
      <c r="G990" s="3"/>
      <c r="H990" s="3"/>
      <c r="I990" s="3"/>
      <c r="J990" s="3"/>
      <c r="K990" s="3"/>
    </row>
    <row r="991" spans="1:11" ht="12.75">
      <c r="A991" s="2"/>
      <c r="B991" s="10"/>
      <c r="C991" s="3"/>
      <c r="D991" s="3"/>
      <c r="E991" s="3"/>
      <c r="F991" s="3"/>
      <c r="G991" s="3"/>
      <c r="H991" s="3"/>
      <c r="I991" s="3"/>
      <c r="J991" s="3"/>
      <c r="K991" s="3"/>
    </row>
    <row r="992" spans="1:11" ht="12.75">
      <c r="A992" s="2"/>
      <c r="B992" s="10"/>
      <c r="C992" s="3"/>
      <c r="D992" s="3"/>
      <c r="E992" s="3"/>
      <c r="F992" s="3"/>
      <c r="G992" s="3"/>
      <c r="H992" s="3"/>
      <c r="I992" s="3"/>
      <c r="J992" s="3"/>
      <c r="K992" s="3"/>
    </row>
    <row r="993" spans="1:11" ht="12.75">
      <c r="A993" s="2"/>
      <c r="B993" s="10"/>
      <c r="C993" s="3"/>
      <c r="D993" s="3"/>
      <c r="E993" s="3"/>
      <c r="F993" s="3"/>
      <c r="G993" s="3"/>
      <c r="H993" s="3"/>
      <c r="I993" s="3"/>
      <c r="J993" s="3"/>
      <c r="K993" s="3"/>
    </row>
    <row r="994" spans="1:11" ht="12.75">
      <c r="A994" s="2"/>
      <c r="B994" s="10"/>
      <c r="C994" s="3"/>
      <c r="D994" s="3"/>
      <c r="E994" s="3"/>
      <c r="F994" s="3"/>
      <c r="G994" s="3"/>
      <c r="H994" s="3"/>
      <c r="I994" s="3"/>
      <c r="J994" s="3"/>
      <c r="K994" s="3"/>
    </row>
    <row r="995" spans="1:11" ht="12.75">
      <c r="A995" s="2"/>
      <c r="B995" s="10"/>
      <c r="C995" s="3"/>
      <c r="D995" s="3"/>
      <c r="E995" s="3"/>
      <c r="F995" s="3"/>
      <c r="G995" s="3"/>
      <c r="H995" s="3"/>
      <c r="I995" s="3"/>
      <c r="J995" s="3"/>
      <c r="K995" s="3"/>
    </row>
    <row r="996" spans="1:11" ht="12.75">
      <c r="A996" s="2"/>
      <c r="B996" s="10"/>
      <c r="C996" s="3"/>
      <c r="D996" s="3"/>
      <c r="E996" s="3"/>
      <c r="F996" s="3"/>
      <c r="G996" s="3"/>
      <c r="H996" s="3"/>
      <c r="I996" s="3"/>
      <c r="J996" s="3"/>
      <c r="K996" s="3"/>
    </row>
    <row r="997" spans="1:11" ht="12.75">
      <c r="A997" s="2"/>
      <c r="B997" s="10"/>
      <c r="C997" s="3"/>
      <c r="D997" s="3"/>
      <c r="E997" s="3"/>
      <c r="F997" s="3"/>
      <c r="G997" s="3"/>
      <c r="H997" s="3"/>
      <c r="I997" s="3"/>
      <c r="J997" s="3"/>
      <c r="K997" s="3"/>
    </row>
    <row r="998" spans="1:11" ht="12.75">
      <c r="A998" s="2"/>
      <c r="B998" s="10"/>
      <c r="C998" s="3"/>
      <c r="D998" s="3"/>
      <c r="E998" s="3"/>
      <c r="F998" s="3"/>
      <c r="G998" s="3"/>
      <c r="H998" s="3"/>
      <c r="I998" s="3"/>
      <c r="J998" s="3"/>
      <c r="K998" s="3"/>
    </row>
    <row r="999" spans="1:11" ht="12.75">
      <c r="A999" s="2"/>
      <c r="B999" s="10"/>
      <c r="C999" s="3"/>
      <c r="D999" s="3"/>
      <c r="E999" s="3"/>
      <c r="F999" s="3"/>
      <c r="G999" s="3"/>
      <c r="H999" s="3"/>
      <c r="I999" s="3"/>
      <c r="J999" s="3"/>
      <c r="K999" s="3"/>
    </row>
    <row r="1000" spans="1:11" ht="12.75">
      <c r="A1000" s="2"/>
      <c r="B1000" s="10"/>
      <c r="C1000" s="3"/>
      <c r="D1000" s="3"/>
      <c r="E1000" s="3"/>
      <c r="F1000" s="3"/>
      <c r="G1000" s="3"/>
      <c r="H1000" s="3"/>
      <c r="I1000" s="3"/>
      <c r="J1000" s="3"/>
      <c r="K1000" s="3"/>
    </row>
    <row r="1001" spans="1:11" ht="12.75">
      <c r="A1001" s="2"/>
      <c r="B1001" s="10"/>
      <c r="C1001" s="3"/>
      <c r="D1001" s="3"/>
      <c r="E1001" s="3"/>
      <c r="F1001" s="3"/>
      <c r="G1001" s="3"/>
      <c r="H1001" s="3"/>
      <c r="I1001" s="3"/>
      <c r="J1001" s="3"/>
      <c r="K1001" s="3"/>
    </row>
    <row r="1002" spans="1:11" ht="12.75">
      <c r="A1002" s="2"/>
      <c r="B1002" s="10"/>
      <c r="C1002" s="3"/>
      <c r="D1002" s="3"/>
      <c r="E1002" s="3"/>
      <c r="F1002" s="3"/>
      <c r="G1002" s="3"/>
      <c r="H1002" s="3"/>
      <c r="I1002" s="3"/>
      <c r="J1002" s="3"/>
      <c r="K1002" s="3"/>
    </row>
    <row r="1003" spans="1:11" ht="12.75">
      <c r="A1003" s="2"/>
      <c r="B1003" s="10"/>
      <c r="C1003" s="3"/>
      <c r="D1003" s="3"/>
      <c r="E1003" s="3"/>
      <c r="F1003" s="3"/>
      <c r="G1003" s="3"/>
      <c r="H1003" s="3"/>
      <c r="I1003" s="3"/>
      <c r="J1003" s="3"/>
      <c r="K1003" s="3"/>
    </row>
    <row r="1004" spans="1:11" ht="12.75">
      <c r="A1004" s="2"/>
      <c r="B1004" s="10"/>
      <c r="C1004" s="3"/>
      <c r="D1004" s="3"/>
      <c r="E1004" s="3"/>
      <c r="F1004" s="3"/>
      <c r="G1004" s="3"/>
      <c r="H1004" s="3"/>
      <c r="I1004" s="3"/>
      <c r="J1004" s="3"/>
      <c r="K1004" s="3"/>
    </row>
    <row r="1005" spans="1:11" ht="12.75">
      <c r="A1005" s="2"/>
      <c r="B1005" s="10"/>
      <c r="C1005" s="3"/>
      <c r="D1005" s="3"/>
      <c r="E1005" s="3"/>
      <c r="F1005" s="3"/>
      <c r="G1005" s="3"/>
      <c r="H1005" s="3"/>
      <c r="I1005" s="3"/>
      <c r="J1005" s="3"/>
      <c r="K1005" s="3"/>
    </row>
    <row r="1006" spans="1:11" ht="12.75">
      <c r="A1006" s="2"/>
      <c r="B1006" s="10"/>
      <c r="C1006" s="3"/>
      <c r="D1006" s="3"/>
      <c r="E1006" s="3"/>
      <c r="F1006" s="3"/>
      <c r="G1006" s="3"/>
      <c r="H1006" s="3"/>
      <c r="I1006" s="3"/>
      <c r="J1006" s="3"/>
      <c r="K1006" s="3"/>
    </row>
    <row r="1007" spans="1:11" ht="12.75">
      <c r="A1007" s="2"/>
      <c r="B1007" s="10"/>
      <c r="C1007" s="3"/>
      <c r="D1007" s="3"/>
      <c r="E1007" s="3"/>
      <c r="F1007" s="3"/>
      <c r="G1007" s="3"/>
      <c r="H1007" s="3"/>
      <c r="I1007" s="3"/>
      <c r="J1007" s="3"/>
      <c r="K1007" s="3"/>
    </row>
    <row r="1008" spans="1:11" ht="12.75">
      <c r="A1008" s="2"/>
      <c r="B1008" s="10"/>
      <c r="C1008" s="3"/>
      <c r="D1008" s="3"/>
      <c r="E1008" s="3"/>
      <c r="F1008" s="3"/>
      <c r="G1008" s="3"/>
      <c r="H1008" s="3"/>
      <c r="I1008" s="3"/>
      <c r="J1008" s="3"/>
      <c r="K1008" s="3"/>
    </row>
    <row r="1009" spans="1:11" ht="12.75">
      <c r="A1009" s="2"/>
      <c r="B1009" s="10"/>
      <c r="C1009" s="3"/>
      <c r="D1009" s="3"/>
      <c r="E1009" s="3"/>
      <c r="F1009" s="3"/>
      <c r="G1009" s="3"/>
      <c r="H1009" s="3"/>
      <c r="I1009" s="3"/>
      <c r="J1009" s="3"/>
      <c r="K1009" s="3"/>
    </row>
    <row r="1010" spans="1:11" ht="12.75">
      <c r="A1010" s="2"/>
      <c r="B1010" s="10"/>
      <c r="C1010" s="3"/>
      <c r="D1010" s="3"/>
      <c r="E1010" s="3"/>
      <c r="F1010" s="3"/>
      <c r="G1010" s="3"/>
      <c r="H1010" s="3"/>
      <c r="I1010" s="3"/>
      <c r="J1010" s="3"/>
      <c r="K1010" s="3"/>
    </row>
    <row r="1011" spans="1:11" ht="12.75">
      <c r="A1011" s="2"/>
      <c r="B1011" s="10"/>
      <c r="C1011" s="3"/>
      <c r="D1011" s="3"/>
      <c r="E1011" s="3"/>
      <c r="F1011" s="3"/>
      <c r="G1011" s="3"/>
      <c r="H1011" s="3"/>
      <c r="I1011" s="3"/>
      <c r="J1011" s="3"/>
      <c r="K1011" s="3"/>
    </row>
    <row r="1012" spans="1:11" ht="12.75">
      <c r="A1012" s="2"/>
      <c r="B1012" s="10"/>
      <c r="C1012" s="3"/>
      <c r="D1012" s="3"/>
      <c r="E1012" s="3"/>
      <c r="F1012" s="3"/>
      <c r="G1012" s="3"/>
      <c r="H1012" s="3"/>
      <c r="I1012" s="3"/>
      <c r="J1012" s="3"/>
      <c r="K1012" s="3"/>
    </row>
    <row r="1013" spans="1:11" ht="12.75">
      <c r="A1013" s="2"/>
      <c r="B1013" s="10"/>
      <c r="C1013" s="3"/>
      <c r="D1013" s="3"/>
      <c r="E1013" s="3"/>
      <c r="F1013" s="3"/>
      <c r="G1013" s="3"/>
      <c r="H1013" s="3"/>
      <c r="I1013" s="3"/>
      <c r="J1013" s="3"/>
      <c r="K1013" s="3"/>
    </row>
    <row r="1014" spans="1:11" ht="12.75">
      <c r="A1014" s="2"/>
      <c r="B1014" s="10"/>
      <c r="C1014" s="3"/>
      <c r="D1014" s="3"/>
      <c r="E1014" s="3"/>
      <c r="F1014" s="3"/>
      <c r="G1014" s="3"/>
      <c r="H1014" s="3"/>
      <c r="I1014" s="3"/>
      <c r="J1014" s="3"/>
      <c r="K1014" s="3"/>
    </row>
    <row r="1015" spans="1:11" ht="12.75">
      <c r="A1015" s="2"/>
      <c r="B1015" s="10"/>
      <c r="C1015" s="3"/>
      <c r="D1015" s="3"/>
      <c r="E1015" s="3"/>
      <c r="F1015" s="3"/>
      <c r="G1015" s="3"/>
      <c r="H1015" s="3"/>
      <c r="I1015" s="3"/>
      <c r="J1015" s="3"/>
      <c r="K1015" s="3"/>
    </row>
    <row r="1016" spans="1:11" ht="12.75">
      <c r="A1016" s="2"/>
      <c r="B1016" s="10"/>
      <c r="C1016" s="3"/>
      <c r="D1016" s="3"/>
      <c r="E1016" s="3"/>
      <c r="F1016" s="3"/>
      <c r="G1016" s="3"/>
      <c r="H1016" s="3"/>
      <c r="I1016" s="3"/>
      <c r="J1016" s="3"/>
      <c r="K1016" s="3"/>
    </row>
    <row r="1017" spans="1:11" ht="12.75">
      <c r="A1017" s="2"/>
      <c r="B1017" s="10"/>
      <c r="C1017" s="3"/>
      <c r="D1017" s="3"/>
      <c r="E1017" s="3"/>
      <c r="F1017" s="3"/>
      <c r="G1017" s="3"/>
      <c r="H1017" s="3"/>
      <c r="I1017" s="3"/>
      <c r="J1017" s="3"/>
      <c r="K1017" s="3"/>
    </row>
    <row r="1018" spans="1:11" ht="12.75">
      <c r="A1018" s="2"/>
      <c r="B1018" s="10"/>
      <c r="C1018" s="3"/>
      <c r="D1018" s="3"/>
      <c r="E1018" s="3"/>
      <c r="F1018" s="3"/>
      <c r="G1018" s="3"/>
      <c r="H1018" s="3"/>
      <c r="I1018" s="3"/>
      <c r="J1018" s="3"/>
      <c r="K1018" s="3"/>
    </row>
    <row r="1019" spans="1:11" ht="12.75">
      <c r="A1019" s="2"/>
      <c r="B1019" s="10"/>
      <c r="C1019" s="3"/>
      <c r="D1019" s="3"/>
      <c r="E1019" s="3"/>
      <c r="F1019" s="3"/>
      <c r="G1019" s="3"/>
      <c r="H1019" s="3"/>
      <c r="I1019" s="3"/>
      <c r="J1019" s="3"/>
      <c r="K1019" s="3"/>
    </row>
    <row r="1020" spans="1:11" ht="12.75">
      <c r="A1020" s="2"/>
      <c r="B1020" s="10"/>
      <c r="C1020" s="3"/>
      <c r="D1020" s="3"/>
      <c r="E1020" s="3"/>
      <c r="F1020" s="3"/>
      <c r="G1020" s="3"/>
      <c r="H1020" s="3"/>
      <c r="I1020" s="3"/>
      <c r="J1020" s="3"/>
      <c r="K1020" s="3"/>
    </row>
    <row r="1021" spans="1:11" ht="12.75">
      <c r="A1021" s="2"/>
      <c r="B1021" s="10"/>
      <c r="C1021" s="3"/>
      <c r="D1021" s="3"/>
      <c r="E1021" s="3"/>
      <c r="F1021" s="3"/>
      <c r="G1021" s="3"/>
      <c r="H1021" s="3"/>
      <c r="I1021" s="3"/>
      <c r="J1021" s="3"/>
      <c r="K1021" s="3"/>
    </row>
    <row r="1022" spans="1:11" ht="12.75">
      <c r="A1022" s="2"/>
      <c r="B1022" s="10"/>
      <c r="C1022" s="3"/>
      <c r="D1022" s="3"/>
      <c r="E1022" s="3"/>
      <c r="F1022" s="3"/>
      <c r="G1022" s="3"/>
      <c r="H1022" s="3"/>
      <c r="I1022" s="3"/>
      <c r="J1022" s="3"/>
      <c r="K1022" s="3"/>
    </row>
    <row r="1023" spans="1:11" ht="12.75">
      <c r="A1023" s="2"/>
      <c r="B1023" s="10"/>
      <c r="C1023" s="3"/>
      <c r="D1023" s="3"/>
      <c r="E1023" s="3"/>
      <c r="F1023" s="3"/>
      <c r="G1023" s="3"/>
      <c r="H1023" s="3"/>
      <c r="I1023" s="3"/>
      <c r="J1023" s="3"/>
      <c r="K1023" s="3"/>
    </row>
    <row r="1024" spans="1:11" ht="12.75">
      <c r="A1024" s="2"/>
      <c r="B1024" s="10"/>
      <c r="C1024" s="3"/>
      <c r="D1024" s="3"/>
      <c r="E1024" s="3"/>
      <c r="F1024" s="3"/>
      <c r="G1024" s="3"/>
      <c r="H1024" s="3"/>
      <c r="I1024" s="3"/>
      <c r="J1024" s="3"/>
      <c r="K1024" s="3"/>
    </row>
    <row r="1025" spans="1:11" ht="12.75">
      <c r="A1025" s="2"/>
      <c r="B1025" s="10"/>
      <c r="C1025" s="3"/>
      <c r="D1025" s="3"/>
      <c r="E1025" s="3"/>
      <c r="F1025" s="3"/>
      <c r="G1025" s="3"/>
      <c r="H1025" s="3"/>
      <c r="I1025" s="3"/>
      <c r="J1025" s="3"/>
      <c r="K1025" s="3"/>
    </row>
    <row r="1026" spans="1:11" ht="12.75">
      <c r="A1026" s="2"/>
      <c r="B1026" s="10"/>
      <c r="C1026" s="3"/>
      <c r="D1026" s="3"/>
      <c r="E1026" s="3"/>
      <c r="F1026" s="3"/>
      <c r="G1026" s="3"/>
      <c r="H1026" s="3"/>
      <c r="I1026" s="3"/>
      <c r="J1026" s="3"/>
      <c r="K1026" s="3"/>
    </row>
    <row r="1027" spans="1:11" ht="12.75">
      <c r="A1027" s="2"/>
      <c r="B1027" s="10"/>
      <c r="C1027" s="3"/>
      <c r="D1027" s="3"/>
      <c r="E1027" s="3"/>
      <c r="F1027" s="3"/>
      <c r="G1027" s="3"/>
      <c r="H1027" s="3"/>
      <c r="I1027" s="3"/>
      <c r="J1027" s="3"/>
      <c r="K1027" s="3"/>
    </row>
    <row r="1028" spans="1:11" ht="12.75">
      <c r="A1028" s="2"/>
      <c r="B1028" s="10"/>
      <c r="C1028" s="3"/>
      <c r="D1028" s="3"/>
      <c r="E1028" s="3"/>
      <c r="F1028" s="3"/>
      <c r="G1028" s="3"/>
      <c r="H1028" s="3"/>
      <c r="I1028" s="3"/>
      <c r="J1028" s="3"/>
      <c r="K1028" s="3"/>
    </row>
    <row r="1029" spans="1:11" ht="12.75">
      <c r="A1029" s="2"/>
      <c r="B1029" s="10"/>
      <c r="C1029" s="3"/>
      <c r="D1029" s="3"/>
      <c r="E1029" s="3"/>
      <c r="F1029" s="3"/>
      <c r="G1029" s="3"/>
      <c r="H1029" s="3"/>
      <c r="I1029" s="3"/>
      <c r="J1029" s="3"/>
      <c r="K1029" s="3"/>
    </row>
    <row r="1030" spans="1:11" ht="12.75">
      <c r="A1030" s="2"/>
      <c r="B1030" s="10"/>
      <c r="C1030" s="3"/>
      <c r="D1030" s="3"/>
      <c r="E1030" s="3"/>
      <c r="F1030" s="3"/>
      <c r="G1030" s="3"/>
      <c r="H1030" s="3"/>
      <c r="I1030" s="3"/>
      <c r="J1030" s="3"/>
      <c r="K1030" s="3"/>
    </row>
    <row r="1031" spans="1:11" ht="12.75">
      <c r="A1031" s="2"/>
      <c r="B1031" s="10"/>
      <c r="C1031" s="3"/>
      <c r="D1031" s="3"/>
      <c r="E1031" s="3"/>
      <c r="F1031" s="3"/>
      <c r="G1031" s="3"/>
      <c r="H1031" s="3"/>
      <c r="I1031" s="3"/>
      <c r="J1031" s="3"/>
      <c r="K1031" s="3"/>
    </row>
    <row r="1032" spans="1:11" ht="12.75">
      <c r="A1032" s="2"/>
      <c r="B1032" s="10"/>
      <c r="C1032" s="3"/>
      <c r="D1032" s="3"/>
      <c r="E1032" s="3"/>
      <c r="F1032" s="3"/>
      <c r="G1032" s="3"/>
      <c r="H1032" s="3"/>
      <c r="I1032" s="3"/>
      <c r="J1032" s="3"/>
      <c r="K1032" s="3"/>
    </row>
    <row r="1033" spans="1:11" ht="12.75">
      <c r="A1033" s="2"/>
      <c r="B1033" s="10"/>
      <c r="C1033" s="3"/>
      <c r="D1033" s="3"/>
      <c r="E1033" s="3"/>
      <c r="F1033" s="3"/>
      <c r="G1033" s="3"/>
      <c r="H1033" s="3"/>
      <c r="I1033" s="3"/>
      <c r="J1033" s="3"/>
      <c r="K1033" s="3"/>
    </row>
    <row r="1034" spans="1:11" ht="12.75">
      <c r="A1034" s="2"/>
      <c r="B1034" s="10"/>
      <c r="C1034" s="3"/>
      <c r="D1034" s="3"/>
      <c r="E1034" s="3"/>
      <c r="F1034" s="3"/>
      <c r="G1034" s="3"/>
      <c r="H1034" s="3"/>
      <c r="I1034" s="3"/>
      <c r="J1034" s="3"/>
      <c r="K1034" s="3"/>
    </row>
    <row r="1035" spans="1:11" ht="12.75">
      <c r="A1035" s="2"/>
      <c r="B1035" s="10"/>
      <c r="C1035" s="3"/>
      <c r="D1035" s="3"/>
      <c r="E1035" s="3"/>
      <c r="F1035" s="3"/>
      <c r="G1035" s="3"/>
      <c r="H1035" s="3"/>
      <c r="I1035" s="3"/>
      <c r="J1035" s="3"/>
      <c r="K1035" s="3"/>
    </row>
    <row r="1036" spans="1:11" ht="12.75">
      <c r="A1036" s="2"/>
      <c r="B1036" s="10"/>
      <c r="C1036" s="3"/>
      <c r="D1036" s="3"/>
      <c r="E1036" s="3"/>
      <c r="F1036" s="3"/>
      <c r="G1036" s="3"/>
      <c r="H1036" s="3"/>
      <c r="I1036" s="3"/>
      <c r="J1036" s="3"/>
      <c r="K1036" s="3"/>
    </row>
    <row r="1037" spans="1:11" ht="12.75">
      <c r="A1037" s="2"/>
      <c r="B1037" s="10"/>
      <c r="C1037" s="3"/>
      <c r="D1037" s="3"/>
      <c r="E1037" s="3"/>
      <c r="F1037" s="3"/>
      <c r="G1037" s="3"/>
      <c r="H1037" s="3"/>
      <c r="I1037" s="3"/>
      <c r="J1037" s="3"/>
      <c r="K1037" s="3"/>
    </row>
    <row r="1038" spans="1:11" ht="12.75">
      <c r="A1038" s="2"/>
      <c r="B1038" s="10"/>
      <c r="C1038" s="3"/>
      <c r="D1038" s="3"/>
      <c r="E1038" s="3"/>
      <c r="F1038" s="3"/>
      <c r="G1038" s="3"/>
      <c r="H1038" s="3"/>
      <c r="I1038" s="3"/>
      <c r="J1038" s="3"/>
      <c r="K1038" s="3"/>
    </row>
    <row r="1039" spans="1:11" ht="12.75">
      <c r="A1039" s="2"/>
      <c r="B1039" s="10"/>
      <c r="C1039" s="3"/>
      <c r="D1039" s="3"/>
      <c r="E1039" s="3"/>
      <c r="F1039" s="3"/>
      <c r="G1039" s="3"/>
      <c r="H1039" s="3"/>
      <c r="I1039" s="3"/>
      <c r="J1039" s="3"/>
      <c r="K1039" s="3"/>
    </row>
    <row r="1040" spans="1:11" ht="12.75">
      <c r="A1040" s="2"/>
      <c r="B1040" s="10"/>
      <c r="C1040" s="3"/>
      <c r="D1040" s="3"/>
      <c r="E1040" s="3"/>
      <c r="F1040" s="3"/>
      <c r="G1040" s="3"/>
      <c r="H1040" s="3"/>
      <c r="I1040" s="3"/>
      <c r="J1040" s="3"/>
      <c r="K1040" s="3"/>
    </row>
    <row r="1041" spans="1:11" ht="12.75">
      <c r="A1041" s="2"/>
      <c r="B1041" s="10"/>
      <c r="C1041" s="3"/>
      <c r="D1041" s="3"/>
      <c r="E1041" s="3"/>
      <c r="F1041" s="3"/>
      <c r="G1041" s="3"/>
      <c r="H1041" s="3"/>
      <c r="I1041" s="3"/>
      <c r="J1041" s="3"/>
      <c r="K1041" s="3"/>
    </row>
    <row r="1042" spans="1:11" ht="12.75">
      <c r="A1042" s="2"/>
      <c r="B1042" s="10"/>
      <c r="C1042" s="3"/>
      <c r="D1042" s="3"/>
      <c r="E1042" s="3"/>
      <c r="F1042" s="3"/>
      <c r="G1042" s="3"/>
      <c r="H1042" s="3"/>
      <c r="I1042" s="3"/>
      <c r="J1042" s="3"/>
      <c r="K1042" s="3"/>
    </row>
    <row r="1043" spans="1:11" ht="12.75">
      <c r="A1043" s="2"/>
      <c r="B1043" s="10"/>
      <c r="C1043" s="3"/>
      <c r="D1043" s="3"/>
      <c r="E1043" s="3"/>
      <c r="F1043" s="3"/>
      <c r="G1043" s="3"/>
      <c r="H1043" s="3"/>
      <c r="I1043" s="3"/>
      <c r="J1043" s="3"/>
      <c r="K1043" s="3"/>
    </row>
    <row r="1044" spans="1:11" ht="12.75">
      <c r="A1044" s="2"/>
      <c r="B1044" s="10"/>
      <c r="C1044" s="3"/>
      <c r="D1044" s="3"/>
      <c r="E1044" s="3"/>
      <c r="F1044" s="3"/>
      <c r="G1044" s="3"/>
      <c r="H1044" s="3"/>
      <c r="I1044" s="3"/>
      <c r="J1044" s="3"/>
      <c r="K1044" s="3"/>
    </row>
    <row r="1045" spans="1:11" ht="12.75">
      <c r="A1045" s="2"/>
      <c r="B1045" s="10"/>
      <c r="C1045" s="3"/>
      <c r="D1045" s="3"/>
      <c r="E1045" s="3"/>
      <c r="F1045" s="3"/>
      <c r="G1045" s="3"/>
      <c r="H1045" s="3"/>
      <c r="I1045" s="3"/>
      <c r="J1045" s="3"/>
      <c r="K1045" s="3"/>
    </row>
    <row r="1046" spans="1:11" ht="12.75">
      <c r="A1046" s="2"/>
      <c r="B1046" s="10"/>
      <c r="C1046" s="3"/>
      <c r="D1046" s="3"/>
      <c r="E1046" s="3"/>
      <c r="F1046" s="3"/>
      <c r="G1046" s="3"/>
      <c r="H1046" s="3"/>
      <c r="I1046" s="3"/>
      <c r="J1046" s="3"/>
      <c r="K1046" s="3"/>
    </row>
    <row r="1047" spans="1:11" ht="12.75">
      <c r="A1047" s="2"/>
      <c r="B1047" s="10"/>
      <c r="C1047" s="3"/>
      <c r="D1047" s="3"/>
      <c r="E1047" s="3"/>
      <c r="F1047" s="3"/>
      <c r="G1047" s="3"/>
      <c r="H1047" s="3"/>
      <c r="I1047" s="3"/>
      <c r="J1047" s="3"/>
      <c r="K1047" s="3"/>
    </row>
    <row r="1048" spans="1:11" ht="12.75">
      <c r="A1048" s="2"/>
      <c r="B1048" s="10"/>
      <c r="C1048" s="3"/>
      <c r="D1048" s="3"/>
      <c r="E1048" s="3"/>
      <c r="F1048" s="3"/>
      <c r="G1048" s="3"/>
      <c r="H1048" s="3"/>
      <c r="I1048" s="3"/>
      <c r="J1048" s="3"/>
      <c r="K1048" s="3"/>
    </row>
    <row r="1049" spans="1:11" ht="12.75">
      <c r="A1049" s="2"/>
      <c r="B1049" s="10"/>
      <c r="C1049" s="3"/>
      <c r="D1049" s="3"/>
      <c r="E1049" s="3"/>
      <c r="F1049" s="3"/>
      <c r="G1049" s="3"/>
      <c r="H1049" s="3"/>
      <c r="I1049" s="3"/>
      <c r="J1049" s="3"/>
      <c r="K1049" s="3"/>
    </row>
    <row r="1050" spans="1:11" ht="12.75">
      <c r="A1050" s="2"/>
      <c r="B1050" s="10"/>
      <c r="C1050" s="3"/>
      <c r="D1050" s="3"/>
      <c r="E1050" s="3"/>
      <c r="F1050" s="3"/>
      <c r="G1050" s="3"/>
      <c r="H1050" s="3"/>
      <c r="I1050" s="3"/>
      <c r="J1050" s="3"/>
      <c r="K1050" s="3"/>
    </row>
    <row r="1051" spans="1:11" ht="12.75">
      <c r="A1051" s="2"/>
      <c r="B1051" s="10"/>
      <c r="C1051" s="3"/>
      <c r="D1051" s="3"/>
      <c r="E1051" s="3"/>
      <c r="F1051" s="3"/>
      <c r="G1051" s="3"/>
      <c r="H1051" s="3"/>
      <c r="I1051" s="3"/>
      <c r="J1051" s="3"/>
      <c r="K1051" s="3"/>
    </row>
    <row r="1052" spans="1:11" ht="12.75">
      <c r="A1052" s="2"/>
      <c r="B1052" s="10"/>
      <c r="C1052" s="3"/>
      <c r="D1052" s="3"/>
      <c r="E1052" s="3"/>
      <c r="F1052" s="3"/>
      <c r="G1052" s="3"/>
      <c r="H1052" s="3"/>
      <c r="I1052" s="3"/>
      <c r="J1052" s="3"/>
      <c r="K1052" s="3"/>
    </row>
    <row r="1053" spans="1:11" ht="12.75">
      <c r="A1053" s="2"/>
      <c r="B1053" s="10"/>
      <c r="C1053" s="3"/>
      <c r="D1053" s="3"/>
      <c r="E1053" s="3"/>
      <c r="F1053" s="3"/>
      <c r="G1053" s="3"/>
      <c r="H1053" s="3"/>
      <c r="I1053" s="3"/>
      <c r="J1053" s="3"/>
      <c r="K1053" s="3"/>
    </row>
    <row r="1054" spans="1:11" ht="12.75">
      <c r="A1054" s="2"/>
      <c r="B1054" s="10"/>
      <c r="C1054" s="3"/>
      <c r="D1054" s="3"/>
      <c r="E1054" s="3"/>
      <c r="F1054" s="3"/>
      <c r="G1054" s="3"/>
      <c r="H1054" s="3"/>
      <c r="I1054" s="3"/>
      <c r="J1054" s="3"/>
      <c r="K1054" s="3"/>
    </row>
    <row r="1055" spans="1:11" ht="12.75">
      <c r="A1055" s="2"/>
      <c r="B1055" s="10"/>
      <c r="C1055" s="3"/>
      <c r="D1055" s="3"/>
      <c r="E1055" s="3"/>
      <c r="F1055" s="3"/>
      <c r="G1055" s="3"/>
      <c r="H1055" s="3"/>
      <c r="I1055" s="3"/>
      <c r="J1055" s="3"/>
      <c r="K1055" s="3"/>
    </row>
    <row r="1056" spans="1:11" ht="12.75">
      <c r="A1056" s="2"/>
      <c r="B1056" s="10"/>
      <c r="C1056" s="3"/>
      <c r="D1056" s="3"/>
      <c r="E1056" s="3"/>
      <c r="F1056" s="3"/>
      <c r="G1056" s="3"/>
      <c r="H1056" s="3"/>
      <c r="I1056" s="3"/>
      <c r="J1056" s="3"/>
      <c r="K1056" s="3"/>
    </row>
    <row r="1057" spans="1:11" ht="12.75">
      <c r="A1057" s="2"/>
      <c r="B1057" s="10"/>
      <c r="C1057" s="3"/>
      <c r="D1057" s="3"/>
      <c r="E1057" s="3"/>
      <c r="F1057" s="3"/>
      <c r="G1057" s="3"/>
      <c r="H1057" s="3"/>
      <c r="I1057" s="3"/>
      <c r="J1057" s="3"/>
      <c r="K1057" s="3"/>
    </row>
    <row r="1058" spans="1:11" ht="12.75">
      <c r="A1058" s="2"/>
      <c r="B1058" s="10"/>
      <c r="C1058" s="3"/>
      <c r="D1058" s="3"/>
      <c r="E1058" s="3"/>
      <c r="F1058" s="3"/>
      <c r="G1058" s="3"/>
      <c r="H1058" s="3"/>
      <c r="I1058" s="3"/>
      <c r="J1058" s="3"/>
      <c r="K1058" s="3"/>
    </row>
    <row r="1059" spans="1:11" ht="12.75">
      <c r="A1059" s="2"/>
      <c r="B1059" s="10"/>
      <c r="C1059" s="3"/>
      <c r="D1059" s="3"/>
      <c r="E1059" s="3"/>
      <c r="F1059" s="3"/>
      <c r="G1059" s="3"/>
      <c r="H1059" s="3"/>
      <c r="I1059" s="3"/>
      <c r="J1059" s="3"/>
      <c r="K1059" s="3"/>
    </row>
    <row r="1060" spans="1:11" ht="12.75">
      <c r="A1060" s="2"/>
      <c r="B1060" s="10"/>
      <c r="C1060" s="3"/>
      <c r="D1060" s="3"/>
      <c r="E1060" s="3"/>
      <c r="F1060" s="3"/>
      <c r="G1060" s="3"/>
      <c r="H1060" s="3"/>
      <c r="I1060" s="3"/>
      <c r="J1060" s="3"/>
      <c r="K1060" s="3"/>
    </row>
    <row r="1061" spans="1:11" ht="12.75">
      <c r="A1061" s="2"/>
      <c r="B1061" s="10"/>
      <c r="C1061" s="3"/>
      <c r="D1061" s="3"/>
      <c r="E1061" s="3"/>
      <c r="F1061" s="3"/>
      <c r="G1061" s="3"/>
      <c r="H1061" s="3"/>
      <c r="I1061" s="3"/>
      <c r="J1061" s="3"/>
      <c r="K1061" s="3"/>
    </row>
    <row r="1062" spans="1:11" ht="12.75">
      <c r="A1062" s="2"/>
      <c r="B1062" s="10"/>
      <c r="C1062" s="3"/>
      <c r="D1062" s="3"/>
      <c r="E1062" s="3"/>
      <c r="F1062" s="3"/>
      <c r="G1062" s="3"/>
      <c r="H1062" s="3"/>
      <c r="I1062" s="3"/>
      <c r="J1062" s="3"/>
      <c r="K1062" s="3"/>
    </row>
    <row r="1063" spans="1:11" ht="12.75">
      <c r="A1063" s="2"/>
      <c r="B1063" s="10"/>
      <c r="C1063" s="3"/>
      <c r="D1063" s="3"/>
      <c r="E1063" s="3"/>
      <c r="F1063" s="3"/>
      <c r="G1063" s="3"/>
      <c r="H1063" s="3"/>
      <c r="I1063" s="3"/>
      <c r="J1063" s="3"/>
      <c r="K1063" s="3"/>
    </row>
    <row r="1064" spans="1:11" ht="12.75">
      <c r="A1064" s="2"/>
      <c r="B1064" s="10"/>
      <c r="C1064" s="3"/>
      <c r="D1064" s="3"/>
      <c r="E1064" s="3"/>
      <c r="F1064" s="3"/>
      <c r="G1064" s="3"/>
      <c r="H1064" s="3"/>
      <c r="I1064" s="3"/>
      <c r="J1064" s="3"/>
      <c r="K1064" s="3"/>
    </row>
    <row r="1065" spans="1:11" ht="12.75">
      <c r="A1065" s="2"/>
      <c r="B1065" s="10"/>
      <c r="C1065" s="3"/>
      <c r="D1065" s="3"/>
      <c r="E1065" s="3"/>
      <c r="F1065" s="3"/>
      <c r="G1065" s="3"/>
      <c r="H1065" s="3"/>
      <c r="I1065" s="3"/>
      <c r="J1065" s="3"/>
      <c r="K1065" s="3"/>
    </row>
    <row r="1066" spans="1:11" ht="12.75">
      <c r="A1066" s="2"/>
      <c r="B1066" s="10"/>
      <c r="C1066" s="3"/>
      <c r="D1066" s="3"/>
      <c r="E1066" s="3"/>
      <c r="F1066" s="3"/>
      <c r="G1066" s="3"/>
      <c r="H1066" s="3"/>
      <c r="I1066" s="3"/>
      <c r="J1066" s="3"/>
      <c r="K1066" s="3"/>
    </row>
    <row r="1067" spans="1:11" ht="12.75">
      <c r="A1067" s="2"/>
      <c r="B1067" s="10"/>
      <c r="C1067" s="3"/>
      <c r="D1067" s="3"/>
      <c r="E1067" s="3"/>
      <c r="F1067" s="3"/>
      <c r="G1067" s="3"/>
      <c r="H1067" s="3"/>
      <c r="I1067" s="3"/>
      <c r="J1067" s="3"/>
      <c r="K1067" s="3"/>
    </row>
    <row r="1068" spans="1:11" ht="12.75">
      <c r="A1068" s="2"/>
      <c r="B1068" s="10"/>
      <c r="C1068" s="3"/>
      <c r="D1068" s="3"/>
      <c r="E1068" s="3"/>
      <c r="F1068" s="3"/>
      <c r="G1068" s="3"/>
      <c r="H1068" s="3"/>
      <c r="I1068" s="3"/>
      <c r="J1068" s="3"/>
      <c r="K1068" s="3"/>
    </row>
    <row r="1069" spans="1:11" ht="12.75">
      <c r="A1069" s="2"/>
      <c r="B1069" s="10"/>
      <c r="C1069" s="3"/>
      <c r="D1069" s="3"/>
      <c r="E1069" s="3"/>
      <c r="F1069" s="3"/>
      <c r="G1069" s="3"/>
      <c r="H1069" s="3"/>
      <c r="I1069" s="3"/>
      <c r="J1069" s="3"/>
      <c r="K1069" s="3"/>
    </row>
    <row r="1070" spans="1:11" ht="12.75">
      <c r="A1070" s="2"/>
      <c r="B1070" s="10"/>
      <c r="C1070" s="3"/>
      <c r="D1070" s="3"/>
      <c r="E1070" s="3"/>
      <c r="F1070" s="3"/>
      <c r="G1070" s="3"/>
      <c r="H1070" s="3"/>
      <c r="I1070" s="3"/>
      <c r="J1070" s="3"/>
      <c r="K1070" s="3"/>
    </row>
    <row r="1071" spans="1:11" ht="12.75">
      <c r="A1071" s="2"/>
      <c r="B1071" s="10"/>
      <c r="C1071" s="3"/>
      <c r="D1071" s="3"/>
      <c r="E1071" s="3"/>
      <c r="F1071" s="3"/>
      <c r="G1071" s="3"/>
      <c r="H1071" s="3"/>
      <c r="I1071" s="3"/>
      <c r="J1071" s="3"/>
      <c r="K1071" s="3"/>
    </row>
    <row r="1072" spans="1:11" ht="12.75">
      <c r="A1072" s="2"/>
      <c r="B1072" s="10"/>
      <c r="C1072" s="3"/>
      <c r="D1072" s="3"/>
      <c r="E1072" s="3"/>
      <c r="F1072" s="3"/>
      <c r="G1072" s="3"/>
      <c r="H1072" s="3"/>
      <c r="I1072" s="3"/>
      <c r="J1072" s="3"/>
      <c r="K1072" s="3"/>
    </row>
    <row r="1073" spans="1:11" ht="12.75">
      <c r="A1073" s="2"/>
      <c r="B1073" s="10"/>
      <c r="C1073" s="3"/>
      <c r="D1073" s="3"/>
      <c r="E1073" s="3"/>
      <c r="F1073" s="3"/>
      <c r="G1073" s="3"/>
      <c r="H1073" s="3"/>
      <c r="I1073" s="3"/>
      <c r="J1073" s="3"/>
      <c r="K1073" s="3"/>
    </row>
    <row r="1074" spans="1:11" ht="12.75">
      <c r="A1074" s="2"/>
      <c r="B1074" s="10"/>
      <c r="C1074" s="3"/>
      <c r="D1074" s="3"/>
      <c r="E1074" s="3"/>
      <c r="F1074" s="3"/>
      <c r="G1074" s="3"/>
      <c r="H1074" s="3"/>
      <c r="I1074" s="3"/>
      <c r="J1074" s="3"/>
      <c r="K1074" s="3"/>
    </row>
    <row r="1075" spans="1:11" ht="12.75">
      <c r="A1075" s="2"/>
      <c r="B1075" s="10"/>
      <c r="C1075" s="3"/>
      <c r="D1075" s="3"/>
      <c r="E1075" s="3"/>
      <c r="F1075" s="3"/>
      <c r="G1075" s="3"/>
      <c r="H1075" s="3"/>
      <c r="I1075" s="3"/>
      <c r="J1075" s="3"/>
      <c r="K1075" s="3"/>
    </row>
    <row r="1076" spans="1:11" ht="12.75">
      <c r="A1076" s="2"/>
      <c r="B1076" s="10"/>
      <c r="C1076" s="3"/>
      <c r="D1076" s="3"/>
      <c r="E1076" s="3"/>
      <c r="F1076" s="3"/>
      <c r="G1076" s="3"/>
      <c r="H1076" s="3"/>
      <c r="I1076" s="3"/>
      <c r="J1076" s="3"/>
      <c r="K1076" s="3"/>
    </row>
    <row r="1077" spans="1:11" ht="12.75">
      <c r="A1077" s="2"/>
      <c r="B1077" s="10"/>
      <c r="C1077" s="3"/>
      <c r="D1077" s="3"/>
      <c r="E1077" s="3"/>
      <c r="F1077" s="3"/>
      <c r="G1077" s="3"/>
      <c r="H1077" s="3"/>
      <c r="I1077" s="3"/>
      <c r="J1077" s="3"/>
      <c r="K1077" s="3"/>
    </row>
    <row r="1078" spans="1:11" ht="12.75">
      <c r="A1078" s="2"/>
      <c r="B1078" s="10"/>
      <c r="C1078" s="3"/>
      <c r="D1078" s="3"/>
      <c r="E1078" s="3"/>
      <c r="F1078" s="3"/>
      <c r="G1078" s="3"/>
      <c r="H1078" s="3"/>
      <c r="I1078" s="3"/>
      <c r="J1078" s="3"/>
      <c r="K1078" s="3"/>
    </row>
    <row r="1079" spans="1:11" ht="12.75">
      <c r="A1079" s="2"/>
      <c r="B1079" s="10"/>
      <c r="C1079" s="3"/>
      <c r="D1079" s="3"/>
      <c r="E1079" s="3"/>
      <c r="F1079" s="3"/>
      <c r="G1079" s="3"/>
      <c r="H1079" s="3"/>
      <c r="I1079" s="3"/>
      <c r="J1079" s="3"/>
      <c r="K1079" s="3"/>
    </row>
    <row r="1080" spans="1:11" ht="12.75">
      <c r="A1080" s="2"/>
      <c r="B1080" s="10"/>
      <c r="C1080" s="3"/>
      <c r="D1080" s="3"/>
      <c r="E1080" s="3"/>
      <c r="F1080" s="3"/>
      <c r="G1080" s="3"/>
      <c r="H1080" s="3"/>
      <c r="I1080" s="3"/>
      <c r="J1080" s="3"/>
      <c r="K1080" s="3"/>
    </row>
    <row r="1081" spans="1:11" ht="12.75">
      <c r="A1081" s="2"/>
      <c r="B1081" s="10"/>
      <c r="C1081" s="3"/>
      <c r="D1081" s="3"/>
      <c r="E1081" s="3"/>
      <c r="F1081" s="3"/>
      <c r="G1081" s="3"/>
      <c r="H1081" s="3"/>
      <c r="I1081" s="3"/>
      <c r="J1081" s="3"/>
      <c r="K1081" s="3"/>
    </row>
    <row r="1082" spans="1:11" ht="12.75">
      <c r="A1082" s="2"/>
      <c r="B1082" s="10"/>
      <c r="C1082" s="3"/>
      <c r="D1082" s="3"/>
      <c r="E1082" s="3"/>
      <c r="F1082" s="3"/>
      <c r="G1082" s="3"/>
      <c r="H1082" s="3"/>
      <c r="I1082" s="3"/>
      <c r="J1082" s="3"/>
      <c r="K1082" s="3"/>
    </row>
    <row r="1083" spans="1:11" ht="12.75">
      <c r="A1083" s="2"/>
      <c r="B1083" s="10"/>
      <c r="C1083" s="3"/>
      <c r="D1083" s="3"/>
      <c r="E1083" s="3"/>
      <c r="F1083" s="3"/>
      <c r="G1083" s="3"/>
      <c r="H1083" s="3"/>
      <c r="I1083" s="3"/>
      <c r="J1083" s="3"/>
      <c r="K1083" s="3"/>
    </row>
    <row r="1084" spans="1:11" ht="12.75">
      <c r="A1084" s="2"/>
      <c r="B1084" s="10"/>
      <c r="C1084" s="3"/>
      <c r="D1084" s="3"/>
      <c r="E1084" s="3"/>
      <c r="F1084" s="3"/>
      <c r="G1084" s="3"/>
      <c r="H1084" s="3"/>
      <c r="I1084" s="3"/>
      <c r="J1084" s="3"/>
      <c r="K1084" s="3"/>
    </row>
    <row r="1085" spans="1:11" ht="12.75">
      <c r="A1085" s="2"/>
      <c r="B1085" s="10"/>
      <c r="C1085" s="3"/>
      <c r="D1085" s="3"/>
      <c r="E1085" s="3"/>
      <c r="F1085" s="3"/>
      <c r="G1085" s="3"/>
      <c r="H1085" s="3"/>
      <c r="I1085" s="3"/>
      <c r="J1085" s="3"/>
      <c r="K1085" s="3"/>
    </row>
    <row r="1086" spans="1:11" ht="12.75">
      <c r="A1086" s="2"/>
      <c r="B1086" s="10"/>
      <c r="C1086" s="3"/>
      <c r="D1086" s="3"/>
      <c r="E1086" s="3"/>
      <c r="F1086" s="3"/>
      <c r="G1086" s="3"/>
      <c r="H1086" s="3"/>
      <c r="I1086" s="3"/>
      <c r="J1086" s="3"/>
      <c r="K1086" s="3"/>
    </row>
    <row r="1087" spans="1:11" ht="12.75">
      <c r="A1087" s="2"/>
      <c r="B1087" s="10"/>
      <c r="C1087" s="3"/>
      <c r="D1087" s="3"/>
      <c r="E1087" s="3"/>
      <c r="F1087" s="3"/>
      <c r="G1087" s="3"/>
      <c r="H1087" s="3"/>
      <c r="I1087" s="3"/>
      <c r="J1087" s="3"/>
      <c r="K1087" s="3"/>
    </row>
    <row r="1088" spans="1:11" ht="12.75">
      <c r="A1088" s="2"/>
      <c r="B1088" s="10"/>
      <c r="C1088" s="3"/>
      <c r="D1088" s="3"/>
      <c r="E1088" s="3"/>
      <c r="F1088" s="3"/>
      <c r="G1088" s="3"/>
      <c r="H1088" s="3"/>
      <c r="I1088" s="3"/>
      <c r="J1088" s="3"/>
      <c r="K1088" s="3"/>
    </row>
    <row r="1089" spans="1:11" ht="12.75">
      <c r="A1089" s="2"/>
      <c r="B1089" s="10"/>
      <c r="C1089" s="3"/>
      <c r="D1089" s="3"/>
      <c r="E1089" s="3"/>
      <c r="F1089" s="3"/>
      <c r="G1089" s="3"/>
      <c r="H1089" s="3"/>
      <c r="I1089" s="3"/>
      <c r="J1089" s="3"/>
      <c r="K1089" s="3"/>
    </row>
    <row r="1090" spans="1:11" ht="12.75">
      <c r="A1090" s="2"/>
      <c r="B1090" s="10"/>
      <c r="C1090" s="3"/>
      <c r="D1090" s="3"/>
      <c r="E1090" s="3"/>
      <c r="F1090" s="3"/>
      <c r="G1090" s="3"/>
      <c r="H1090" s="3"/>
      <c r="I1090" s="3"/>
      <c r="J1090" s="3"/>
      <c r="K1090" s="3"/>
    </row>
    <row r="1091" spans="1:11" ht="12.75">
      <c r="A1091" s="2"/>
      <c r="B1091" s="10"/>
      <c r="C1091" s="3"/>
      <c r="D1091" s="3"/>
      <c r="E1091" s="3"/>
      <c r="F1091" s="3"/>
      <c r="G1091" s="3"/>
      <c r="H1091" s="3"/>
      <c r="I1091" s="3"/>
      <c r="J1091" s="3"/>
      <c r="K1091" s="3"/>
    </row>
    <row r="1092" spans="1:11" ht="12.75">
      <c r="A1092" s="2"/>
      <c r="B1092" s="10"/>
      <c r="C1092" s="3"/>
      <c r="D1092" s="3"/>
      <c r="E1092" s="3"/>
      <c r="F1092" s="3"/>
      <c r="G1092" s="3"/>
      <c r="H1092" s="3"/>
      <c r="I1092" s="3"/>
      <c r="J1092" s="3"/>
      <c r="K1092" s="3"/>
    </row>
    <row r="1093" spans="1:11" ht="12.75">
      <c r="A1093" s="2"/>
      <c r="B1093" s="10"/>
      <c r="C1093" s="3"/>
      <c r="D1093" s="3"/>
      <c r="E1093" s="3"/>
      <c r="F1093" s="3"/>
      <c r="G1093" s="3"/>
      <c r="H1093" s="3"/>
      <c r="I1093" s="3"/>
      <c r="J1093" s="3"/>
      <c r="K1093" s="3"/>
    </row>
    <row r="1094" spans="1:11" ht="12.75">
      <c r="A1094" s="2"/>
      <c r="B1094" s="10"/>
      <c r="C1094" s="3"/>
      <c r="D1094" s="3"/>
      <c r="E1094" s="3"/>
      <c r="F1094" s="3"/>
      <c r="G1094" s="3"/>
      <c r="H1094" s="3"/>
      <c r="I1094" s="3"/>
      <c r="J1094" s="3"/>
      <c r="K1094" s="3"/>
    </row>
    <row r="1095" spans="1:11" ht="12.75">
      <c r="A1095" s="2"/>
      <c r="B1095" s="10"/>
      <c r="C1095" s="3"/>
      <c r="D1095" s="3"/>
      <c r="E1095" s="3"/>
      <c r="F1095" s="3"/>
      <c r="G1095" s="3"/>
      <c r="H1095" s="3"/>
      <c r="I1095" s="3"/>
      <c r="J1095" s="3"/>
      <c r="K1095" s="3"/>
    </row>
    <row r="1096" spans="1:11" ht="12.75">
      <c r="A1096" s="2"/>
      <c r="B1096" s="10"/>
      <c r="C1096" s="3"/>
      <c r="D1096" s="3"/>
      <c r="E1096" s="3"/>
      <c r="F1096" s="3"/>
      <c r="G1096" s="3"/>
      <c r="H1096" s="3"/>
      <c r="I1096" s="3"/>
      <c r="J1096" s="3"/>
      <c r="K1096" s="3"/>
    </row>
    <row r="1097" spans="1:11" ht="12.75">
      <c r="A1097" s="2"/>
      <c r="B1097" s="10"/>
      <c r="C1097" s="3"/>
      <c r="D1097" s="3"/>
      <c r="E1097" s="3"/>
      <c r="F1097" s="3"/>
      <c r="G1097" s="3"/>
      <c r="H1097" s="3"/>
      <c r="I1097" s="3"/>
      <c r="J1097" s="3"/>
      <c r="K1097" s="3"/>
    </row>
    <row r="1098" spans="1:11" ht="12.75">
      <c r="A1098" s="2"/>
      <c r="B1098" s="10"/>
      <c r="C1098" s="3"/>
      <c r="D1098" s="3"/>
      <c r="E1098" s="3"/>
      <c r="F1098" s="3"/>
      <c r="G1098" s="3"/>
      <c r="H1098" s="3"/>
      <c r="I1098" s="3"/>
      <c r="J1098" s="3"/>
      <c r="K1098" s="3"/>
    </row>
    <row r="1099" spans="1:11" ht="12.75">
      <c r="A1099" s="2"/>
      <c r="B1099" s="10"/>
      <c r="C1099" s="3"/>
      <c r="D1099" s="3"/>
      <c r="E1099" s="3"/>
      <c r="F1099" s="3"/>
      <c r="G1099" s="3"/>
      <c r="H1099" s="3"/>
      <c r="I1099" s="3"/>
      <c r="J1099" s="3"/>
      <c r="K1099" s="3"/>
    </row>
    <row r="1100" spans="1:11" ht="12.75">
      <c r="A1100" s="2"/>
      <c r="B1100" s="10"/>
      <c r="C1100" s="3"/>
      <c r="D1100" s="3"/>
      <c r="E1100" s="3"/>
      <c r="F1100" s="3"/>
      <c r="G1100" s="3"/>
      <c r="H1100" s="3"/>
      <c r="I1100" s="3"/>
      <c r="J1100" s="3"/>
      <c r="K1100" s="3"/>
    </row>
    <row r="1101" spans="1:11" ht="12.75">
      <c r="A1101" s="2"/>
      <c r="B1101" s="10"/>
      <c r="C1101" s="3"/>
      <c r="D1101" s="3"/>
      <c r="E1101" s="3"/>
      <c r="F1101" s="3"/>
      <c r="G1101" s="3"/>
      <c r="H1101" s="3"/>
      <c r="I1101" s="3"/>
      <c r="J1101" s="3"/>
      <c r="K1101" s="3"/>
    </row>
    <row r="1102" spans="1:11" ht="12.75">
      <c r="A1102" s="2"/>
      <c r="B1102" s="10"/>
      <c r="C1102" s="3"/>
      <c r="D1102" s="3"/>
      <c r="E1102" s="3"/>
      <c r="F1102" s="3"/>
      <c r="G1102" s="3"/>
      <c r="H1102" s="3"/>
      <c r="I1102" s="3"/>
      <c r="J1102" s="3"/>
      <c r="K1102" s="3"/>
    </row>
    <row r="1103" spans="1:11" ht="12.75">
      <c r="A1103" s="2"/>
      <c r="B1103" s="10"/>
      <c r="C1103" s="3"/>
      <c r="D1103" s="3"/>
      <c r="E1103" s="3"/>
      <c r="F1103" s="3"/>
      <c r="G1103" s="3"/>
      <c r="H1103" s="3"/>
      <c r="I1103" s="3"/>
      <c r="J1103" s="3"/>
      <c r="K1103" s="3"/>
    </row>
    <row r="1104" spans="1:11" ht="12.75">
      <c r="A1104" s="2"/>
      <c r="B1104" s="10"/>
      <c r="C1104" s="3"/>
      <c r="D1104" s="3"/>
      <c r="E1104" s="3"/>
      <c r="F1104" s="3"/>
      <c r="G1104" s="3"/>
      <c r="H1104" s="3"/>
      <c r="I1104" s="3"/>
      <c r="J1104" s="3"/>
      <c r="K1104" s="3"/>
    </row>
    <row r="1105" spans="1:11" ht="12.75">
      <c r="A1105" s="2"/>
      <c r="B1105" s="10"/>
      <c r="C1105" s="3"/>
      <c r="D1105" s="3"/>
      <c r="E1105" s="3"/>
      <c r="F1105" s="3"/>
      <c r="G1105" s="3"/>
      <c r="H1105" s="3"/>
      <c r="I1105" s="3"/>
      <c r="J1105" s="3"/>
      <c r="K1105" s="3"/>
    </row>
    <row r="1106" spans="1:11" ht="12.75">
      <c r="A1106" s="2"/>
      <c r="B1106" s="10"/>
      <c r="C1106" s="3"/>
      <c r="D1106" s="3"/>
      <c r="E1106" s="3"/>
      <c r="F1106" s="3"/>
      <c r="G1106" s="3"/>
      <c r="H1106" s="3"/>
      <c r="I1106" s="3"/>
      <c r="J1106" s="3"/>
      <c r="K1106" s="3"/>
    </row>
    <row r="1107" spans="1:11" ht="12.75">
      <c r="A1107" s="2"/>
      <c r="B1107" s="10"/>
      <c r="C1107" s="3"/>
      <c r="D1107" s="3"/>
      <c r="E1107" s="3"/>
      <c r="F1107" s="3"/>
      <c r="G1107" s="3"/>
      <c r="H1107" s="3"/>
      <c r="I1107" s="3"/>
      <c r="J1107" s="3"/>
      <c r="K1107" s="3"/>
    </row>
    <row r="1108" spans="1:11" ht="12.75">
      <c r="A1108" s="2"/>
      <c r="B1108" s="10"/>
      <c r="C1108" s="3"/>
      <c r="D1108" s="3"/>
      <c r="E1108" s="3"/>
      <c r="F1108" s="3"/>
      <c r="G1108" s="3"/>
      <c r="H1108" s="3"/>
      <c r="I1108" s="3"/>
      <c r="J1108" s="3"/>
      <c r="K1108" s="3"/>
    </row>
    <row r="1109" spans="1:11" ht="12.75">
      <c r="A1109" s="2"/>
      <c r="B1109" s="10"/>
      <c r="C1109" s="3"/>
      <c r="D1109" s="3"/>
      <c r="E1109" s="3"/>
      <c r="F1109" s="3"/>
      <c r="G1109" s="3"/>
      <c r="H1109" s="3"/>
      <c r="I1109" s="3"/>
      <c r="J1109" s="3"/>
      <c r="K1109" s="3"/>
    </row>
    <row r="1110" spans="1:11" ht="12.75">
      <c r="A1110" s="2"/>
      <c r="B1110" s="10"/>
      <c r="C1110" s="3"/>
      <c r="D1110" s="3"/>
      <c r="E1110" s="3"/>
      <c r="F1110" s="3"/>
      <c r="G1110" s="3"/>
      <c r="H1110" s="3"/>
      <c r="I1110" s="3"/>
      <c r="J1110" s="3"/>
      <c r="K1110" s="3"/>
    </row>
    <row r="1111" spans="1:11" ht="12.75">
      <c r="A1111" s="2"/>
      <c r="B1111" s="10"/>
      <c r="C1111" s="3"/>
      <c r="D1111" s="3"/>
      <c r="E1111" s="3"/>
      <c r="F1111" s="3"/>
      <c r="G1111" s="3"/>
      <c r="H1111" s="3"/>
      <c r="I1111" s="3"/>
      <c r="J1111" s="3"/>
      <c r="K1111" s="3"/>
    </row>
    <row r="1112" spans="1:11" ht="12.75">
      <c r="A1112" s="2"/>
      <c r="B1112" s="10"/>
      <c r="C1112" s="3"/>
      <c r="D1112" s="3"/>
      <c r="E1112" s="3"/>
      <c r="F1112" s="3"/>
      <c r="G1112" s="3"/>
      <c r="H1112" s="3"/>
      <c r="I1112" s="3"/>
      <c r="J1112" s="3"/>
      <c r="K1112" s="3"/>
    </row>
    <row r="1113" spans="1:11" ht="12.75">
      <c r="A1113" s="2"/>
      <c r="B1113" s="10"/>
      <c r="C1113" s="3"/>
      <c r="D1113" s="3"/>
      <c r="E1113" s="3"/>
      <c r="F1113" s="3"/>
      <c r="G1113" s="3"/>
      <c r="H1113" s="3"/>
      <c r="I1113" s="3"/>
      <c r="J1113" s="3"/>
      <c r="K1113" s="3"/>
    </row>
    <row r="1114" spans="1:11" ht="12.75">
      <c r="A1114" s="2"/>
      <c r="B1114" s="10"/>
      <c r="C1114" s="3"/>
      <c r="D1114" s="3"/>
      <c r="E1114" s="3"/>
      <c r="F1114" s="3"/>
      <c r="G1114" s="3"/>
      <c r="H1114" s="3"/>
      <c r="I1114" s="3"/>
      <c r="J1114" s="3"/>
      <c r="K1114" s="3"/>
    </row>
    <row r="1115" spans="1:11" ht="12.75">
      <c r="A1115" s="2"/>
      <c r="B1115" s="10"/>
      <c r="C1115" s="3"/>
      <c r="D1115" s="3"/>
      <c r="E1115" s="3"/>
      <c r="F1115" s="3"/>
      <c r="G1115" s="3"/>
      <c r="H1115" s="3"/>
      <c r="I1115" s="3"/>
      <c r="J1115" s="3"/>
      <c r="K1115" s="3"/>
    </row>
    <row r="1116" spans="1:11" ht="12.75">
      <c r="A1116" s="2"/>
      <c r="B1116" s="10"/>
      <c r="C1116" s="3"/>
      <c r="D1116" s="3"/>
      <c r="E1116" s="3"/>
      <c r="F1116" s="3"/>
      <c r="G1116" s="3"/>
      <c r="H1116" s="3"/>
      <c r="I1116" s="3"/>
      <c r="J1116" s="3"/>
      <c r="K1116" s="3"/>
    </row>
    <row r="1117" spans="1:11" ht="12.75">
      <c r="A1117" s="2"/>
      <c r="B1117" s="10"/>
      <c r="C1117" s="3"/>
      <c r="D1117" s="3"/>
      <c r="E1117" s="3"/>
      <c r="F1117" s="3"/>
      <c r="G1117" s="3"/>
      <c r="H1117" s="3"/>
      <c r="I1117" s="3"/>
      <c r="J1117" s="3"/>
      <c r="K1117" s="3"/>
    </row>
    <row r="1118" spans="1:11" ht="12.75">
      <c r="A1118" s="2"/>
      <c r="B1118" s="10"/>
      <c r="C1118" s="3"/>
      <c r="D1118" s="3"/>
      <c r="E1118" s="3"/>
      <c r="F1118" s="3"/>
      <c r="G1118" s="3"/>
      <c r="H1118" s="3"/>
      <c r="I1118" s="3"/>
      <c r="J1118" s="3"/>
      <c r="K1118" s="3"/>
    </row>
    <row r="1119" spans="1:11" ht="12.75">
      <c r="A1119" s="2"/>
      <c r="B1119" s="10"/>
      <c r="C1119" s="3"/>
      <c r="D1119" s="3"/>
      <c r="E1119" s="3"/>
      <c r="F1119" s="3"/>
      <c r="G1119" s="3"/>
      <c r="H1119" s="3"/>
      <c r="I1119" s="3"/>
      <c r="J1119" s="3"/>
      <c r="K1119" s="3"/>
    </row>
    <row r="1120" spans="1:11" ht="12.75">
      <c r="A1120" s="2"/>
      <c r="B1120" s="10"/>
      <c r="C1120" s="3"/>
      <c r="D1120" s="3"/>
      <c r="E1120" s="3"/>
      <c r="F1120" s="3"/>
      <c r="G1120" s="3"/>
      <c r="H1120" s="3"/>
      <c r="I1120" s="3"/>
      <c r="J1120" s="3"/>
      <c r="K1120" s="3"/>
    </row>
    <row r="1121" spans="1:11" ht="12.75">
      <c r="A1121" s="2"/>
      <c r="B1121" s="10"/>
      <c r="C1121" s="3"/>
      <c r="D1121" s="3"/>
      <c r="E1121" s="3"/>
      <c r="F1121" s="3"/>
      <c r="G1121" s="3"/>
      <c r="H1121" s="3"/>
      <c r="I1121" s="3"/>
      <c r="J1121" s="3"/>
      <c r="K1121" s="3"/>
    </row>
    <row r="1122" spans="1:11" ht="12.75">
      <c r="A1122" s="2"/>
      <c r="B1122" s="10"/>
      <c r="C1122" s="3"/>
      <c r="D1122" s="3"/>
      <c r="E1122" s="3"/>
      <c r="F1122" s="3"/>
      <c r="G1122" s="3"/>
      <c r="H1122" s="3"/>
      <c r="I1122" s="3"/>
      <c r="J1122" s="3"/>
      <c r="K1122" s="3"/>
    </row>
    <row r="1123" spans="1:11" ht="12.75">
      <c r="A1123" s="2"/>
      <c r="B1123" s="10"/>
      <c r="C1123" s="3"/>
      <c r="D1123" s="3"/>
      <c r="E1123" s="3"/>
      <c r="F1123" s="3"/>
      <c r="G1123" s="3"/>
      <c r="H1123" s="3"/>
      <c r="I1123" s="3"/>
      <c r="J1123" s="3"/>
      <c r="K1123" s="3"/>
    </row>
    <row r="1124" spans="1:11" ht="12.75">
      <c r="A1124" s="2"/>
      <c r="B1124" s="10"/>
      <c r="C1124" s="3"/>
      <c r="D1124" s="3"/>
      <c r="E1124" s="3"/>
      <c r="F1124" s="3"/>
      <c r="G1124" s="3"/>
      <c r="H1124" s="3"/>
      <c r="I1124" s="3"/>
      <c r="J1124" s="3"/>
      <c r="K1124" s="3"/>
    </row>
    <row r="1125" spans="1:11" ht="12.75">
      <c r="A1125" s="2"/>
      <c r="B1125" s="10"/>
      <c r="C1125" s="3"/>
      <c r="D1125" s="3"/>
      <c r="E1125" s="3"/>
      <c r="F1125" s="3"/>
      <c r="G1125" s="3"/>
      <c r="H1125" s="3"/>
      <c r="I1125" s="3"/>
      <c r="J1125" s="3"/>
      <c r="K1125" s="3"/>
    </row>
    <row r="1126" spans="1:11" ht="12.75">
      <c r="A1126" s="2"/>
      <c r="B1126" s="10"/>
      <c r="C1126" s="3"/>
      <c r="D1126" s="3"/>
      <c r="E1126" s="3"/>
      <c r="F1126" s="3"/>
      <c r="G1126" s="3"/>
      <c r="H1126" s="3"/>
      <c r="I1126" s="3"/>
      <c r="J1126" s="3"/>
      <c r="K1126" s="3"/>
    </row>
    <row r="1127" spans="1:11" ht="12.75">
      <c r="A1127" s="2"/>
      <c r="B1127" s="10"/>
      <c r="C1127" s="3"/>
      <c r="D1127" s="3"/>
      <c r="E1127" s="3"/>
      <c r="F1127" s="3"/>
      <c r="G1127" s="3"/>
      <c r="H1127" s="3"/>
      <c r="I1127" s="3"/>
      <c r="J1127" s="3"/>
      <c r="K1127" s="3"/>
    </row>
    <row r="1128" spans="1:11" ht="12.75">
      <c r="A1128" s="2"/>
      <c r="B1128" s="10"/>
      <c r="C1128" s="3"/>
      <c r="D1128" s="3"/>
      <c r="E1128" s="3"/>
      <c r="F1128" s="3"/>
      <c r="G1128" s="3"/>
      <c r="H1128" s="3"/>
      <c r="I1128" s="3"/>
      <c r="J1128" s="3"/>
      <c r="K1128" s="3"/>
    </row>
    <row r="1129" spans="1:11" ht="12.75">
      <c r="A1129" s="2"/>
      <c r="B1129" s="10"/>
      <c r="C1129" s="3"/>
      <c r="D1129" s="3"/>
      <c r="E1129" s="3"/>
      <c r="F1129" s="3"/>
      <c r="G1129" s="3"/>
      <c r="H1129" s="3"/>
      <c r="I1129" s="3"/>
      <c r="J1129" s="3"/>
      <c r="K1129" s="3"/>
    </row>
    <row r="1130" spans="1:11" ht="12.75">
      <c r="A1130" s="2"/>
      <c r="B1130" s="10"/>
      <c r="C1130" s="3"/>
      <c r="D1130" s="3"/>
      <c r="E1130" s="3"/>
      <c r="F1130" s="3"/>
      <c r="G1130" s="3"/>
      <c r="H1130" s="3"/>
      <c r="I1130" s="3"/>
      <c r="J1130" s="3"/>
      <c r="K1130" s="3"/>
    </row>
    <row r="1131" spans="1:11" ht="12.75">
      <c r="A1131" s="2"/>
      <c r="B1131" s="10"/>
      <c r="C1131" s="3"/>
      <c r="D1131" s="3"/>
      <c r="E1131" s="3"/>
      <c r="F1131" s="3"/>
      <c r="G1131" s="3"/>
      <c r="H1131" s="3"/>
      <c r="I1131" s="3"/>
      <c r="J1131" s="3"/>
      <c r="K1131" s="3"/>
    </row>
    <row r="1132" spans="1:11" ht="12.75">
      <c r="A1132" s="2"/>
      <c r="B1132" s="10"/>
      <c r="C1132" s="3"/>
      <c r="D1132" s="3"/>
      <c r="E1132" s="3"/>
      <c r="F1132" s="3"/>
      <c r="G1132" s="3"/>
      <c r="H1132" s="3"/>
      <c r="I1132" s="3"/>
      <c r="J1132" s="3"/>
      <c r="K1132" s="3"/>
    </row>
    <row r="1133" spans="1:11" ht="12.75">
      <c r="A1133" s="2"/>
      <c r="B1133" s="10"/>
      <c r="C1133" s="3"/>
      <c r="D1133" s="3"/>
      <c r="E1133" s="3"/>
      <c r="F1133" s="3"/>
      <c r="G1133" s="3"/>
      <c r="H1133" s="3"/>
      <c r="I1133" s="3"/>
      <c r="J1133" s="3"/>
      <c r="K1133" s="3"/>
    </row>
    <row r="1134" spans="1:11" ht="12.75">
      <c r="A1134" s="2"/>
      <c r="B1134" s="10"/>
      <c r="C1134" s="3"/>
      <c r="D1134" s="3"/>
      <c r="E1134" s="3"/>
      <c r="F1134" s="3"/>
      <c r="G1134" s="3"/>
      <c r="H1134" s="3"/>
      <c r="I1134" s="3"/>
      <c r="J1134" s="3"/>
      <c r="K1134" s="3"/>
    </row>
    <row r="1135" spans="1:11" ht="12.75">
      <c r="A1135" s="2"/>
      <c r="B1135" s="10"/>
      <c r="C1135" s="3"/>
      <c r="D1135" s="3"/>
      <c r="E1135" s="3"/>
      <c r="F1135" s="3"/>
      <c r="G1135" s="3"/>
      <c r="H1135" s="3"/>
      <c r="I1135" s="3"/>
      <c r="J1135" s="3"/>
      <c r="K1135" s="3"/>
    </row>
    <row r="1136" spans="1:11" ht="12.75">
      <c r="A1136" s="2"/>
      <c r="B1136" s="10"/>
      <c r="C1136" s="3"/>
      <c r="D1136" s="3"/>
      <c r="E1136" s="3"/>
      <c r="F1136" s="3"/>
      <c r="G1136" s="3"/>
      <c r="H1136" s="3"/>
      <c r="I1136" s="3"/>
      <c r="J1136" s="3"/>
      <c r="K1136" s="3"/>
    </row>
    <row r="1137" spans="1:11" ht="12.75">
      <c r="A1137" s="2"/>
      <c r="B1137" s="10"/>
      <c r="C1137" s="3"/>
      <c r="D1137" s="3"/>
      <c r="E1137" s="3"/>
      <c r="F1137" s="3"/>
      <c r="G1137" s="3"/>
      <c r="H1137" s="3"/>
      <c r="I1137" s="3"/>
      <c r="J1137" s="3"/>
      <c r="K1137" s="3"/>
    </row>
    <row r="1138" spans="1:11" ht="12.75">
      <c r="A1138" s="2"/>
      <c r="B1138" s="10"/>
      <c r="C1138" s="3"/>
      <c r="D1138" s="3"/>
      <c r="E1138" s="3"/>
      <c r="F1138" s="3"/>
      <c r="G1138" s="3"/>
      <c r="H1138" s="3"/>
      <c r="I1138" s="3"/>
      <c r="J1138" s="3"/>
      <c r="K1138" s="3"/>
    </row>
    <row r="1139" spans="1:11" ht="12.75">
      <c r="A1139" s="2"/>
      <c r="B1139" s="10"/>
      <c r="C1139" s="3"/>
      <c r="D1139" s="3"/>
      <c r="E1139" s="3"/>
      <c r="F1139" s="3"/>
      <c r="G1139" s="3"/>
      <c r="H1139" s="3"/>
      <c r="I1139" s="3"/>
      <c r="J1139" s="3"/>
      <c r="K1139" s="3"/>
    </row>
    <row r="1140" spans="1:11" ht="12.75">
      <c r="A1140" s="2"/>
      <c r="B1140" s="10"/>
      <c r="C1140" s="3"/>
      <c r="D1140" s="3"/>
      <c r="E1140" s="3"/>
      <c r="F1140" s="3"/>
      <c r="G1140" s="3"/>
      <c r="H1140" s="3"/>
      <c r="I1140" s="3"/>
      <c r="J1140" s="3"/>
      <c r="K1140" s="3"/>
    </row>
    <row r="1141" spans="1:11" ht="12.75">
      <c r="A1141" s="2"/>
      <c r="B1141" s="10"/>
      <c r="C1141" s="3"/>
      <c r="D1141" s="3"/>
      <c r="E1141" s="3"/>
      <c r="F1141" s="3"/>
      <c r="G1141" s="3"/>
      <c r="H1141" s="3"/>
      <c r="I1141" s="3"/>
      <c r="J1141" s="3"/>
      <c r="K1141" s="3"/>
    </row>
    <row r="1142" spans="1:11" ht="12.75">
      <c r="A1142" s="2"/>
      <c r="B1142" s="10"/>
      <c r="C1142" s="3"/>
      <c r="D1142" s="3"/>
      <c r="E1142" s="3"/>
      <c r="F1142" s="3"/>
      <c r="G1142" s="3"/>
      <c r="H1142" s="3"/>
      <c r="I1142" s="3"/>
      <c r="J1142" s="3"/>
      <c r="K1142" s="3"/>
    </row>
    <row r="1143" spans="1:11" ht="12.75">
      <c r="A1143" s="2"/>
      <c r="B1143" s="10"/>
      <c r="C1143" s="3"/>
      <c r="D1143" s="3"/>
      <c r="E1143" s="3"/>
      <c r="F1143" s="3"/>
      <c r="G1143" s="3"/>
      <c r="H1143" s="3"/>
      <c r="I1143" s="3"/>
      <c r="J1143" s="3"/>
      <c r="K1143" s="3"/>
    </row>
    <row r="1144" spans="1:11" ht="12.75">
      <c r="A1144" s="2"/>
      <c r="B1144" s="10"/>
      <c r="C1144" s="3"/>
      <c r="D1144" s="3"/>
      <c r="E1144" s="3"/>
      <c r="F1144" s="3"/>
      <c r="G1144" s="3"/>
      <c r="H1144" s="3"/>
      <c r="I1144" s="3"/>
      <c r="J1144" s="3"/>
      <c r="K1144" s="3"/>
    </row>
    <row r="1145" spans="1:11" ht="12.75">
      <c r="A1145" s="2"/>
      <c r="B1145" s="10"/>
      <c r="C1145" s="3"/>
      <c r="D1145" s="3"/>
      <c r="E1145" s="3"/>
      <c r="F1145" s="3"/>
      <c r="G1145" s="3"/>
      <c r="H1145" s="3"/>
      <c r="I1145" s="3"/>
      <c r="J1145" s="3"/>
      <c r="K1145" s="3"/>
    </row>
    <row r="1146" spans="1:11" ht="12.75">
      <c r="A1146" s="2"/>
      <c r="B1146" s="10"/>
      <c r="C1146" s="3"/>
      <c r="D1146" s="3"/>
      <c r="E1146" s="3"/>
      <c r="F1146" s="3"/>
      <c r="G1146" s="3"/>
      <c r="H1146" s="3"/>
      <c r="I1146" s="3"/>
      <c r="J1146" s="3"/>
      <c r="K1146" s="3"/>
    </row>
    <row r="1147" spans="1:11" ht="12.75">
      <c r="A1147" s="2"/>
      <c r="B1147" s="10"/>
      <c r="C1147" s="3"/>
      <c r="D1147" s="3"/>
      <c r="E1147" s="3"/>
      <c r="F1147" s="3"/>
      <c r="G1147" s="3"/>
      <c r="H1147" s="3"/>
      <c r="I1147" s="3"/>
      <c r="J1147" s="3"/>
      <c r="K1147" s="3"/>
    </row>
    <row r="1148" spans="1:11" ht="12.75">
      <c r="A1148" s="2"/>
      <c r="B1148" s="10"/>
      <c r="C1148" s="3"/>
      <c r="D1148" s="3"/>
      <c r="E1148" s="3"/>
      <c r="F1148" s="3"/>
      <c r="G1148" s="3"/>
      <c r="H1148" s="3"/>
      <c r="I1148" s="3"/>
      <c r="J1148" s="3"/>
      <c r="K1148" s="3"/>
    </row>
    <row r="1149" spans="1:11" ht="12.75">
      <c r="A1149" s="2"/>
      <c r="B1149" s="10"/>
      <c r="C1149" s="3"/>
      <c r="D1149" s="3"/>
      <c r="E1149" s="3"/>
      <c r="F1149" s="3"/>
      <c r="G1149" s="3"/>
      <c r="H1149" s="3"/>
      <c r="I1149" s="3"/>
      <c r="J1149" s="3"/>
      <c r="K1149" s="3"/>
    </row>
    <row r="1150" spans="1:11" ht="12.75">
      <c r="A1150" s="2"/>
      <c r="B1150" s="10"/>
      <c r="C1150" s="3"/>
      <c r="D1150" s="3"/>
      <c r="E1150" s="3"/>
      <c r="F1150" s="3"/>
      <c r="G1150" s="3"/>
      <c r="H1150" s="3"/>
      <c r="I1150" s="3"/>
      <c r="J1150" s="3"/>
      <c r="K1150" s="3"/>
    </row>
    <row r="1151" spans="1:11" ht="12.75">
      <c r="A1151" s="2"/>
      <c r="B1151" s="10"/>
      <c r="C1151" s="3"/>
      <c r="D1151" s="3"/>
      <c r="E1151" s="3"/>
      <c r="F1151" s="3"/>
      <c r="G1151" s="3"/>
      <c r="H1151" s="3"/>
      <c r="I1151" s="3"/>
      <c r="J1151" s="3"/>
      <c r="K1151" s="3"/>
    </row>
    <row r="1152" spans="1:11" ht="12.75">
      <c r="A1152" s="2"/>
      <c r="B1152" s="10"/>
      <c r="C1152" s="3"/>
      <c r="D1152" s="3"/>
      <c r="E1152" s="3"/>
      <c r="F1152" s="3"/>
      <c r="G1152" s="3"/>
      <c r="H1152" s="3"/>
      <c r="I1152" s="3"/>
      <c r="J1152" s="3"/>
      <c r="K1152" s="3"/>
    </row>
    <row r="1153" spans="1:11" ht="12.75">
      <c r="A1153" s="2"/>
      <c r="B1153" s="10"/>
      <c r="C1153" s="3"/>
      <c r="D1153" s="3"/>
      <c r="E1153" s="3"/>
      <c r="F1153" s="3"/>
      <c r="G1153" s="3"/>
      <c r="H1153" s="3"/>
      <c r="I1153" s="3"/>
      <c r="J1153" s="3"/>
      <c r="K1153" s="3"/>
    </row>
    <row r="1154" spans="1:11" ht="12.75">
      <c r="A1154" s="2"/>
      <c r="B1154" s="10"/>
      <c r="C1154" s="3"/>
      <c r="D1154" s="3"/>
      <c r="E1154" s="3"/>
      <c r="F1154" s="3"/>
      <c r="G1154" s="3"/>
      <c r="H1154" s="3"/>
      <c r="I1154" s="3"/>
      <c r="J1154" s="3"/>
      <c r="K1154" s="3"/>
    </row>
    <row r="1155" spans="1:11" ht="12.75">
      <c r="A1155" s="2"/>
      <c r="B1155" s="10"/>
      <c r="C1155" s="3"/>
      <c r="D1155" s="3"/>
      <c r="E1155" s="3"/>
      <c r="F1155" s="3"/>
      <c r="G1155" s="3"/>
      <c r="H1155" s="3"/>
      <c r="I1155" s="3"/>
      <c r="J1155" s="3"/>
      <c r="K1155" s="3"/>
    </row>
    <row r="1156" spans="1:11" ht="12.75">
      <c r="A1156" s="2"/>
      <c r="B1156" s="10"/>
      <c r="C1156" s="3"/>
      <c r="D1156" s="3"/>
      <c r="E1156" s="3"/>
      <c r="F1156" s="3"/>
      <c r="G1156" s="3"/>
      <c r="H1156" s="3"/>
      <c r="I1156" s="3"/>
      <c r="J1156" s="3"/>
      <c r="K1156" s="3"/>
    </row>
    <row r="1157" spans="1:11" ht="12.75">
      <c r="A1157" s="2"/>
      <c r="B1157" s="10"/>
      <c r="C1157" s="3"/>
      <c r="D1157" s="3"/>
      <c r="E1157" s="3"/>
      <c r="F1157" s="3"/>
      <c r="G1157" s="3"/>
      <c r="H1157" s="3"/>
      <c r="I1157" s="3"/>
      <c r="J1157" s="3"/>
      <c r="K1157" s="3"/>
    </row>
    <row r="1158" spans="1:11" ht="12.75">
      <c r="A1158" s="2"/>
      <c r="B1158" s="10"/>
      <c r="C1158" s="3"/>
      <c r="D1158" s="3"/>
      <c r="E1158" s="3"/>
      <c r="F1158" s="3"/>
      <c r="G1158" s="3"/>
      <c r="H1158" s="3"/>
      <c r="I1158" s="3"/>
      <c r="J1158" s="3"/>
      <c r="K1158" s="3"/>
    </row>
    <row r="1159" spans="1:11" ht="12.75">
      <c r="A1159" s="2"/>
      <c r="B1159" s="10"/>
      <c r="C1159" s="3"/>
      <c r="D1159" s="3"/>
      <c r="E1159" s="3"/>
      <c r="F1159" s="3"/>
      <c r="G1159" s="3"/>
      <c r="H1159" s="3"/>
      <c r="I1159" s="3"/>
      <c r="J1159" s="3"/>
      <c r="K1159" s="3"/>
    </row>
    <row r="1160" spans="1:11" ht="12.75">
      <c r="A1160" s="2"/>
      <c r="B1160" s="10"/>
      <c r="C1160" s="3"/>
      <c r="D1160" s="3"/>
      <c r="E1160" s="3"/>
      <c r="F1160" s="3"/>
      <c r="G1160" s="3"/>
      <c r="H1160" s="3"/>
      <c r="I1160" s="3"/>
      <c r="J1160" s="3"/>
      <c r="K1160" s="3"/>
    </row>
    <row r="1161" spans="1:11" ht="12.75">
      <c r="A1161" s="2"/>
      <c r="B1161" s="10"/>
      <c r="C1161" s="3"/>
      <c r="D1161" s="3"/>
      <c r="E1161" s="3"/>
      <c r="F1161" s="3"/>
      <c r="G1161" s="3"/>
      <c r="H1161" s="3"/>
      <c r="I1161" s="3"/>
      <c r="J1161" s="3"/>
      <c r="K1161" s="3"/>
    </row>
    <row r="1162" spans="1:11" ht="12.75">
      <c r="A1162" s="2"/>
      <c r="B1162" s="10"/>
      <c r="C1162" s="3"/>
      <c r="D1162" s="3"/>
      <c r="E1162" s="3"/>
      <c r="F1162" s="3"/>
      <c r="G1162" s="3"/>
      <c r="H1162" s="3"/>
      <c r="I1162" s="3"/>
      <c r="J1162" s="3"/>
      <c r="K1162" s="3"/>
    </row>
    <row r="1163" spans="1:11" ht="12.75">
      <c r="A1163" s="2"/>
      <c r="B1163" s="10"/>
      <c r="C1163" s="3"/>
      <c r="D1163" s="3"/>
      <c r="E1163" s="3"/>
      <c r="F1163" s="3"/>
      <c r="G1163" s="3"/>
      <c r="H1163" s="3"/>
      <c r="I1163" s="3"/>
      <c r="J1163" s="3"/>
      <c r="K1163" s="3"/>
    </row>
    <row r="1164" spans="1:11" ht="12.75">
      <c r="A1164" s="2"/>
      <c r="B1164" s="10"/>
      <c r="C1164" s="3"/>
      <c r="D1164" s="3"/>
      <c r="E1164" s="3"/>
      <c r="F1164" s="3"/>
      <c r="G1164" s="3"/>
      <c r="H1164" s="3"/>
      <c r="I1164" s="3"/>
      <c r="J1164" s="3"/>
      <c r="K1164" s="3"/>
    </row>
    <row r="1165" spans="1:11" ht="12.75">
      <c r="A1165" s="2"/>
      <c r="B1165" s="10"/>
      <c r="C1165" s="3"/>
      <c r="D1165" s="3"/>
      <c r="E1165" s="3"/>
      <c r="F1165" s="3"/>
      <c r="G1165" s="3"/>
      <c r="H1165" s="3"/>
      <c r="I1165" s="3"/>
      <c r="J1165" s="3"/>
      <c r="K1165" s="3"/>
    </row>
    <row r="1166" spans="1:11" ht="12.75">
      <c r="A1166" s="2"/>
      <c r="B1166" s="10"/>
      <c r="C1166" s="3"/>
      <c r="D1166" s="3"/>
      <c r="E1166" s="3"/>
      <c r="F1166" s="3"/>
      <c r="G1166" s="3"/>
      <c r="H1166" s="3"/>
      <c r="I1166" s="3"/>
      <c r="J1166" s="3"/>
      <c r="K1166" s="3"/>
    </row>
    <row r="1167" spans="1:11" ht="12.75">
      <c r="A1167" s="2"/>
      <c r="B1167" s="10"/>
      <c r="C1167" s="3"/>
      <c r="D1167" s="3"/>
      <c r="E1167" s="3"/>
      <c r="F1167" s="3"/>
      <c r="G1167" s="3"/>
      <c r="H1167" s="3"/>
      <c r="I1167" s="3"/>
      <c r="J1167" s="3"/>
      <c r="K1167" s="3"/>
    </row>
    <row r="1168" spans="1:11" ht="12.75">
      <c r="A1168" s="2"/>
      <c r="B1168" s="10"/>
      <c r="C1168" s="3"/>
      <c r="D1168" s="3"/>
      <c r="E1168" s="3"/>
      <c r="F1168" s="3"/>
      <c r="G1168" s="3"/>
      <c r="H1168" s="3"/>
      <c r="I1168" s="3"/>
      <c r="J1168" s="3"/>
      <c r="K1168" s="3"/>
    </row>
    <row r="1169" spans="1:11" ht="12.75">
      <c r="A1169" s="2"/>
      <c r="B1169" s="10"/>
      <c r="C1169" s="3"/>
      <c r="D1169" s="3"/>
      <c r="E1169" s="3"/>
      <c r="F1169" s="3"/>
      <c r="G1169" s="3"/>
      <c r="H1169" s="3"/>
      <c r="I1169" s="3"/>
      <c r="J1169" s="3"/>
      <c r="K1169" s="3"/>
    </row>
    <row r="1170" spans="1:11" ht="12.75">
      <c r="A1170" s="2"/>
      <c r="B1170" s="10"/>
      <c r="C1170" s="3"/>
      <c r="D1170" s="3"/>
      <c r="E1170" s="3"/>
      <c r="F1170" s="3"/>
      <c r="G1170" s="3"/>
      <c r="H1170" s="3"/>
      <c r="I1170" s="3"/>
      <c r="J1170" s="3"/>
      <c r="K1170" s="3"/>
    </row>
    <row r="1171" spans="1:11" ht="12.75">
      <c r="A1171" s="2"/>
      <c r="B1171" s="10"/>
      <c r="C1171" s="3"/>
      <c r="D1171" s="3"/>
      <c r="E1171" s="3"/>
      <c r="F1171" s="3"/>
      <c r="G1171" s="3"/>
      <c r="H1171" s="3"/>
      <c r="I1171" s="3"/>
      <c r="J1171" s="3"/>
      <c r="K1171" s="3"/>
    </row>
    <row r="1172" spans="1:11" ht="12.75">
      <c r="A1172" s="2"/>
      <c r="B1172" s="10"/>
      <c r="C1172" s="3"/>
      <c r="D1172" s="3"/>
      <c r="E1172" s="3"/>
      <c r="F1172" s="3"/>
      <c r="G1172" s="3"/>
      <c r="H1172" s="3"/>
      <c r="I1172" s="3"/>
      <c r="J1172" s="3"/>
      <c r="K1172" s="3"/>
    </row>
    <row r="1173" spans="1:11" ht="12.75">
      <c r="A1173" s="2"/>
      <c r="B1173" s="10"/>
      <c r="C1173" s="3"/>
      <c r="D1173" s="3"/>
      <c r="E1173" s="3"/>
      <c r="F1173" s="3"/>
      <c r="G1173" s="3"/>
      <c r="H1173" s="3"/>
      <c r="I1173" s="3"/>
      <c r="J1173" s="3"/>
      <c r="K1173" s="3"/>
    </row>
    <row r="1174" spans="1:11" ht="12.75">
      <c r="A1174" s="2"/>
      <c r="B1174" s="10"/>
      <c r="C1174" s="3"/>
      <c r="D1174" s="3"/>
      <c r="E1174" s="3"/>
      <c r="F1174" s="3"/>
      <c r="G1174" s="3"/>
      <c r="H1174" s="3"/>
      <c r="I1174" s="3"/>
      <c r="J1174" s="3"/>
      <c r="K1174" s="3"/>
    </row>
    <row r="1175" spans="1:11" ht="12.75">
      <c r="A1175" s="2"/>
      <c r="B1175" s="10"/>
      <c r="C1175" s="3"/>
      <c r="D1175" s="3"/>
      <c r="E1175" s="3"/>
      <c r="F1175" s="3"/>
      <c r="G1175" s="3"/>
      <c r="H1175" s="3"/>
      <c r="I1175" s="3"/>
      <c r="J1175" s="3"/>
      <c r="K1175" s="3"/>
    </row>
    <row r="1176" spans="1:11" ht="12.75">
      <c r="A1176" s="2"/>
      <c r="B1176" s="10"/>
      <c r="C1176" s="3"/>
      <c r="D1176" s="3"/>
      <c r="E1176" s="3"/>
      <c r="F1176" s="3"/>
      <c r="G1176" s="3"/>
      <c r="H1176" s="3"/>
      <c r="I1176" s="3"/>
      <c r="J1176" s="3"/>
      <c r="K1176" s="3"/>
    </row>
    <row r="1177" spans="1:11" ht="12.75">
      <c r="A1177" s="2"/>
      <c r="B1177" s="10"/>
      <c r="C1177" s="3"/>
      <c r="D1177" s="3"/>
      <c r="E1177" s="3"/>
      <c r="F1177" s="3"/>
      <c r="G1177" s="3"/>
      <c r="H1177" s="3"/>
      <c r="I1177" s="3"/>
      <c r="J1177" s="3"/>
      <c r="K1177" s="3"/>
    </row>
    <row r="1178" spans="1:11" ht="12.75">
      <c r="A1178" s="2"/>
      <c r="B1178" s="10"/>
      <c r="C1178" s="3"/>
      <c r="D1178" s="3"/>
      <c r="E1178" s="3"/>
      <c r="F1178" s="3"/>
      <c r="G1178" s="3"/>
      <c r="H1178" s="3"/>
      <c r="I1178" s="3"/>
      <c r="J1178" s="3"/>
      <c r="K1178" s="3"/>
    </row>
    <row r="1179" spans="1:11" ht="12.75">
      <c r="A1179" s="2"/>
      <c r="B1179" s="10"/>
      <c r="C1179" s="3"/>
      <c r="D1179" s="3"/>
      <c r="E1179" s="3"/>
      <c r="F1179" s="3"/>
      <c r="G1179" s="3"/>
      <c r="H1179" s="3"/>
      <c r="I1179" s="3"/>
      <c r="J1179" s="3"/>
      <c r="K1179" s="3"/>
    </row>
    <row r="1180" spans="1:11" ht="12.75">
      <c r="A1180" s="2"/>
      <c r="B1180" s="10"/>
      <c r="C1180" s="3"/>
      <c r="D1180" s="3"/>
      <c r="E1180" s="3"/>
      <c r="F1180" s="3"/>
      <c r="G1180" s="3"/>
      <c r="H1180" s="3"/>
      <c r="I1180" s="3"/>
      <c r="J1180" s="3"/>
      <c r="K1180" s="3"/>
    </row>
    <row r="1181" spans="1:11" ht="12.75">
      <c r="A1181" s="2"/>
      <c r="B1181" s="10"/>
      <c r="C1181" s="3"/>
      <c r="D1181" s="3"/>
      <c r="E1181" s="3"/>
      <c r="F1181" s="3"/>
      <c r="G1181" s="3"/>
      <c r="H1181" s="3"/>
      <c r="I1181" s="3"/>
      <c r="J1181" s="3"/>
      <c r="K1181" s="3"/>
    </row>
    <row r="1182" spans="1:11" ht="12.75">
      <c r="A1182" s="2"/>
      <c r="B1182" s="10"/>
      <c r="C1182" s="3"/>
      <c r="D1182" s="3"/>
      <c r="E1182" s="3"/>
      <c r="F1182" s="3"/>
      <c r="G1182" s="3"/>
      <c r="H1182" s="3"/>
      <c r="I1182" s="3"/>
      <c r="J1182" s="3"/>
      <c r="K1182" s="3"/>
    </row>
    <row r="1183" spans="1:11" ht="12.75">
      <c r="A1183" s="2"/>
      <c r="B1183" s="10"/>
      <c r="C1183" s="3"/>
      <c r="D1183" s="3"/>
      <c r="E1183" s="3"/>
      <c r="F1183" s="3"/>
      <c r="G1183" s="3"/>
      <c r="H1183" s="3"/>
      <c r="I1183" s="3"/>
      <c r="J1183" s="3"/>
      <c r="K1183" s="3"/>
    </row>
    <row r="1184" spans="1:11" ht="12.75">
      <c r="A1184" s="2"/>
      <c r="B1184" s="10"/>
      <c r="C1184" s="3"/>
      <c r="D1184" s="3"/>
      <c r="E1184" s="3"/>
      <c r="F1184" s="3"/>
      <c r="G1184" s="3"/>
      <c r="H1184" s="3"/>
      <c r="I1184" s="3"/>
      <c r="J1184" s="3"/>
      <c r="K1184" s="3"/>
    </row>
    <row r="1185" spans="1:11" ht="12.75">
      <c r="A1185" s="2"/>
      <c r="B1185" s="10"/>
      <c r="C1185" s="3"/>
      <c r="D1185" s="3"/>
      <c r="E1185" s="3"/>
      <c r="F1185" s="3"/>
      <c r="G1185" s="3"/>
      <c r="H1185" s="3"/>
      <c r="I1185" s="3"/>
      <c r="J1185" s="3"/>
      <c r="K1185" s="3"/>
    </row>
    <row r="1186" spans="1:11" ht="12.75">
      <c r="A1186" s="2"/>
      <c r="B1186" s="10"/>
      <c r="C1186" s="3"/>
      <c r="D1186" s="3"/>
      <c r="E1186" s="3"/>
      <c r="F1186" s="3"/>
      <c r="G1186" s="3"/>
      <c r="H1186" s="3"/>
      <c r="I1186" s="3"/>
      <c r="J1186" s="3"/>
      <c r="K1186" s="3"/>
    </row>
    <row r="1187" spans="1:11" ht="12.75">
      <c r="A1187" s="2"/>
      <c r="B1187" s="10"/>
      <c r="C1187" s="3"/>
      <c r="D1187" s="3"/>
      <c r="E1187" s="3"/>
      <c r="F1187" s="3"/>
      <c r="G1187" s="3"/>
      <c r="H1187" s="3"/>
      <c r="I1187" s="3"/>
      <c r="J1187" s="3"/>
      <c r="K1187" s="3"/>
    </row>
    <row r="1188" spans="1:11" ht="12.75">
      <c r="A1188" s="2"/>
      <c r="B1188" s="10"/>
      <c r="C1188" s="3"/>
      <c r="D1188" s="3"/>
      <c r="E1188" s="3"/>
      <c r="F1188" s="3"/>
      <c r="G1188" s="3"/>
      <c r="H1188" s="3"/>
      <c r="I1188" s="3"/>
      <c r="J1188" s="3"/>
      <c r="K1188" s="3"/>
    </row>
    <row r="1189" spans="1:11" ht="12.75">
      <c r="A1189" s="2"/>
      <c r="B1189" s="10"/>
      <c r="C1189" s="3"/>
      <c r="D1189" s="3"/>
      <c r="E1189" s="3"/>
      <c r="F1189" s="3"/>
      <c r="G1189" s="3"/>
      <c r="H1189" s="3"/>
      <c r="I1189" s="3"/>
      <c r="J1189" s="3"/>
      <c r="K1189" s="3"/>
    </row>
    <row r="1190" spans="1:11" ht="12.75">
      <c r="A1190" s="2"/>
      <c r="B1190" s="10"/>
      <c r="C1190" s="3"/>
      <c r="D1190" s="3"/>
      <c r="E1190" s="3"/>
      <c r="F1190" s="3"/>
      <c r="G1190" s="3"/>
      <c r="H1190" s="3"/>
      <c r="I1190" s="3"/>
      <c r="J1190" s="3"/>
      <c r="K1190" s="3"/>
    </row>
    <row r="1191" spans="1:11" ht="12.75">
      <c r="A1191" s="2"/>
      <c r="B1191" s="10"/>
      <c r="C1191" s="3"/>
      <c r="D1191" s="3"/>
      <c r="E1191" s="3"/>
      <c r="F1191" s="3"/>
      <c r="G1191" s="3"/>
      <c r="H1191" s="3"/>
      <c r="I1191" s="3"/>
      <c r="J1191" s="3"/>
      <c r="K1191" s="3"/>
    </row>
    <row r="1192" spans="1:11" ht="12.75">
      <c r="A1192" s="2"/>
      <c r="B1192" s="10"/>
      <c r="C1192" s="3"/>
      <c r="D1192" s="3"/>
      <c r="E1192" s="3"/>
      <c r="F1192" s="3"/>
      <c r="G1192" s="3"/>
      <c r="H1192" s="3"/>
      <c r="I1192" s="3"/>
      <c r="J1192" s="3"/>
      <c r="K1192" s="3"/>
    </row>
    <row r="1193" spans="1:11" ht="12.75">
      <c r="A1193" s="2"/>
      <c r="B1193" s="10"/>
      <c r="C1193" s="3"/>
      <c r="D1193" s="3"/>
      <c r="E1193" s="3"/>
      <c r="F1193" s="3"/>
      <c r="G1193" s="3"/>
      <c r="H1193" s="3"/>
      <c r="I1193" s="3"/>
      <c r="J1193" s="3"/>
      <c r="K1193" s="3"/>
    </row>
    <row r="1194" spans="1:11" ht="12.75">
      <c r="A1194" s="2"/>
      <c r="B1194" s="10"/>
      <c r="C1194" s="3"/>
      <c r="D1194" s="3"/>
      <c r="E1194" s="3"/>
      <c r="F1194" s="3"/>
      <c r="G1194" s="3"/>
      <c r="H1194" s="3"/>
      <c r="I1194" s="3"/>
      <c r="J1194" s="3"/>
      <c r="K1194" s="3"/>
    </row>
    <row r="1195" spans="1:11" ht="12.75">
      <c r="A1195" s="2"/>
      <c r="B1195" s="10"/>
      <c r="C1195" s="3"/>
      <c r="D1195" s="3"/>
      <c r="E1195" s="3"/>
      <c r="F1195" s="3"/>
      <c r="G1195" s="3"/>
      <c r="H1195" s="3"/>
      <c r="I1195" s="3"/>
      <c r="J1195" s="3"/>
      <c r="K1195" s="3"/>
    </row>
    <row r="1196" spans="1:11" ht="12.75">
      <c r="A1196" s="2"/>
      <c r="B1196" s="10"/>
      <c r="C1196" s="3"/>
      <c r="D1196" s="3"/>
      <c r="E1196" s="3"/>
      <c r="F1196" s="3"/>
      <c r="G1196" s="3"/>
      <c r="H1196" s="3"/>
      <c r="I1196" s="3"/>
      <c r="J1196" s="3"/>
      <c r="K1196" s="3"/>
    </row>
    <row r="1197" spans="1:11" ht="12.75">
      <c r="A1197" s="2"/>
      <c r="B1197" s="10"/>
      <c r="C1197" s="3"/>
      <c r="D1197" s="3"/>
      <c r="E1197" s="3"/>
      <c r="F1197" s="3"/>
      <c r="G1197" s="3"/>
      <c r="H1197" s="3"/>
      <c r="I1197" s="3"/>
      <c r="J1197" s="3"/>
      <c r="K1197" s="3"/>
    </row>
    <row r="1198" spans="1:11" ht="12.75">
      <c r="A1198" s="2"/>
      <c r="B1198" s="10"/>
      <c r="C1198" s="3"/>
      <c r="D1198" s="3"/>
      <c r="E1198" s="3"/>
      <c r="F1198" s="3"/>
      <c r="G1198" s="3"/>
      <c r="H1198" s="3"/>
      <c r="I1198" s="3"/>
      <c r="J1198" s="3"/>
      <c r="K1198" s="3"/>
    </row>
    <row r="1199" spans="1:11" ht="12.75">
      <c r="A1199" s="2"/>
      <c r="B1199" s="10"/>
      <c r="C1199" s="3"/>
      <c r="D1199" s="3"/>
      <c r="E1199" s="3"/>
      <c r="F1199" s="3"/>
      <c r="G1199" s="3"/>
      <c r="H1199" s="3"/>
      <c r="I1199" s="3"/>
      <c r="J1199" s="3"/>
      <c r="K1199" s="3"/>
    </row>
    <row r="1200" spans="1:11" ht="12.75">
      <c r="A1200" s="2"/>
      <c r="B1200" s="10"/>
      <c r="C1200" s="3"/>
      <c r="D1200" s="3"/>
      <c r="E1200" s="3"/>
      <c r="F1200" s="3"/>
      <c r="G1200" s="3"/>
      <c r="H1200" s="3"/>
      <c r="I1200" s="3"/>
      <c r="J1200" s="3"/>
      <c r="K1200" s="3"/>
    </row>
    <row r="1201" spans="1:11" ht="12.75">
      <c r="A1201" s="2"/>
      <c r="B1201" s="10"/>
      <c r="C1201" s="3"/>
      <c r="D1201" s="3"/>
      <c r="E1201" s="3"/>
      <c r="F1201" s="3"/>
      <c r="G1201" s="3"/>
      <c r="H1201" s="3"/>
      <c r="I1201" s="3"/>
      <c r="J1201" s="3"/>
      <c r="K1201" s="3"/>
    </row>
    <row r="1202" spans="1:11" ht="12.75">
      <c r="A1202" s="2"/>
      <c r="B1202" s="10"/>
      <c r="C1202" s="3"/>
      <c r="D1202" s="3"/>
      <c r="E1202" s="3"/>
      <c r="F1202" s="3"/>
      <c r="G1202" s="3"/>
      <c r="H1202" s="3"/>
      <c r="I1202" s="3"/>
      <c r="J1202" s="3"/>
      <c r="K1202" s="3"/>
    </row>
    <row r="1203" spans="1:11" ht="12.75">
      <c r="A1203" s="2"/>
      <c r="B1203" s="10"/>
      <c r="C1203" s="3"/>
      <c r="D1203" s="3"/>
      <c r="E1203" s="3"/>
      <c r="F1203" s="3"/>
      <c r="G1203" s="3"/>
      <c r="H1203" s="3"/>
      <c r="I1203" s="3"/>
      <c r="J1203" s="3"/>
      <c r="K1203" s="3"/>
    </row>
    <row r="1204" spans="1:11" ht="12.75">
      <c r="A1204" s="2"/>
      <c r="B1204" s="10"/>
      <c r="C1204" s="3"/>
      <c r="D1204" s="3"/>
      <c r="E1204" s="3"/>
      <c r="F1204" s="3"/>
      <c r="G1204" s="3"/>
      <c r="H1204" s="3"/>
      <c r="I1204" s="3"/>
      <c r="J1204" s="3"/>
      <c r="K1204" s="3"/>
    </row>
    <row r="1205" spans="1:11" ht="12.75">
      <c r="A1205" s="2"/>
      <c r="B1205" s="10"/>
      <c r="C1205" s="3"/>
      <c r="D1205" s="3"/>
      <c r="E1205" s="3"/>
      <c r="F1205" s="3"/>
      <c r="G1205" s="3"/>
      <c r="H1205" s="3"/>
      <c r="I1205" s="3"/>
      <c r="J1205" s="3"/>
      <c r="K1205" s="3"/>
    </row>
    <row r="1206" spans="1:11" ht="12.75">
      <c r="A1206" s="2"/>
      <c r="B1206" s="10"/>
      <c r="C1206" s="3"/>
      <c r="D1206" s="3"/>
      <c r="E1206" s="3"/>
      <c r="F1206" s="3"/>
      <c r="G1206" s="3"/>
      <c r="H1206" s="3"/>
      <c r="I1206" s="3"/>
      <c r="J1206" s="3"/>
      <c r="K1206" s="3"/>
    </row>
    <row r="1207" spans="1:11" ht="12.75">
      <c r="A1207" s="2"/>
      <c r="B1207" s="10"/>
      <c r="C1207" s="3"/>
      <c r="D1207" s="3"/>
      <c r="E1207" s="3"/>
      <c r="F1207" s="3"/>
      <c r="G1207" s="3"/>
      <c r="H1207" s="3"/>
      <c r="I1207" s="3"/>
      <c r="J1207" s="3"/>
      <c r="K1207" s="3"/>
    </row>
    <row r="1208" spans="1:11" ht="12.75">
      <c r="A1208" s="2"/>
      <c r="B1208" s="10"/>
      <c r="C1208" s="3"/>
      <c r="D1208" s="3"/>
      <c r="E1208" s="3"/>
      <c r="F1208" s="3"/>
      <c r="G1208" s="3"/>
      <c r="H1208" s="3"/>
      <c r="I1208" s="3"/>
      <c r="J1208" s="3"/>
      <c r="K1208" s="3"/>
    </row>
    <row r="1209" spans="1:11" ht="12.75">
      <c r="A1209" s="2"/>
      <c r="B1209" s="10"/>
      <c r="C1209" s="3"/>
      <c r="D1209" s="3"/>
      <c r="E1209" s="3"/>
      <c r="F1209" s="3"/>
      <c r="G1209" s="3"/>
      <c r="H1209" s="3"/>
      <c r="I1209" s="3"/>
      <c r="J1209" s="3"/>
      <c r="K1209" s="3"/>
    </row>
    <row r="1210" spans="1:11" ht="12.75">
      <c r="A1210" s="2"/>
      <c r="B1210" s="10"/>
      <c r="C1210" s="3"/>
      <c r="D1210" s="3"/>
      <c r="E1210" s="3"/>
      <c r="F1210" s="3"/>
      <c r="G1210" s="3"/>
      <c r="H1210" s="3"/>
      <c r="I1210" s="3"/>
      <c r="J1210" s="3"/>
      <c r="K1210" s="3"/>
    </row>
    <row r="1211" spans="1:11" ht="12.75">
      <c r="A1211" s="2"/>
      <c r="B1211" s="10"/>
      <c r="C1211" s="3"/>
      <c r="D1211" s="3"/>
      <c r="E1211" s="3"/>
      <c r="F1211" s="3"/>
      <c r="G1211" s="3"/>
      <c r="H1211" s="3"/>
      <c r="I1211" s="3"/>
      <c r="J1211" s="3"/>
      <c r="K1211" s="3"/>
    </row>
    <row r="1212" spans="1:11" ht="12.75">
      <c r="A1212" s="2"/>
      <c r="B1212" s="10"/>
      <c r="C1212" s="3"/>
      <c r="D1212" s="3"/>
      <c r="E1212" s="3"/>
      <c r="F1212" s="3"/>
      <c r="G1212" s="3"/>
      <c r="H1212" s="3"/>
      <c r="I1212" s="3"/>
      <c r="J1212" s="3"/>
      <c r="K1212" s="3"/>
    </row>
    <row r="1213" spans="1:11" ht="12.75">
      <c r="A1213" s="2"/>
      <c r="B1213" s="10"/>
      <c r="C1213" s="3"/>
      <c r="D1213" s="3"/>
      <c r="E1213" s="3"/>
      <c r="F1213" s="3"/>
      <c r="G1213" s="3"/>
      <c r="H1213" s="3"/>
      <c r="I1213" s="3"/>
      <c r="J1213" s="3"/>
      <c r="K1213" s="3"/>
    </row>
    <row r="1214" spans="1:11" ht="12.75">
      <c r="A1214" s="2"/>
      <c r="B1214" s="10"/>
      <c r="C1214" s="3"/>
      <c r="D1214" s="3"/>
      <c r="E1214" s="3"/>
      <c r="F1214" s="3"/>
      <c r="G1214" s="3"/>
      <c r="H1214" s="3"/>
      <c r="I1214" s="3"/>
      <c r="J1214" s="3"/>
      <c r="K1214" s="3"/>
    </row>
    <row r="1215" spans="1:11" ht="12.75">
      <c r="A1215" s="2"/>
      <c r="B1215" s="10"/>
      <c r="C1215" s="3"/>
      <c r="D1215" s="3"/>
      <c r="E1215" s="3"/>
      <c r="F1215" s="3"/>
      <c r="G1215" s="3"/>
      <c r="H1215" s="3"/>
      <c r="I1215" s="3"/>
      <c r="J1215" s="3"/>
      <c r="K1215" s="3"/>
    </row>
    <row r="1216" spans="1:11" ht="12.75">
      <c r="A1216" s="2"/>
      <c r="B1216" s="10"/>
      <c r="C1216" s="3"/>
      <c r="D1216" s="3"/>
      <c r="E1216" s="3"/>
      <c r="F1216" s="3"/>
      <c r="G1216" s="3"/>
      <c r="H1216" s="3"/>
      <c r="I1216" s="3"/>
      <c r="J1216" s="3"/>
      <c r="K1216" s="3"/>
    </row>
    <row r="1217" spans="1:11" ht="12.75">
      <c r="A1217" s="2"/>
      <c r="B1217" s="10"/>
      <c r="C1217" s="3"/>
      <c r="D1217" s="3"/>
      <c r="E1217" s="3"/>
      <c r="F1217" s="3"/>
      <c r="G1217" s="3"/>
      <c r="H1217" s="3"/>
      <c r="I1217" s="3"/>
      <c r="J1217" s="3"/>
      <c r="K1217" s="3"/>
    </row>
    <row r="1218" spans="1:11" ht="12.75">
      <c r="A1218" s="2"/>
      <c r="B1218" s="10"/>
      <c r="C1218" s="3"/>
      <c r="D1218" s="3"/>
      <c r="E1218" s="3"/>
      <c r="F1218" s="3"/>
      <c r="G1218" s="3"/>
      <c r="H1218" s="3"/>
      <c r="I1218" s="3"/>
      <c r="J1218" s="3"/>
      <c r="K1218" s="3"/>
    </row>
    <row r="1219" spans="1:11" ht="12.75">
      <c r="A1219" s="2"/>
      <c r="B1219" s="10"/>
      <c r="C1219" s="3"/>
      <c r="D1219" s="3"/>
      <c r="E1219" s="3"/>
      <c r="F1219" s="3"/>
      <c r="G1219" s="3"/>
      <c r="H1219" s="3"/>
      <c r="I1219" s="3"/>
      <c r="J1219" s="3"/>
      <c r="K1219" s="3"/>
    </row>
    <row r="1220" spans="1:11" ht="12.75">
      <c r="A1220" s="2"/>
      <c r="B1220" s="10"/>
      <c r="C1220" s="3"/>
      <c r="D1220" s="3"/>
      <c r="E1220" s="3"/>
      <c r="F1220" s="3"/>
      <c r="G1220" s="3"/>
      <c r="H1220" s="3"/>
      <c r="I1220" s="3"/>
      <c r="J1220" s="3"/>
      <c r="K1220" s="3"/>
    </row>
    <row r="1221" spans="1:11" ht="12.75">
      <c r="A1221" s="2"/>
      <c r="B1221" s="10"/>
      <c r="C1221" s="3"/>
      <c r="D1221" s="3"/>
      <c r="E1221" s="3"/>
      <c r="F1221" s="3"/>
      <c r="G1221" s="3"/>
      <c r="H1221" s="3"/>
      <c r="I1221" s="3"/>
      <c r="J1221" s="3"/>
      <c r="K1221" s="3"/>
    </row>
    <row r="1222" spans="1:11" ht="12.75">
      <c r="A1222" s="2"/>
      <c r="B1222" s="10"/>
      <c r="C1222" s="3"/>
      <c r="D1222" s="3"/>
      <c r="E1222" s="3"/>
      <c r="F1222" s="3"/>
      <c r="G1222" s="3"/>
      <c r="H1222" s="3"/>
      <c r="I1222" s="3"/>
      <c r="J1222" s="3"/>
      <c r="K1222" s="3"/>
    </row>
    <row r="1223" spans="1:11" ht="12.75">
      <c r="A1223" s="2"/>
      <c r="B1223" s="10"/>
      <c r="C1223" s="3"/>
      <c r="D1223" s="3"/>
      <c r="E1223" s="3"/>
      <c r="F1223" s="3"/>
      <c r="G1223" s="3"/>
      <c r="H1223" s="3"/>
      <c r="I1223" s="3"/>
      <c r="J1223" s="3"/>
      <c r="K1223" s="3"/>
    </row>
    <row r="1224" spans="1:11" ht="12.75">
      <c r="A1224" s="2"/>
      <c r="B1224" s="10"/>
      <c r="C1224" s="3"/>
      <c r="D1224" s="3"/>
      <c r="E1224" s="3"/>
      <c r="F1224" s="3"/>
      <c r="G1224" s="3"/>
      <c r="H1224" s="3"/>
      <c r="I1224" s="3"/>
      <c r="J1224" s="3"/>
      <c r="K1224" s="3"/>
    </row>
    <row r="1225" spans="1:11" ht="12.75">
      <c r="A1225" s="2"/>
      <c r="B1225" s="10"/>
      <c r="C1225" s="3"/>
      <c r="D1225" s="3"/>
      <c r="E1225" s="3"/>
      <c r="F1225" s="3"/>
      <c r="G1225" s="3"/>
      <c r="H1225" s="3"/>
      <c r="I1225" s="3"/>
      <c r="J1225" s="3"/>
      <c r="K1225" s="3"/>
    </row>
    <row r="1226" spans="1:11" ht="12.75">
      <c r="A1226" s="2"/>
      <c r="B1226" s="10"/>
      <c r="C1226" s="3"/>
      <c r="D1226" s="3"/>
      <c r="E1226" s="3"/>
      <c r="F1226" s="3"/>
      <c r="G1226" s="3"/>
      <c r="H1226" s="3"/>
      <c r="I1226" s="3"/>
      <c r="J1226" s="3"/>
      <c r="K1226" s="3"/>
    </row>
    <row r="1227" spans="1:11" ht="12.75">
      <c r="A1227" s="2"/>
      <c r="B1227" s="10"/>
      <c r="C1227" s="3"/>
      <c r="D1227" s="3"/>
      <c r="E1227" s="3"/>
      <c r="F1227" s="3"/>
      <c r="G1227" s="3"/>
      <c r="H1227" s="3"/>
      <c r="I1227" s="3"/>
      <c r="J1227" s="3"/>
      <c r="K1227" s="3"/>
    </row>
    <row r="1228" spans="1:11" ht="12.75">
      <c r="A1228" s="2"/>
      <c r="B1228" s="10"/>
      <c r="C1228" s="3"/>
      <c r="D1228" s="3"/>
      <c r="E1228" s="3"/>
      <c r="F1228" s="3"/>
      <c r="G1228" s="3"/>
      <c r="H1228" s="3"/>
      <c r="I1228" s="3"/>
      <c r="J1228" s="3"/>
      <c r="K1228" s="3"/>
    </row>
    <row r="1229" spans="1:11" ht="12.75">
      <c r="A1229" s="2"/>
      <c r="B1229" s="10"/>
      <c r="C1229" s="3"/>
      <c r="D1229" s="3"/>
      <c r="E1229" s="3"/>
      <c r="F1229" s="3"/>
      <c r="G1229" s="3"/>
      <c r="H1229" s="3"/>
      <c r="I1229" s="3"/>
      <c r="J1229" s="3"/>
      <c r="K1229" s="3"/>
    </row>
    <row r="1230" spans="1:11" ht="12.75">
      <c r="A1230" s="2"/>
      <c r="B1230" s="10"/>
      <c r="C1230" s="3"/>
      <c r="D1230" s="3"/>
      <c r="E1230" s="3"/>
      <c r="F1230" s="3"/>
      <c r="G1230" s="3"/>
      <c r="H1230" s="3"/>
      <c r="I1230" s="3"/>
      <c r="J1230" s="3"/>
      <c r="K1230" s="3"/>
    </row>
    <row r="1231" spans="1:11" ht="12.75">
      <c r="A1231" s="2"/>
      <c r="B1231" s="10"/>
      <c r="C1231" s="3"/>
      <c r="D1231" s="3"/>
      <c r="E1231" s="3"/>
      <c r="F1231" s="3"/>
      <c r="G1231" s="3"/>
      <c r="H1231" s="3"/>
      <c r="I1231" s="3"/>
      <c r="J1231" s="3"/>
      <c r="K1231" s="3"/>
    </row>
    <row r="1232" spans="1:11" ht="12.75">
      <c r="A1232" s="2"/>
      <c r="B1232" s="10"/>
      <c r="C1232" s="3"/>
      <c r="D1232" s="3"/>
      <c r="E1232" s="3"/>
      <c r="F1232" s="3"/>
      <c r="G1232" s="3"/>
      <c r="H1232" s="3"/>
      <c r="I1232" s="3"/>
      <c r="J1232" s="3"/>
      <c r="K1232" s="3"/>
    </row>
    <row r="1233" spans="1:11" ht="12.75">
      <c r="A1233" s="2"/>
      <c r="B1233" s="10"/>
      <c r="C1233" s="3"/>
      <c r="D1233" s="3"/>
      <c r="E1233" s="3"/>
      <c r="F1233" s="3"/>
      <c r="G1233" s="3"/>
      <c r="H1233" s="3"/>
      <c r="I1233" s="3"/>
      <c r="J1233" s="3"/>
      <c r="K1233" s="3"/>
    </row>
    <row r="1234" spans="1:11" ht="12.75">
      <c r="A1234" s="2"/>
      <c r="B1234" s="10"/>
      <c r="C1234" s="3"/>
      <c r="D1234" s="3"/>
      <c r="E1234" s="3"/>
      <c r="F1234" s="3"/>
      <c r="G1234" s="3"/>
      <c r="H1234" s="3"/>
      <c r="I1234" s="3"/>
      <c r="J1234" s="3"/>
      <c r="K1234" s="3"/>
    </row>
    <row r="1235" spans="1:11" ht="12.75">
      <c r="A1235" s="2"/>
      <c r="B1235" s="10"/>
      <c r="C1235" s="3"/>
      <c r="D1235" s="3"/>
      <c r="E1235" s="3"/>
      <c r="F1235" s="3"/>
      <c r="G1235" s="3"/>
      <c r="H1235" s="3"/>
      <c r="I1235" s="3"/>
      <c r="J1235" s="3"/>
      <c r="K1235" s="3"/>
    </row>
    <row r="1236" spans="1:11" ht="12.75">
      <c r="A1236" s="2"/>
      <c r="B1236" s="10"/>
      <c r="C1236" s="3"/>
      <c r="D1236" s="3"/>
      <c r="E1236" s="3"/>
      <c r="F1236" s="3"/>
      <c r="G1236" s="3"/>
      <c r="H1236" s="3"/>
      <c r="I1236" s="3"/>
      <c r="J1236" s="3"/>
      <c r="K1236" s="3"/>
    </row>
    <row r="1237" spans="1:11" ht="12.75">
      <c r="A1237" s="2"/>
      <c r="B1237" s="10"/>
      <c r="C1237" s="3"/>
      <c r="D1237" s="3"/>
      <c r="E1237" s="3"/>
      <c r="F1237" s="3"/>
      <c r="G1237" s="3"/>
      <c r="H1237" s="3"/>
      <c r="I1237" s="3"/>
      <c r="J1237" s="3"/>
      <c r="K1237" s="3"/>
    </row>
    <row r="1238" spans="1:11" ht="12.75">
      <c r="A1238" s="2"/>
      <c r="B1238" s="10"/>
      <c r="C1238" s="3"/>
      <c r="D1238" s="3"/>
      <c r="E1238" s="3"/>
      <c r="F1238" s="3"/>
      <c r="G1238" s="3"/>
      <c r="H1238" s="3"/>
      <c r="I1238" s="3"/>
      <c r="J1238" s="3"/>
      <c r="K1238" s="3"/>
    </row>
    <row r="1239" spans="1:11" ht="12.75">
      <c r="A1239" s="2"/>
      <c r="B1239" s="10"/>
      <c r="C1239" s="3"/>
      <c r="D1239" s="3"/>
      <c r="E1239" s="3"/>
      <c r="F1239" s="3"/>
      <c r="G1239" s="3"/>
      <c r="H1239" s="3"/>
      <c r="I1239" s="3"/>
      <c r="J1239" s="3"/>
      <c r="K1239" s="3"/>
    </row>
    <row r="1240" spans="1:11" ht="12.75">
      <c r="A1240" s="2"/>
      <c r="B1240" s="10"/>
      <c r="C1240" s="3"/>
      <c r="D1240" s="3"/>
      <c r="E1240" s="3"/>
      <c r="F1240" s="3"/>
      <c r="G1240" s="3"/>
      <c r="H1240" s="3"/>
      <c r="I1240" s="3"/>
      <c r="J1240" s="3"/>
      <c r="K1240" s="3"/>
    </row>
    <row r="1241" spans="1:11" ht="12.75">
      <c r="A1241" s="2"/>
      <c r="B1241" s="10"/>
      <c r="C1241" s="3"/>
      <c r="D1241" s="3"/>
      <c r="E1241" s="3"/>
      <c r="F1241" s="3"/>
      <c r="G1241" s="3"/>
      <c r="H1241" s="3"/>
      <c r="I1241" s="3"/>
      <c r="J1241" s="3"/>
      <c r="K1241" s="3"/>
    </row>
    <row r="1242" spans="1:11" ht="12.75">
      <c r="A1242" s="2"/>
      <c r="B1242" s="10"/>
      <c r="C1242" s="3"/>
      <c r="D1242" s="3"/>
      <c r="E1242" s="3"/>
      <c r="F1242" s="3"/>
      <c r="G1242" s="3"/>
      <c r="H1242" s="3"/>
      <c r="I1242" s="3"/>
      <c r="J1242" s="3"/>
      <c r="K1242" s="3"/>
    </row>
    <row r="1243" spans="1:11" ht="12.75">
      <c r="A1243" s="2"/>
      <c r="B1243" s="10"/>
      <c r="C1243" s="3"/>
      <c r="D1243" s="3"/>
      <c r="E1243" s="3"/>
      <c r="F1243" s="3"/>
      <c r="G1243" s="3"/>
      <c r="H1243" s="3"/>
      <c r="I1243" s="3"/>
      <c r="J1243" s="3"/>
      <c r="K1243" s="3"/>
    </row>
    <row r="1244" spans="1:11" ht="12.75">
      <c r="A1244" s="2"/>
      <c r="B1244" s="10"/>
      <c r="C1244" s="3"/>
      <c r="D1244" s="3"/>
      <c r="E1244" s="3"/>
      <c r="F1244" s="3"/>
      <c r="G1244" s="3"/>
      <c r="H1244" s="3"/>
      <c r="I1244" s="3"/>
      <c r="J1244" s="3"/>
      <c r="K1244" s="3"/>
    </row>
    <row r="1245" spans="1:11" ht="12.75">
      <c r="A1245" s="2"/>
      <c r="B1245" s="10"/>
      <c r="C1245" s="3"/>
      <c r="D1245" s="3"/>
      <c r="E1245" s="3"/>
      <c r="F1245" s="3"/>
      <c r="G1245" s="3"/>
      <c r="H1245" s="3"/>
      <c r="I1245" s="3"/>
      <c r="J1245" s="3"/>
      <c r="K1245" s="3"/>
    </row>
    <row r="1246" spans="1:11" ht="12.75">
      <c r="A1246" s="2"/>
      <c r="B1246" s="10"/>
      <c r="C1246" s="3"/>
      <c r="D1246" s="3"/>
      <c r="E1246" s="3"/>
      <c r="F1246" s="3"/>
      <c r="G1246" s="3"/>
      <c r="H1246" s="3"/>
      <c r="I1246" s="3"/>
      <c r="J1246" s="3"/>
      <c r="K1246" s="3"/>
    </row>
    <row r="1247" spans="1:11" ht="12.75">
      <c r="A1247" s="2"/>
      <c r="B1247" s="10"/>
      <c r="C1247" s="3"/>
      <c r="D1247" s="3"/>
      <c r="E1247" s="3"/>
      <c r="F1247" s="3"/>
      <c r="G1247" s="3"/>
      <c r="H1247" s="3"/>
      <c r="I1247" s="3"/>
      <c r="J1247" s="3"/>
      <c r="K1247" s="3"/>
    </row>
    <row r="1248" spans="1:11" ht="12.75">
      <c r="A1248" s="2"/>
      <c r="B1248" s="10"/>
      <c r="C1248" s="3"/>
      <c r="D1248" s="3"/>
      <c r="E1248" s="3"/>
      <c r="F1248" s="3"/>
      <c r="G1248" s="3"/>
      <c r="H1248" s="3"/>
      <c r="I1248" s="3"/>
      <c r="J1248" s="3"/>
      <c r="K1248" s="3"/>
    </row>
    <row r="1249" spans="1:11" ht="12.75">
      <c r="A1249" s="2"/>
      <c r="B1249" s="10"/>
      <c r="C1249" s="3"/>
      <c r="D1249" s="3"/>
      <c r="E1249" s="3"/>
      <c r="F1249" s="3"/>
      <c r="G1249" s="3"/>
      <c r="H1249" s="3"/>
      <c r="I1249" s="3"/>
      <c r="J1249" s="3"/>
      <c r="K1249" s="3"/>
    </row>
    <row r="1250" spans="1:11" ht="12.75">
      <c r="A1250" s="2"/>
      <c r="B1250" s="10"/>
      <c r="C1250" s="3"/>
      <c r="D1250" s="3"/>
      <c r="E1250" s="3"/>
      <c r="F1250" s="3"/>
      <c r="G1250" s="3"/>
      <c r="H1250" s="3"/>
      <c r="I1250" s="3"/>
      <c r="J1250" s="3"/>
      <c r="K1250" s="3"/>
    </row>
    <row r="1251" spans="1:11" ht="12.75">
      <c r="A1251" s="2"/>
      <c r="B1251" s="10"/>
      <c r="C1251" s="3"/>
      <c r="D1251" s="3"/>
      <c r="E1251" s="3"/>
      <c r="F1251" s="3"/>
      <c r="G1251" s="3"/>
      <c r="H1251" s="3"/>
      <c r="I1251" s="3"/>
      <c r="J1251" s="3"/>
      <c r="K1251" s="3"/>
    </row>
    <row r="1252" spans="1:11" ht="12.75">
      <c r="A1252" s="2"/>
      <c r="B1252" s="10"/>
      <c r="C1252" s="3"/>
      <c r="D1252" s="3"/>
      <c r="E1252" s="3"/>
      <c r="F1252" s="3"/>
      <c r="G1252" s="3"/>
      <c r="H1252" s="3"/>
      <c r="I1252" s="3"/>
      <c r="J1252" s="3"/>
      <c r="K1252" s="3"/>
    </row>
    <row r="1253" spans="1:11" ht="12.75">
      <c r="A1253" s="2"/>
      <c r="B1253" s="10"/>
      <c r="C1253" s="3"/>
      <c r="D1253" s="3"/>
      <c r="E1253" s="3"/>
      <c r="F1253" s="3"/>
      <c r="G1253" s="3"/>
      <c r="H1253" s="3"/>
      <c r="I1253" s="3"/>
      <c r="J1253" s="3"/>
      <c r="K1253" s="3"/>
    </row>
    <row r="1254" spans="1:11" ht="12.75">
      <c r="A1254" s="2"/>
      <c r="B1254" s="10"/>
      <c r="C1254" s="3"/>
      <c r="D1254" s="3"/>
      <c r="E1254" s="3"/>
      <c r="F1254" s="3"/>
      <c r="G1254" s="3"/>
      <c r="H1254" s="3"/>
      <c r="I1254" s="3"/>
      <c r="J1254" s="3"/>
      <c r="K1254" s="3"/>
    </row>
    <row r="1255" spans="1:11" ht="12.75">
      <c r="A1255" s="2"/>
      <c r="B1255" s="10"/>
      <c r="C1255" s="3"/>
      <c r="D1255" s="3"/>
      <c r="E1255" s="3"/>
      <c r="F1255" s="3"/>
      <c r="G1255" s="3"/>
      <c r="H1255" s="3"/>
      <c r="I1255" s="3"/>
      <c r="J1255" s="3"/>
      <c r="K1255" s="3"/>
    </row>
    <row r="1256" spans="1:11" ht="12.75">
      <c r="A1256" s="2"/>
      <c r="B1256" s="10"/>
      <c r="C1256" s="3"/>
      <c r="D1256" s="3"/>
      <c r="E1256" s="3"/>
      <c r="F1256" s="3"/>
      <c r="G1256" s="3"/>
      <c r="H1256" s="3"/>
      <c r="I1256" s="3"/>
      <c r="J1256" s="3"/>
      <c r="K1256" s="3"/>
    </row>
    <row r="1257" spans="1:11" ht="12.75">
      <c r="A1257" s="2"/>
      <c r="B1257" s="10"/>
      <c r="C1257" s="3"/>
      <c r="D1257" s="3"/>
      <c r="E1257" s="3"/>
      <c r="F1257" s="3"/>
      <c r="G1257" s="3"/>
      <c r="H1257" s="3"/>
      <c r="I1257" s="3"/>
      <c r="J1257" s="3"/>
      <c r="K1257" s="3"/>
    </row>
    <row r="1258" spans="1:11" ht="12.75">
      <c r="A1258" s="2"/>
      <c r="B1258" s="10"/>
      <c r="C1258" s="3"/>
      <c r="D1258" s="3"/>
      <c r="E1258" s="3"/>
      <c r="F1258" s="3"/>
      <c r="G1258" s="3"/>
      <c r="H1258" s="3"/>
      <c r="I1258" s="3"/>
      <c r="J1258" s="3"/>
      <c r="K1258" s="3"/>
    </row>
    <row r="1259" spans="1:11" ht="12.75">
      <c r="A1259" s="2"/>
      <c r="B1259" s="10"/>
      <c r="C1259" s="3"/>
      <c r="D1259" s="3"/>
      <c r="E1259" s="3"/>
      <c r="F1259" s="3"/>
      <c r="G1259" s="3"/>
      <c r="H1259" s="3"/>
      <c r="I1259" s="3"/>
      <c r="J1259" s="3"/>
      <c r="K1259" s="3"/>
    </row>
    <row r="1260" spans="1:11" ht="12.75">
      <c r="A1260" s="2"/>
      <c r="B1260" s="10"/>
      <c r="C1260" s="3"/>
      <c r="D1260" s="3"/>
      <c r="E1260" s="3"/>
      <c r="F1260" s="3"/>
      <c r="G1260" s="3"/>
      <c r="H1260" s="3"/>
      <c r="I1260" s="3"/>
      <c r="J1260" s="3"/>
      <c r="K1260" s="3"/>
    </row>
    <row r="1261" spans="1:11" ht="12.75">
      <c r="A1261" s="2"/>
      <c r="B1261" s="10"/>
      <c r="C1261" s="3"/>
      <c r="D1261" s="3"/>
      <c r="E1261" s="3"/>
      <c r="F1261" s="3"/>
      <c r="G1261" s="3"/>
      <c r="H1261" s="3"/>
      <c r="I1261" s="3"/>
      <c r="J1261" s="3"/>
      <c r="K1261" s="3"/>
    </row>
    <row r="1262" spans="1:11" ht="12.75">
      <c r="A1262" s="2"/>
      <c r="B1262" s="10"/>
      <c r="C1262" s="3"/>
      <c r="D1262" s="3"/>
      <c r="E1262" s="3"/>
      <c r="F1262" s="3"/>
      <c r="G1262" s="3"/>
      <c r="H1262" s="3"/>
      <c r="I1262" s="3"/>
      <c r="J1262" s="3"/>
      <c r="K1262" s="3"/>
    </row>
    <row r="1263" spans="1:11" ht="12.75">
      <c r="A1263" s="2"/>
      <c r="B1263" s="10"/>
      <c r="C1263" s="3"/>
      <c r="D1263" s="3"/>
      <c r="E1263" s="3"/>
      <c r="F1263" s="3"/>
      <c r="G1263" s="3"/>
      <c r="H1263" s="3"/>
      <c r="I1263" s="3"/>
      <c r="J1263" s="3"/>
      <c r="K1263" s="3"/>
    </row>
    <row r="1264" spans="1:11" ht="12.75">
      <c r="A1264" s="2"/>
      <c r="B1264" s="10"/>
      <c r="C1264" s="3"/>
      <c r="D1264" s="3"/>
      <c r="E1264" s="3"/>
      <c r="F1264" s="3"/>
      <c r="G1264" s="3"/>
      <c r="H1264" s="3"/>
      <c r="I1264" s="3"/>
      <c r="J1264" s="3"/>
      <c r="K1264" s="3"/>
    </row>
    <row r="1265" spans="1:11" ht="12.75">
      <c r="A1265" s="2"/>
      <c r="B1265" s="10"/>
      <c r="C1265" s="3"/>
      <c r="D1265" s="3"/>
      <c r="E1265" s="3"/>
      <c r="F1265" s="3"/>
      <c r="G1265" s="3"/>
      <c r="H1265" s="3"/>
      <c r="I1265" s="3"/>
      <c r="J1265" s="3"/>
      <c r="K1265" s="3"/>
    </row>
    <row r="1266" spans="1:11" ht="12.75">
      <c r="A1266" s="2"/>
      <c r="B1266" s="10"/>
      <c r="C1266" s="3"/>
      <c r="D1266" s="3"/>
      <c r="E1266" s="3"/>
      <c r="F1266" s="3"/>
      <c r="G1266" s="3"/>
      <c r="H1266" s="3"/>
      <c r="I1266" s="3"/>
      <c r="J1266" s="3"/>
      <c r="K1266" s="3"/>
    </row>
    <row r="1267" spans="1:11" ht="12.75">
      <c r="A1267" s="2"/>
      <c r="B1267" s="10"/>
      <c r="C1267" s="3"/>
      <c r="D1267" s="3"/>
      <c r="E1267" s="3"/>
      <c r="F1267" s="3"/>
      <c r="G1267" s="3"/>
      <c r="H1267" s="3"/>
      <c r="I1267" s="3"/>
      <c r="J1267" s="3"/>
      <c r="K1267" s="3"/>
    </row>
    <row r="1268" spans="1:11" ht="12.75">
      <c r="A1268" s="2"/>
      <c r="B1268" s="10"/>
      <c r="C1268" s="3"/>
      <c r="D1268" s="3"/>
      <c r="E1268" s="3"/>
      <c r="F1268" s="3"/>
      <c r="G1268" s="3"/>
      <c r="H1268" s="3"/>
      <c r="I1268" s="3"/>
      <c r="J1268" s="3"/>
      <c r="K1268" s="3"/>
    </row>
    <row r="1269" spans="1:11" ht="12.75">
      <c r="A1269" s="2"/>
      <c r="B1269" s="10"/>
      <c r="C1269" s="3"/>
      <c r="D1269" s="3"/>
      <c r="E1269" s="3"/>
      <c r="F1269" s="3"/>
      <c r="G1269" s="3"/>
      <c r="H1269" s="3"/>
      <c r="I1269" s="3"/>
      <c r="J1269" s="3"/>
      <c r="K1269" s="3"/>
    </row>
    <row r="1270" spans="1:11" ht="12.75">
      <c r="A1270" s="2"/>
      <c r="B1270" s="10"/>
      <c r="C1270" s="3"/>
      <c r="D1270" s="3"/>
      <c r="E1270" s="3"/>
      <c r="F1270" s="3"/>
      <c r="G1270" s="3"/>
      <c r="H1270" s="3"/>
      <c r="I1270" s="3"/>
      <c r="J1270" s="3"/>
      <c r="K1270" s="3"/>
    </row>
    <row r="1271" spans="1:11" ht="12.75">
      <c r="A1271" s="2"/>
      <c r="B1271" s="10"/>
      <c r="C1271" s="3"/>
      <c r="D1271" s="3"/>
      <c r="E1271" s="3"/>
      <c r="F1271" s="3"/>
      <c r="G1271" s="3"/>
      <c r="H1271" s="3"/>
      <c r="I1271" s="3"/>
      <c r="J1271" s="3"/>
      <c r="K1271" s="3"/>
    </row>
    <row r="1272" spans="1:11" ht="12.75">
      <c r="A1272" s="2"/>
      <c r="B1272" s="10"/>
      <c r="C1272" s="3"/>
      <c r="D1272" s="3"/>
      <c r="E1272" s="3"/>
      <c r="F1272" s="3"/>
      <c r="G1272" s="3"/>
      <c r="H1272" s="3"/>
      <c r="I1272" s="3"/>
      <c r="J1272" s="3"/>
      <c r="K1272" s="3"/>
    </row>
    <row r="1273" spans="1:11" ht="12.75">
      <c r="A1273" s="2"/>
      <c r="B1273" s="10"/>
      <c r="C1273" s="3"/>
      <c r="D1273" s="3"/>
      <c r="E1273" s="3"/>
      <c r="F1273" s="3"/>
      <c r="G1273" s="3"/>
      <c r="H1273" s="3"/>
      <c r="I1273" s="3"/>
      <c r="J1273" s="3"/>
      <c r="K1273" s="3"/>
    </row>
    <row r="1274" spans="1:11" ht="12.75">
      <c r="A1274" s="2"/>
      <c r="B1274" s="10"/>
      <c r="C1274" s="3"/>
      <c r="D1274" s="3"/>
      <c r="E1274" s="3"/>
      <c r="F1274" s="3"/>
      <c r="G1274" s="3"/>
      <c r="H1274" s="3"/>
      <c r="I1274" s="3"/>
      <c r="J1274" s="3"/>
      <c r="K1274" s="3"/>
    </row>
    <row r="1275" spans="1:11" ht="12.75">
      <c r="A1275" s="2"/>
      <c r="B1275" s="10"/>
      <c r="C1275" s="3"/>
      <c r="D1275" s="3"/>
      <c r="E1275" s="3"/>
      <c r="F1275" s="3"/>
      <c r="G1275" s="3"/>
      <c r="H1275" s="3"/>
      <c r="I1275" s="3"/>
      <c r="J1275" s="3"/>
      <c r="K1275" s="3"/>
    </row>
    <row r="1276" spans="1:11" ht="12.75">
      <c r="A1276" s="2"/>
      <c r="B1276" s="10"/>
      <c r="C1276" s="3"/>
      <c r="D1276" s="3"/>
      <c r="E1276" s="3"/>
      <c r="F1276" s="3"/>
      <c r="G1276" s="3"/>
      <c r="H1276" s="3"/>
      <c r="I1276" s="3"/>
      <c r="J1276" s="3"/>
      <c r="K1276" s="3"/>
    </row>
    <row r="1277" spans="1:11" ht="12.75">
      <c r="A1277" s="2"/>
      <c r="B1277" s="10"/>
      <c r="C1277" s="3"/>
      <c r="D1277" s="3"/>
      <c r="E1277" s="3"/>
      <c r="F1277" s="3"/>
      <c r="G1277" s="3"/>
      <c r="H1277" s="3"/>
      <c r="I1277" s="3"/>
      <c r="J1277" s="3"/>
      <c r="K1277" s="3"/>
    </row>
    <row r="1278" spans="1:11" ht="12.75">
      <c r="A1278" s="2"/>
      <c r="B1278" s="10"/>
      <c r="C1278" s="3"/>
      <c r="D1278" s="3"/>
      <c r="E1278" s="3"/>
      <c r="F1278" s="3"/>
      <c r="G1278" s="3"/>
      <c r="H1278" s="3"/>
      <c r="I1278" s="3"/>
      <c r="J1278" s="3"/>
      <c r="K1278" s="3"/>
    </row>
    <row r="1279" spans="1:11" ht="12.75">
      <c r="A1279" s="2"/>
      <c r="B1279" s="10"/>
      <c r="C1279" s="3"/>
      <c r="D1279" s="3"/>
      <c r="E1279" s="3"/>
      <c r="F1279" s="3"/>
      <c r="G1279" s="3"/>
      <c r="H1279" s="3"/>
      <c r="I1279" s="3"/>
      <c r="J1279" s="3"/>
      <c r="K1279" s="3"/>
    </row>
    <row r="1280" spans="1:11" ht="12.75">
      <c r="A1280" s="2"/>
      <c r="B1280" s="10"/>
      <c r="C1280" s="3"/>
      <c r="D1280" s="3"/>
      <c r="E1280" s="3"/>
      <c r="F1280" s="3"/>
      <c r="G1280" s="3"/>
      <c r="H1280" s="3"/>
      <c r="I1280" s="3"/>
      <c r="J1280" s="3"/>
      <c r="K1280" s="3"/>
    </row>
    <row r="1281" spans="1:11" ht="12.75">
      <c r="A1281" s="2"/>
      <c r="B1281" s="10"/>
      <c r="C1281" s="3"/>
      <c r="D1281" s="3"/>
      <c r="E1281" s="3"/>
      <c r="F1281" s="3"/>
      <c r="G1281" s="3"/>
      <c r="H1281" s="3"/>
      <c r="I1281" s="3"/>
      <c r="J1281" s="3"/>
      <c r="K1281" s="3"/>
    </row>
    <row r="1282" spans="1:11" ht="12.75">
      <c r="A1282" s="2"/>
      <c r="B1282" s="10"/>
      <c r="C1282" s="3"/>
      <c r="D1282" s="3"/>
      <c r="E1282" s="3"/>
      <c r="F1282" s="3"/>
      <c r="G1282" s="3"/>
      <c r="H1282" s="3"/>
      <c r="I1282" s="3"/>
      <c r="J1282" s="3"/>
      <c r="K1282" s="3"/>
    </row>
    <row r="1283" spans="1:11" ht="12.75">
      <c r="A1283" s="2"/>
      <c r="B1283" s="10"/>
      <c r="C1283" s="3"/>
      <c r="D1283" s="3"/>
      <c r="E1283" s="3"/>
      <c r="F1283" s="3"/>
      <c r="G1283" s="3"/>
      <c r="H1283" s="3"/>
      <c r="I1283" s="3"/>
      <c r="J1283" s="3"/>
      <c r="K1283" s="3"/>
    </row>
    <row r="1284" spans="1:11" ht="12.75">
      <c r="A1284" s="2"/>
      <c r="B1284" s="10"/>
      <c r="C1284" s="3"/>
      <c r="D1284" s="3"/>
      <c r="E1284" s="3"/>
      <c r="F1284" s="3"/>
      <c r="G1284" s="3"/>
      <c r="H1284" s="3"/>
      <c r="I1284" s="3"/>
      <c r="J1284" s="3"/>
      <c r="K1284" s="3"/>
    </row>
    <row r="1285" spans="1:11" ht="12.75">
      <c r="A1285" s="2"/>
      <c r="B1285" s="10"/>
      <c r="C1285" s="3"/>
      <c r="D1285" s="3"/>
      <c r="E1285" s="3"/>
      <c r="F1285" s="3"/>
      <c r="G1285" s="3"/>
      <c r="H1285" s="3"/>
      <c r="I1285" s="3"/>
      <c r="J1285" s="3"/>
      <c r="K1285" s="3"/>
    </row>
    <row r="1286" spans="1:11" ht="12.75">
      <c r="A1286" s="2"/>
      <c r="B1286" s="10"/>
      <c r="C1286" s="3"/>
      <c r="D1286" s="3"/>
      <c r="E1286" s="3"/>
      <c r="F1286" s="3"/>
      <c r="G1286" s="3"/>
      <c r="H1286" s="3"/>
      <c r="I1286" s="3"/>
      <c r="J1286" s="3"/>
      <c r="K1286" s="3"/>
    </row>
    <row r="1287" spans="1:11" ht="12.75">
      <c r="A1287" s="2"/>
      <c r="B1287" s="10"/>
      <c r="C1287" s="3"/>
      <c r="D1287" s="3"/>
      <c r="E1287" s="3"/>
      <c r="F1287" s="3"/>
      <c r="G1287" s="3"/>
      <c r="H1287" s="3"/>
      <c r="I1287" s="3"/>
      <c r="J1287" s="3"/>
      <c r="K1287" s="3"/>
    </row>
    <row r="1288" spans="1:11" ht="12.75">
      <c r="A1288" s="2"/>
      <c r="B1288" s="10"/>
      <c r="C1288" s="3"/>
      <c r="D1288" s="3"/>
      <c r="E1288" s="3"/>
      <c r="F1288" s="3"/>
      <c r="G1288" s="3"/>
      <c r="H1288" s="3"/>
      <c r="I1288" s="3"/>
      <c r="J1288" s="3"/>
      <c r="K1288" s="3"/>
    </row>
    <row r="1289" spans="1:11" ht="12.75">
      <c r="A1289" s="2"/>
      <c r="B1289" s="10"/>
      <c r="C1289" s="3"/>
      <c r="D1289" s="3"/>
      <c r="E1289" s="3"/>
      <c r="F1289" s="3"/>
      <c r="G1289" s="3"/>
      <c r="H1289" s="3"/>
      <c r="I1289" s="3"/>
      <c r="J1289" s="3"/>
      <c r="K1289" s="3"/>
    </row>
    <row r="1290" spans="1:11" ht="12.75">
      <c r="A1290" s="2"/>
      <c r="B1290" s="10"/>
      <c r="C1290" s="3"/>
      <c r="D1290" s="3"/>
      <c r="E1290" s="3"/>
      <c r="F1290" s="3"/>
      <c r="G1290" s="3"/>
      <c r="H1290" s="3"/>
      <c r="I1290" s="3"/>
      <c r="J1290" s="3"/>
      <c r="K1290" s="3"/>
    </row>
    <row r="1291" spans="1:11" ht="12.75">
      <c r="A1291" s="2"/>
      <c r="B1291" s="10"/>
      <c r="C1291" s="3"/>
      <c r="D1291" s="3"/>
      <c r="E1291" s="3"/>
      <c r="F1291" s="3"/>
      <c r="G1291" s="3"/>
      <c r="H1291" s="3"/>
      <c r="I1291" s="3"/>
      <c r="J1291" s="3"/>
      <c r="K1291" s="3"/>
    </row>
    <row r="1292" spans="1:11" ht="12.75">
      <c r="A1292" s="2"/>
      <c r="B1292" s="10"/>
      <c r="C1292" s="3"/>
      <c r="D1292" s="3"/>
      <c r="E1292" s="3"/>
      <c r="F1292" s="3"/>
      <c r="G1292" s="3"/>
      <c r="H1292" s="3"/>
      <c r="I1292" s="3"/>
      <c r="J1292" s="3"/>
      <c r="K1292" s="3"/>
    </row>
    <row r="1293" spans="1:11" ht="12.75">
      <c r="A1293" s="2"/>
      <c r="B1293" s="10"/>
      <c r="C1293" s="3"/>
      <c r="D1293" s="3"/>
      <c r="E1293" s="3"/>
      <c r="F1293" s="3"/>
      <c r="G1293" s="3"/>
      <c r="H1293" s="3"/>
      <c r="I1293" s="3"/>
      <c r="J1293" s="3"/>
      <c r="K1293" s="3"/>
    </row>
    <row r="1294" spans="1:11" ht="12.75">
      <c r="A1294" s="2"/>
      <c r="B1294" s="10"/>
      <c r="C1294" s="3"/>
      <c r="D1294" s="3"/>
      <c r="E1294" s="3"/>
      <c r="F1294" s="3"/>
      <c r="G1294" s="3"/>
      <c r="H1294" s="3"/>
      <c r="I1294" s="3"/>
      <c r="J1294" s="3"/>
      <c r="K1294" s="3"/>
    </row>
    <row r="1295" spans="1:11" ht="12.75">
      <c r="A1295" s="2"/>
      <c r="B1295" s="10"/>
      <c r="C1295" s="3"/>
      <c r="D1295" s="3"/>
      <c r="E1295" s="3"/>
      <c r="F1295" s="3"/>
      <c r="G1295" s="3"/>
      <c r="H1295" s="3"/>
      <c r="I1295" s="3"/>
      <c r="J1295" s="3"/>
      <c r="K1295" s="3"/>
    </row>
    <row r="1296" spans="1:11" ht="12.75">
      <c r="A1296" s="2"/>
      <c r="B1296" s="10"/>
      <c r="C1296" s="3"/>
      <c r="D1296" s="3"/>
      <c r="E1296" s="3"/>
      <c r="F1296" s="3"/>
      <c r="G1296" s="3"/>
      <c r="H1296" s="3"/>
      <c r="I1296" s="3"/>
      <c r="J1296" s="3"/>
      <c r="K1296" s="3"/>
    </row>
    <row r="1297" spans="1:11" ht="12.75">
      <c r="A1297" s="2"/>
      <c r="B1297" s="10"/>
      <c r="C1297" s="3"/>
      <c r="D1297" s="3"/>
      <c r="E1297" s="3"/>
      <c r="F1297" s="3"/>
      <c r="G1297" s="3"/>
      <c r="H1297" s="3"/>
      <c r="I1297" s="3"/>
      <c r="J1297" s="3"/>
      <c r="K1297" s="3"/>
    </row>
    <row r="1298" spans="1:11" ht="12.75">
      <c r="A1298" s="2"/>
      <c r="B1298" s="10"/>
      <c r="C1298" s="3"/>
      <c r="D1298" s="3"/>
      <c r="E1298" s="3"/>
      <c r="F1298" s="3"/>
      <c r="G1298" s="3"/>
      <c r="H1298" s="3"/>
      <c r="I1298" s="3"/>
      <c r="J1298" s="3"/>
      <c r="K1298" s="3"/>
    </row>
    <row r="1299" spans="1:11" ht="12.75">
      <c r="A1299" s="2"/>
      <c r="B1299" s="10"/>
      <c r="C1299" s="3"/>
      <c r="D1299" s="3"/>
      <c r="E1299" s="3"/>
      <c r="F1299" s="3"/>
      <c r="G1299" s="3"/>
      <c r="H1299" s="3"/>
      <c r="I1299" s="3"/>
      <c r="J1299" s="3"/>
      <c r="K1299" s="3"/>
    </row>
    <row r="1300" spans="1:11" ht="12.75">
      <c r="A1300" s="2"/>
      <c r="B1300" s="10"/>
      <c r="C1300" s="3"/>
      <c r="D1300" s="3"/>
      <c r="E1300" s="3"/>
      <c r="F1300" s="3"/>
      <c r="G1300" s="3"/>
      <c r="H1300" s="3"/>
      <c r="I1300" s="3"/>
      <c r="J1300" s="3"/>
      <c r="K1300" s="3"/>
    </row>
    <row r="1301" spans="1:11" ht="12.75">
      <c r="A1301" s="2"/>
      <c r="B1301" s="10"/>
      <c r="C1301" s="3"/>
      <c r="D1301" s="3"/>
      <c r="E1301" s="3"/>
      <c r="F1301" s="3"/>
      <c r="G1301" s="3"/>
      <c r="H1301" s="3"/>
      <c r="I1301" s="3"/>
      <c r="J1301" s="3"/>
      <c r="K1301" s="3"/>
    </row>
    <row r="1302" spans="1:11" ht="12.75">
      <c r="A1302" s="2"/>
      <c r="B1302" s="10"/>
      <c r="C1302" s="3"/>
      <c r="D1302" s="3"/>
      <c r="E1302" s="3"/>
      <c r="F1302" s="3"/>
      <c r="G1302" s="3"/>
      <c r="H1302" s="3"/>
      <c r="I1302" s="3"/>
      <c r="J1302" s="3"/>
      <c r="K1302" s="3"/>
    </row>
    <row r="1303" spans="1:11" ht="12.75">
      <c r="A1303" s="2"/>
      <c r="B1303" s="10"/>
      <c r="C1303" s="3"/>
      <c r="D1303" s="3"/>
      <c r="E1303" s="3"/>
      <c r="F1303" s="3"/>
      <c r="G1303" s="3"/>
      <c r="H1303" s="3"/>
      <c r="I1303" s="3"/>
      <c r="J1303" s="3"/>
      <c r="K1303" s="3"/>
    </row>
    <row r="1304" spans="1:11" ht="12.75">
      <c r="A1304" s="2"/>
      <c r="B1304" s="10"/>
      <c r="C1304" s="3"/>
      <c r="D1304" s="3"/>
      <c r="E1304" s="3"/>
      <c r="F1304" s="3"/>
      <c r="G1304" s="3"/>
      <c r="H1304" s="3"/>
      <c r="I1304" s="3"/>
      <c r="J1304" s="3"/>
      <c r="K1304" s="3"/>
    </row>
    <row r="1305" spans="1:11" ht="12.75">
      <c r="A1305" s="2"/>
      <c r="B1305" s="10"/>
      <c r="C1305" s="3"/>
      <c r="D1305" s="3"/>
      <c r="E1305" s="3"/>
      <c r="F1305" s="3"/>
      <c r="G1305" s="3"/>
      <c r="H1305" s="3"/>
      <c r="I1305" s="3"/>
      <c r="J1305" s="3"/>
      <c r="K1305" s="3"/>
    </row>
    <row r="1306" spans="1:11" ht="12.75">
      <c r="A1306" s="2"/>
      <c r="B1306" s="10"/>
      <c r="C1306" s="3"/>
      <c r="D1306" s="3"/>
      <c r="E1306" s="3"/>
      <c r="F1306" s="3"/>
      <c r="G1306" s="3"/>
      <c r="H1306" s="3"/>
      <c r="I1306" s="3"/>
      <c r="J1306" s="3"/>
      <c r="K1306" s="3"/>
    </row>
    <row r="1307" spans="1:11" ht="12.75">
      <c r="A1307" s="2"/>
      <c r="B1307" s="10"/>
      <c r="C1307" s="3"/>
      <c r="D1307" s="3"/>
      <c r="E1307" s="3"/>
      <c r="F1307" s="3"/>
      <c r="G1307" s="3"/>
      <c r="H1307" s="3"/>
      <c r="I1307" s="3"/>
      <c r="J1307" s="3"/>
      <c r="K1307" s="3"/>
    </row>
    <row r="1308" spans="1:11" ht="12.75">
      <c r="A1308" s="2"/>
      <c r="B1308" s="10"/>
      <c r="C1308" s="3"/>
      <c r="D1308" s="3"/>
      <c r="E1308" s="3"/>
      <c r="F1308" s="3"/>
      <c r="G1308" s="3"/>
      <c r="H1308" s="3"/>
      <c r="I1308" s="3"/>
      <c r="J1308" s="3"/>
      <c r="K1308" s="3"/>
    </row>
    <row r="1309" spans="1:11" ht="12.75">
      <c r="A1309" s="2"/>
      <c r="B1309" s="10"/>
      <c r="C1309" s="3"/>
      <c r="D1309" s="3"/>
      <c r="E1309" s="3"/>
      <c r="F1309" s="3"/>
      <c r="G1309" s="3"/>
      <c r="H1309" s="3"/>
      <c r="I1309" s="3"/>
      <c r="J1309" s="3"/>
      <c r="K1309" s="3"/>
    </row>
    <row r="1310" spans="1:11" ht="12.75">
      <c r="A1310" s="2"/>
      <c r="B1310" s="10"/>
      <c r="C1310" s="3"/>
      <c r="D1310" s="3"/>
      <c r="E1310" s="3"/>
      <c r="F1310" s="3"/>
      <c r="G1310" s="3"/>
      <c r="H1310" s="3"/>
      <c r="I1310" s="3"/>
      <c r="J1310" s="3"/>
      <c r="K1310" s="3"/>
    </row>
    <row r="1311" spans="1:11" ht="12.75">
      <c r="A1311" s="2"/>
      <c r="B1311" s="10"/>
      <c r="C1311" s="3"/>
      <c r="D1311" s="3"/>
      <c r="E1311" s="3"/>
      <c r="F1311" s="3"/>
      <c r="G1311" s="3"/>
      <c r="H1311" s="3"/>
      <c r="I1311" s="3"/>
      <c r="J1311" s="3"/>
      <c r="K1311" s="3"/>
    </row>
    <row r="1312" spans="1:11" ht="12.75">
      <c r="A1312" s="2"/>
      <c r="B1312" s="10"/>
      <c r="C1312" s="3"/>
      <c r="D1312" s="3"/>
      <c r="E1312" s="3"/>
      <c r="F1312" s="3"/>
      <c r="G1312" s="3"/>
      <c r="H1312" s="3"/>
      <c r="I1312" s="3"/>
      <c r="J1312" s="3"/>
      <c r="K1312" s="3"/>
    </row>
    <row r="1313" spans="1:11" ht="12.75">
      <c r="A1313" s="2"/>
      <c r="B1313" s="10"/>
      <c r="C1313" s="3"/>
      <c r="D1313" s="3"/>
      <c r="E1313" s="3"/>
      <c r="F1313" s="3"/>
      <c r="G1313" s="3"/>
      <c r="H1313" s="3"/>
      <c r="I1313" s="3"/>
      <c r="J1313" s="3"/>
      <c r="K1313" s="3"/>
    </row>
    <row r="1314" spans="1:11" ht="12.75">
      <c r="A1314" s="2"/>
      <c r="B1314" s="10"/>
      <c r="C1314" s="3"/>
      <c r="D1314" s="3"/>
      <c r="E1314" s="3"/>
      <c r="F1314" s="3"/>
      <c r="G1314" s="3"/>
      <c r="H1314" s="3"/>
      <c r="I1314" s="3"/>
      <c r="J1314" s="3"/>
      <c r="K1314" s="3"/>
    </row>
    <row r="1315" spans="1:11" ht="12.75">
      <c r="A1315" s="2"/>
      <c r="B1315" s="10"/>
      <c r="C1315" s="3"/>
      <c r="D1315" s="3"/>
      <c r="E1315" s="3"/>
      <c r="F1315" s="3"/>
      <c r="G1315" s="3"/>
      <c r="H1315" s="3"/>
      <c r="I1315" s="3"/>
      <c r="J1315" s="3"/>
      <c r="K1315" s="3"/>
    </row>
    <row r="1316" spans="1:11" ht="12.75">
      <c r="A1316" s="2"/>
      <c r="B1316" s="10"/>
      <c r="C1316" s="3"/>
      <c r="D1316" s="3"/>
      <c r="E1316" s="3"/>
      <c r="F1316" s="3"/>
      <c r="G1316" s="3"/>
      <c r="H1316" s="3"/>
      <c r="I1316" s="3"/>
      <c r="J1316" s="3"/>
      <c r="K1316" s="3"/>
    </row>
    <row r="1317" spans="1:11" ht="12.75">
      <c r="A1317" s="2"/>
      <c r="B1317" s="10"/>
      <c r="C1317" s="3"/>
      <c r="D1317" s="3"/>
      <c r="E1317" s="3"/>
      <c r="F1317" s="3"/>
      <c r="G1317" s="3"/>
      <c r="H1317" s="3"/>
      <c r="I1317" s="3"/>
      <c r="J1317" s="3"/>
      <c r="K1317" s="3"/>
    </row>
    <row r="1318" spans="1:11" ht="12.75">
      <c r="A1318" s="2"/>
      <c r="B1318" s="10"/>
      <c r="C1318" s="3"/>
      <c r="D1318" s="3"/>
      <c r="E1318" s="3"/>
      <c r="F1318" s="3"/>
      <c r="G1318" s="3"/>
      <c r="H1318" s="3"/>
      <c r="I1318" s="3"/>
      <c r="J1318" s="3"/>
      <c r="K1318" s="3"/>
    </row>
    <row r="1319" spans="1:11" ht="12.75">
      <c r="A1319" s="2"/>
      <c r="B1319" s="10"/>
      <c r="C1319" s="3"/>
      <c r="D1319" s="3"/>
      <c r="E1319" s="3"/>
      <c r="F1319" s="3"/>
      <c r="G1319" s="3"/>
      <c r="H1319" s="3"/>
      <c r="I1319" s="3"/>
      <c r="J1319" s="3"/>
      <c r="K1319" s="3"/>
    </row>
    <row r="1320" spans="1:11" ht="12.75">
      <c r="A1320" s="2"/>
      <c r="B1320" s="10"/>
      <c r="C1320" s="3"/>
      <c r="D1320" s="3"/>
      <c r="E1320" s="3"/>
      <c r="F1320" s="3"/>
      <c r="G1320" s="3"/>
      <c r="H1320" s="3"/>
      <c r="I1320" s="3"/>
      <c r="J1320" s="3"/>
      <c r="K1320" s="3"/>
    </row>
    <row r="1321" spans="1:11" ht="12.75">
      <c r="A1321" s="2"/>
      <c r="B1321" s="10"/>
      <c r="C1321" s="3"/>
      <c r="D1321" s="3"/>
      <c r="E1321" s="3"/>
      <c r="F1321" s="3"/>
      <c r="G1321" s="3"/>
      <c r="H1321" s="3"/>
      <c r="I1321" s="3"/>
      <c r="J1321" s="3"/>
      <c r="K1321" s="3"/>
    </row>
    <row r="1322" spans="1:11" ht="12.75">
      <c r="A1322" s="2"/>
      <c r="B1322" s="10"/>
      <c r="C1322" s="3"/>
      <c r="D1322" s="3"/>
      <c r="E1322" s="3"/>
      <c r="F1322" s="3"/>
      <c r="G1322" s="3"/>
      <c r="H1322" s="3"/>
      <c r="I1322" s="3"/>
      <c r="J1322" s="3"/>
      <c r="K1322" s="3"/>
    </row>
    <row r="1323" spans="1:11" ht="12.75">
      <c r="A1323" s="2"/>
      <c r="B1323" s="10"/>
      <c r="C1323" s="3"/>
      <c r="D1323" s="3"/>
      <c r="E1323" s="3"/>
      <c r="F1323" s="3"/>
      <c r="G1323" s="3"/>
      <c r="H1323" s="3"/>
      <c r="I1323" s="3"/>
      <c r="J1323" s="3"/>
      <c r="K1323" s="3"/>
    </row>
    <row r="1324" spans="1:11" ht="12.75">
      <c r="A1324" s="2"/>
      <c r="B1324" s="10"/>
      <c r="C1324" s="3"/>
      <c r="D1324" s="3"/>
      <c r="E1324" s="3"/>
      <c r="F1324" s="3"/>
      <c r="G1324" s="3"/>
      <c r="H1324" s="3"/>
      <c r="I1324" s="3"/>
      <c r="J1324" s="3"/>
      <c r="K1324" s="3"/>
    </row>
    <row r="1325" spans="1:11" ht="12.75">
      <c r="A1325" s="2"/>
      <c r="B1325" s="10"/>
      <c r="C1325" s="3"/>
      <c r="D1325" s="3"/>
      <c r="E1325" s="3"/>
      <c r="F1325" s="3"/>
      <c r="G1325" s="3"/>
      <c r="H1325" s="3"/>
      <c r="I1325" s="3"/>
      <c r="J1325" s="3"/>
      <c r="K1325" s="3"/>
    </row>
    <row r="1326" spans="1:11" ht="12.75">
      <c r="A1326" s="2"/>
      <c r="B1326" s="10"/>
      <c r="C1326" s="3"/>
      <c r="D1326" s="3"/>
      <c r="E1326" s="3"/>
      <c r="F1326" s="3"/>
      <c r="G1326" s="3"/>
      <c r="H1326" s="3"/>
      <c r="I1326" s="3"/>
      <c r="J1326" s="3"/>
      <c r="K1326" s="3"/>
    </row>
    <row r="1327" spans="1:11" ht="12.75">
      <c r="A1327" s="2"/>
      <c r="B1327" s="10"/>
      <c r="C1327" s="3"/>
      <c r="D1327" s="3"/>
      <c r="E1327" s="3"/>
      <c r="F1327" s="3"/>
      <c r="G1327" s="3"/>
      <c r="H1327" s="3"/>
      <c r="I1327" s="3"/>
      <c r="J1327" s="3"/>
      <c r="K1327" s="3"/>
    </row>
    <row r="1328" spans="1:11" ht="12.75">
      <c r="A1328" s="2"/>
      <c r="B1328" s="10"/>
      <c r="C1328" s="3"/>
      <c r="D1328" s="3"/>
      <c r="E1328" s="3"/>
      <c r="F1328" s="3"/>
      <c r="G1328" s="3"/>
      <c r="H1328" s="3"/>
      <c r="I1328" s="3"/>
      <c r="J1328" s="3"/>
      <c r="K1328" s="3"/>
    </row>
    <row r="1329" spans="1:11" ht="12.75">
      <c r="A1329" s="2"/>
      <c r="B1329" s="10"/>
      <c r="C1329" s="3"/>
      <c r="D1329" s="3"/>
      <c r="E1329" s="3"/>
      <c r="F1329" s="3"/>
      <c r="G1329" s="3"/>
      <c r="H1329" s="3"/>
      <c r="I1329" s="3"/>
      <c r="J1329" s="3"/>
      <c r="K1329" s="3"/>
    </row>
    <row r="1330" spans="1:11" ht="12.75">
      <c r="A1330" s="2"/>
      <c r="B1330" s="10"/>
      <c r="C1330" s="3"/>
      <c r="D1330" s="3"/>
      <c r="E1330" s="3"/>
      <c r="F1330" s="3"/>
      <c r="G1330" s="3"/>
      <c r="H1330" s="3"/>
      <c r="I1330" s="3"/>
      <c r="J1330" s="3"/>
      <c r="K1330" s="3"/>
    </row>
    <row r="1331" spans="1:11" ht="12.75">
      <c r="A1331" s="2"/>
      <c r="B1331" s="10"/>
      <c r="C1331" s="3"/>
      <c r="D1331" s="3"/>
      <c r="E1331" s="3"/>
      <c r="F1331" s="3"/>
      <c r="G1331" s="3"/>
      <c r="H1331" s="3"/>
      <c r="I1331" s="3"/>
      <c r="J1331" s="3"/>
      <c r="K1331" s="3"/>
    </row>
    <row r="1332" spans="1:11" ht="12.75">
      <c r="A1332" s="2"/>
      <c r="B1332" s="10"/>
      <c r="C1332" s="3"/>
      <c r="D1332" s="3"/>
      <c r="E1332" s="3"/>
      <c r="F1332" s="3"/>
      <c r="G1332" s="3"/>
      <c r="H1332" s="3"/>
      <c r="I1332" s="3"/>
      <c r="J1332" s="3"/>
      <c r="K1332" s="3"/>
    </row>
    <row r="1333" spans="1:11" ht="12.75">
      <c r="A1333" s="2"/>
      <c r="B1333" s="10"/>
      <c r="C1333" s="3"/>
      <c r="D1333" s="3"/>
      <c r="E1333" s="3"/>
      <c r="F1333" s="3"/>
      <c r="G1333" s="3"/>
      <c r="H1333" s="3"/>
      <c r="I1333" s="3"/>
      <c r="J1333" s="3"/>
      <c r="K1333" s="3"/>
    </row>
    <row r="1334" spans="1:11" ht="12.75">
      <c r="A1334" s="2"/>
      <c r="B1334" s="10"/>
      <c r="C1334" s="3"/>
      <c r="D1334" s="3"/>
      <c r="E1334" s="3"/>
      <c r="F1334" s="3"/>
      <c r="G1334" s="3"/>
      <c r="H1334" s="3"/>
      <c r="I1334" s="3"/>
      <c r="J1334" s="3"/>
      <c r="K1334" s="3"/>
    </row>
    <row r="1335" spans="1:11" ht="12.75">
      <c r="A1335" s="2"/>
      <c r="B1335" s="10"/>
      <c r="C1335" s="3"/>
      <c r="D1335" s="3"/>
      <c r="E1335" s="3"/>
      <c r="F1335" s="3"/>
      <c r="G1335" s="3"/>
      <c r="H1335" s="3"/>
      <c r="I1335" s="3"/>
      <c r="J1335" s="3"/>
      <c r="K1335" s="3"/>
    </row>
    <row r="1336" spans="1:11" ht="12.75">
      <c r="A1336" s="2"/>
      <c r="B1336" s="10"/>
      <c r="C1336" s="3"/>
      <c r="D1336" s="3"/>
      <c r="E1336" s="3"/>
      <c r="F1336" s="3"/>
      <c r="G1336" s="3"/>
      <c r="H1336" s="3"/>
      <c r="I1336" s="3"/>
      <c r="J1336" s="3"/>
      <c r="K1336" s="3"/>
    </row>
    <row r="1337" spans="1:11" ht="12.75">
      <c r="A1337" s="2"/>
      <c r="B1337" s="10"/>
      <c r="C1337" s="3"/>
      <c r="D1337" s="3"/>
      <c r="E1337" s="3"/>
      <c r="F1337" s="3"/>
      <c r="G1337" s="3"/>
      <c r="H1337" s="3"/>
      <c r="I1337" s="3"/>
      <c r="J1337" s="3"/>
      <c r="K1337" s="3"/>
    </row>
    <row r="1338" spans="1:11" ht="12.75">
      <c r="A1338" s="2"/>
      <c r="B1338" s="10"/>
      <c r="C1338" s="3"/>
      <c r="D1338" s="3"/>
      <c r="E1338" s="3"/>
      <c r="F1338" s="3"/>
      <c r="G1338" s="3"/>
      <c r="H1338" s="3"/>
      <c r="I1338" s="3"/>
      <c r="J1338" s="3"/>
      <c r="K1338" s="3"/>
    </row>
    <row r="1339" spans="1:11" ht="12.75">
      <c r="A1339" s="2"/>
      <c r="B1339" s="10"/>
      <c r="C1339" s="3"/>
      <c r="D1339" s="3"/>
      <c r="E1339" s="3"/>
      <c r="F1339" s="3"/>
      <c r="G1339" s="3"/>
      <c r="H1339" s="3"/>
      <c r="I1339" s="3"/>
      <c r="J1339" s="3"/>
      <c r="K1339" s="3"/>
    </row>
    <row r="1340" spans="1:11" ht="12.75">
      <c r="A1340" s="2"/>
      <c r="B1340" s="10"/>
      <c r="C1340" s="3"/>
      <c r="D1340" s="3"/>
      <c r="E1340" s="3"/>
      <c r="F1340" s="3"/>
      <c r="G1340" s="3"/>
      <c r="H1340" s="3"/>
      <c r="I1340" s="3"/>
      <c r="J1340" s="3"/>
      <c r="K1340" s="3"/>
    </row>
    <row r="1341" spans="1:11" ht="12.75">
      <c r="A1341" s="2"/>
      <c r="B1341" s="10"/>
      <c r="C1341" s="3"/>
      <c r="D1341" s="3"/>
      <c r="E1341" s="3"/>
      <c r="F1341" s="3"/>
      <c r="G1341" s="3"/>
      <c r="H1341" s="3"/>
      <c r="I1341" s="3"/>
      <c r="J1341" s="3"/>
      <c r="K1341" s="3"/>
    </row>
    <row r="1342" spans="1:11" ht="12.75">
      <c r="A1342" s="2"/>
      <c r="B1342" s="10"/>
      <c r="C1342" s="3"/>
      <c r="D1342" s="3"/>
      <c r="E1342" s="3"/>
      <c r="F1342" s="3"/>
      <c r="G1342" s="3"/>
      <c r="H1342" s="3"/>
      <c r="I1342" s="3"/>
      <c r="J1342" s="3"/>
      <c r="K1342" s="3"/>
    </row>
    <row r="1343" spans="1:11" ht="12.75">
      <c r="A1343" s="2"/>
      <c r="B1343" s="10"/>
      <c r="C1343" s="3"/>
      <c r="D1343" s="3"/>
      <c r="E1343" s="3"/>
      <c r="F1343" s="3"/>
      <c r="G1343" s="3"/>
      <c r="H1343" s="3"/>
      <c r="I1343" s="3"/>
      <c r="J1343" s="3"/>
      <c r="K1343" s="3"/>
    </row>
    <row r="1344" spans="1:11" ht="12.75">
      <c r="A1344" s="2"/>
      <c r="B1344" s="10"/>
      <c r="C1344" s="3"/>
      <c r="D1344" s="3"/>
      <c r="E1344" s="3"/>
      <c r="F1344" s="3"/>
      <c r="G1344" s="3"/>
      <c r="H1344" s="3"/>
      <c r="I1344" s="3"/>
      <c r="J1344" s="3"/>
      <c r="K1344" s="3"/>
    </row>
    <row r="1345" spans="1:11" ht="12.75">
      <c r="A1345" s="2"/>
      <c r="B1345" s="10"/>
      <c r="C1345" s="3"/>
      <c r="D1345" s="3"/>
      <c r="E1345" s="3"/>
      <c r="F1345" s="3"/>
      <c r="G1345" s="3"/>
      <c r="H1345" s="3"/>
      <c r="I1345" s="3"/>
      <c r="J1345" s="3"/>
      <c r="K1345" s="3"/>
    </row>
    <row r="1346" spans="1:11" ht="12.75">
      <c r="A1346" s="2"/>
      <c r="B1346" s="10"/>
      <c r="C1346" s="3"/>
      <c r="D1346" s="3"/>
      <c r="E1346" s="3"/>
      <c r="F1346" s="3"/>
      <c r="G1346" s="3"/>
      <c r="H1346" s="3"/>
      <c r="I1346" s="3"/>
      <c r="J1346" s="3"/>
      <c r="K1346" s="3"/>
    </row>
    <row r="1347" spans="1:11" ht="12.75">
      <c r="A1347" s="2"/>
      <c r="B1347" s="10"/>
      <c r="C1347" s="3"/>
      <c r="D1347" s="3"/>
      <c r="E1347" s="3"/>
      <c r="F1347" s="3"/>
      <c r="G1347" s="3"/>
      <c r="H1347" s="3"/>
      <c r="I1347" s="3"/>
      <c r="J1347" s="3"/>
      <c r="K1347" s="3"/>
    </row>
    <row r="1348" spans="1:11" ht="12.75">
      <c r="A1348" s="2"/>
      <c r="B1348" s="10"/>
      <c r="C1348" s="3"/>
      <c r="D1348" s="3"/>
      <c r="E1348" s="3"/>
      <c r="F1348" s="3"/>
      <c r="G1348" s="3"/>
      <c r="H1348" s="3"/>
      <c r="I1348" s="3"/>
      <c r="J1348" s="3"/>
      <c r="K1348" s="3"/>
    </row>
    <row r="1349" spans="1:11" ht="12.75">
      <c r="A1349" s="2"/>
      <c r="B1349" s="10"/>
      <c r="C1349" s="3"/>
      <c r="D1349" s="3"/>
      <c r="E1349" s="3"/>
      <c r="F1349" s="3"/>
      <c r="G1349" s="3"/>
      <c r="H1349" s="3"/>
      <c r="I1349" s="3"/>
      <c r="J1349" s="3"/>
      <c r="K1349" s="3"/>
    </row>
    <row r="1350" spans="1:11" ht="12.75">
      <c r="A1350" s="2"/>
      <c r="B1350" s="10"/>
      <c r="C1350" s="3"/>
      <c r="D1350" s="3"/>
      <c r="E1350" s="3"/>
      <c r="F1350" s="3"/>
      <c r="G1350" s="3"/>
      <c r="H1350" s="3"/>
      <c r="I1350" s="3"/>
      <c r="J1350" s="3"/>
      <c r="K1350" s="3"/>
    </row>
    <row r="1351" spans="1:11" ht="12.75">
      <c r="A1351" s="2"/>
      <c r="B1351" s="10"/>
      <c r="C1351" s="3"/>
      <c r="D1351" s="3"/>
      <c r="E1351" s="3"/>
      <c r="F1351" s="3"/>
      <c r="G1351" s="3"/>
      <c r="H1351" s="3"/>
      <c r="I1351" s="3"/>
      <c r="J1351" s="3"/>
      <c r="K1351" s="3"/>
    </row>
    <row r="1352" spans="1:11" ht="12.75">
      <c r="A1352" s="2"/>
      <c r="B1352" s="10"/>
      <c r="C1352" s="3"/>
      <c r="D1352" s="3"/>
      <c r="E1352" s="3"/>
      <c r="F1352" s="3"/>
      <c r="G1352" s="3"/>
      <c r="H1352" s="3"/>
      <c r="I1352" s="3"/>
      <c r="J1352" s="3"/>
      <c r="K1352" s="3"/>
    </row>
    <row r="1353" spans="1:11" ht="12.75">
      <c r="A1353" s="2"/>
      <c r="B1353" s="10"/>
      <c r="C1353" s="3"/>
      <c r="D1353" s="3"/>
      <c r="E1353" s="3"/>
      <c r="F1353" s="3"/>
      <c r="G1353" s="3"/>
      <c r="H1353" s="3"/>
      <c r="I1353" s="3"/>
      <c r="J1353" s="3"/>
      <c r="K1353" s="3"/>
    </row>
    <row r="1354" spans="1:11" ht="12.75">
      <c r="A1354" s="2"/>
      <c r="B1354" s="10"/>
      <c r="C1354" s="3"/>
      <c r="D1354" s="3"/>
      <c r="E1354" s="3"/>
      <c r="F1354" s="3"/>
      <c r="G1354" s="3"/>
      <c r="H1354" s="3"/>
      <c r="I1354" s="3"/>
      <c r="J1354" s="3"/>
      <c r="K1354" s="3"/>
    </row>
    <row r="1355" spans="1:11" ht="12.75">
      <c r="A1355" s="2"/>
      <c r="B1355" s="10"/>
      <c r="C1355" s="3"/>
      <c r="D1355" s="3"/>
      <c r="E1355" s="3"/>
      <c r="F1355" s="3"/>
      <c r="G1355" s="3"/>
      <c r="H1355" s="3"/>
      <c r="I1355" s="3"/>
      <c r="J1355" s="3"/>
      <c r="K1355" s="3"/>
    </row>
    <row r="1356" spans="1:11" ht="12.75">
      <c r="A1356" s="2"/>
      <c r="B1356" s="10"/>
      <c r="C1356" s="3"/>
      <c r="D1356" s="3"/>
      <c r="E1356" s="3"/>
      <c r="F1356" s="3"/>
      <c r="G1356" s="3"/>
      <c r="H1356" s="3"/>
      <c r="I1356" s="3"/>
      <c r="J1356" s="3"/>
      <c r="K1356" s="3"/>
    </row>
    <row r="1357" spans="1:11" ht="12.75">
      <c r="A1357" s="2"/>
      <c r="B1357" s="10"/>
      <c r="C1357" s="3"/>
      <c r="D1357" s="3"/>
      <c r="E1357" s="3"/>
      <c r="F1357" s="3"/>
      <c r="G1357" s="3"/>
      <c r="H1357" s="3"/>
      <c r="I1357" s="3"/>
      <c r="J1357" s="3"/>
      <c r="K1357" s="3"/>
    </row>
    <row r="1358" spans="2:11" ht="12.75">
      <c r="B1358" s="10"/>
      <c r="C1358" s="3"/>
      <c r="D1358" s="3"/>
      <c r="E1358" s="3"/>
      <c r="F1358" s="3"/>
      <c r="G1358" s="3"/>
      <c r="H1358" s="3"/>
      <c r="I1358" s="3"/>
      <c r="J1358" s="3"/>
      <c r="K1358" s="3"/>
    </row>
    <row r="1359" spans="2:11" ht="12.75">
      <c r="B1359" s="10"/>
      <c r="C1359" s="3"/>
      <c r="D1359" s="3"/>
      <c r="E1359" s="3"/>
      <c r="F1359" s="3"/>
      <c r="G1359" s="3"/>
      <c r="H1359" s="3"/>
      <c r="I1359" s="3"/>
      <c r="J1359" s="3"/>
      <c r="K1359" s="3"/>
    </row>
    <row r="1360" spans="2:11" ht="12.75">
      <c r="B1360" s="10"/>
      <c r="C1360" s="3"/>
      <c r="D1360" s="3"/>
      <c r="E1360" s="3"/>
      <c r="F1360" s="3"/>
      <c r="G1360" s="3"/>
      <c r="H1360" s="3"/>
      <c r="I1360" s="3"/>
      <c r="J1360" s="3"/>
      <c r="K1360" s="3"/>
    </row>
    <row r="1361" spans="2:11" ht="12.75">
      <c r="B1361" s="10"/>
      <c r="C1361" s="3"/>
      <c r="D1361" s="3"/>
      <c r="E1361" s="3"/>
      <c r="F1361" s="3"/>
      <c r="G1361" s="3"/>
      <c r="H1361" s="3"/>
      <c r="I1361" s="3"/>
      <c r="J1361" s="3"/>
      <c r="K1361" s="3"/>
    </row>
    <row r="1362" spans="2:11" ht="12.75">
      <c r="B1362" s="10"/>
      <c r="C1362" s="3"/>
      <c r="D1362" s="3"/>
      <c r="E1362" s="3"/>
      <c r="F1362" s="3"/>
      <c r="G1362" s="3"/>
      <c r="H1362" s="3"/>
      <c r="I1362" s="3"/>
      <c r="J1362" s="3"/>
      <c r="K1362" s="3"/>
    </row>
    <row r="1363" spans="2:11" ht="12.75">
      <c r="B1363" s="10"/>
      <c r="C1363" s="3"/>
      <c r="D1363" s="3"/>
      <c r="E1363" s="3"/>
      <c r="F1363" s="3"/>
      <c r="G1363" s="3"/>
      <c r="H1363" s="3"/>
      <c r="I1363" s="3"/>
      <c r="J1363" s="3"/>
      <c r="K1363" s="3"/>
    </row>
    <row r="1364" spans="2:11" ht="12.75">
      <c r="B1364" s="10"/>
      <c r="C1364" s="3"/>
      <c r="D1364" s="3"/>
      <c r="E1364" s="3"/>
      <c r="F1364" s="3"/>
      <c r="G1364" s="3"/>
      <c r="H1364" s="3"/>
      <c r="I1364" s="3"/>
      <c r="J1364" s="3"/>
      <c r="K1364" s="3"/>
    </row>
    <row r="1365" spans="2:11" ht="12.75">
      <c r="B1365" s="10"/>
      <c r="C1365" s="3"/>
      <c r="D1365" s="3"/>
      <c r="E1365" s="3"/>
      <c r="F1365" s="3"/>
      <c r="G1365" s="3"/>
      <c r="H1365" s="3"/>
      <c r="I1365" s="3"/>
      <c r="J1365" s="3"/>
      <c r="K1365" s="3"/>
    </row>
    <row r="1366" spans="2:11" ht="12.75">
      <c r="B1366" s="10"/>
      <c r="C1366" s="3"/>
      <c r="D1366" s="3"/>
      <c r="E1366" s="3"/>
      <c r="F1366" s="3"/>
      <c r="G1366" s="3"/>
      <c r="H1366" s="3"/>
      <c r="I1366" s="3"/>
      <c r="J1366" s="3"/>
      <c r="K1366" s="3"/>
    </row>
    <row r="1367" spans="2:11" ht="12.75">
      <c r="B1367" s="10"/>
      <c r="C1367" s="3"/>
      <c r="D1367" s="3"/>
      <c r="E1367" s="3"/>
      <c r="F1367" s="3"/>
      <c r="G1367" s="3"/>
      <c r="H1367" s="3"/>
      <c r="I1367" s="3"/>
      <c r="J1367" s="3"/>
      <c r="K1367" s="3"/>
    </row>
    <row r="1368" spans="2:11" ht="12.75">
      <c r="B1368" s="10"/>
      <c r="C1368" s="3"/>
      <c r="D1368" s="3"/>
      <c r="E1368" s="3"/>
      <c r="F1368" s="3"/>
      <c r="G1368" s="3"/>
      <c r="H1368" s="3"/>
      <c r="I1368" s="3"/>
      <c r="J1368" s="3"/>
      <c r="K1368" s="3"/>
    </row>
    <row r="1369" spans="2:11" ht="12.75">
      <c r="B1369" s="10"/>
      <c r="C1369" s="3"/>
      <c r="D1369" s="3"/>
      <c r="E1369" s="3"/>
      <c r="F1369" s="3"/>
      <c r="G1369" s="3"/>
      <c r="H1369" s="3"/>
      <c r="I1369" s="3"/>
      <c r="J1369" s="3"/>
      <c r="K1369" s="3"/>
    </row>
    <row r="1370" spans="2:11" ht="12.75">
      <c r="B1370" s="10"/>
      <c r="C1370" s="3"/>
      <c r="D1370" s="3"/>
      <c r="E1370" s="3"/>
      <c r="F1370" s="3"/>
      <c r="G1370" s="3"/>
      <c r="H1370" s="3"/>
      <c r="I1370" s="3"/>
      <c r="J1370" s="3"/>
      <c r="K1370" s="3"/>
    </row>
    <row r="1371" spans="2:11" ht="12.75">
      <c r="B1371" s="10"/>
      <c r="C1371" s="3"/>
      <c r="D1371" s="3"/>
      <c r="E1371" s="3"/>
      <c r="F1371" s="3"/>
      <c r="G1371" s="3"/>
      <c r="H1371" s="3"/>
      <c r="I1371" s="3"/>
      <c r="J1371" s="3"/>
      <c r="K1371" s="3"/>
    </row>
    <row r="1372" spans="2:11" ht="12.75">
      <c r="B1372" s="10"/>
      <c r="C1372" s="3"/>
      <c r="D1372" s="3"/>
      <c r="E1372" s="3"/>
      <c r="F1372" s="3"/>
      <c r="G1372" s="3"/>
      <c r="H1372" s="3"/>
      <c r="I1372" s="3"/>
      <c r="J1372" s="3"/>
      <c r="K1372" s="3"/>
    </row>
    <row r="1373" spans="2:11" ht="12.75">
      <c r="B1373" s="10"/>
      <c r="C1373" s="3"/>
      <c r="D1373" s="3"/>
      <c r="E1373" s="3"/>
      <c r="F1373" s="3"/>
      <c r="G1373" s="3"/>
      <c r="H1373" s="3"/>
      <c r="I1373" s="3"/>
      <c r="J1373" s="3"/>
      <c r="K1373" s="3"/>
    </row>
    <row r="1374" spans="2:11" ht="12.75">
      <c r="B1374" s="10"/>
      <c r="C1374" s="3"/>
      <c r="D1374" s="3"/>
      <c r="E1374" s="3"/>
      <c r="F1374" s="3"/>
      <c r="G1374" s="3"/>
      <c r="H1374" s="3"/>
      <c r="I1374" s="3"/>
      <c r="J1374" s="3"/>
      <c r="K1374" s="3"/>
    </row>
    <row r="1375" spans="2:11" ht="12.75">
      <c r="B1375" s="10"/>
      <c r="C1375" s="3"/>
      <c r="D1375" s="3"/>
      <c r="E1375" s="3"/>
      <c r="F1375" s="3"/>
      <c r="G1375" s="3"/>
      <c r="H1375" s="3"/>
      <c r="I1375" s="3"/>
      <c r="J1375" s="3"/>
      <c r="K1375" s="3"/>
    </row>
    <row r="1376" spans="2:11" ht="12.75">
      <c r="B1376" s="10"/>
      <c r="C1376" s="3"/>
      <c r="D1376" s="3"/>
      <c r="E1376" s="3"/>
      <c r="F1376" s="3"/>
      <c r="G1376" s="3"/>
      <c r="H1376" s="3"/>
      <c r="I1376" s="3"/>
      <c r="J1376" s="3"/>
      <c r="K1376" s="3"/>
    </row>
    <row r="1377" spans="2:11" ht="12.75">
      <c r="B1377" s="10"/>
      <c r="C1377" s="3"/>
      <c r="D1377" s="3"/>
      <c r="E1377" s="3"/>
      <c r="F1377" s="3"/>
      <c r="G1377" s="3"/>
      <c r="H1377" s="3"/>
      <c r="I1377" s="3"/>
      <c r="J1377" s="3"/>
      <c r="K1377" s="3"/>
    </row>
    <row r="1378" spans="2:11" ht="12.75">
      <c r="B1378" s="10"/>
      <c r="C1378" s="3"/>
      <c r="D1378" s="3"/>
      <c r="E1378" s="3"/>
      <c r="F1378" s="3"/>
      <c r="G1378" s="3"/>
      <c r="H1378" s="3"/>
      <c r="I1378" s="3"/>
      <c r="J1378" s="3"/>
      <c r="K1378" s="3"/>
    </row>
    <row r="1379" spans="2:11" ht="12.75">
      <c r="B1379" s="10"/>
      <c r="C1379" s="3"/>
      <c r="D1379" s="3"/>
      <c r="E1379" s="3"/>
      <c r="F1379" s="3"/>
      <c r="G1379" s="3"/>
      <c r="H1379" s="3"/>
      <c r="I1379" s="3"/>
      <c r="J1379" s="3"/>
      <c r="K1379" s="3"/>
    </row>
    <row r="1380" spans="2:11" ht="12.75">
      <c r="B1380" s="10"/>
      <c r="C1380" s="3"/>
      <c r="D1380" s="3"/>
      <c r="E1380" s="3"/>
      <c r="F1380" s="3"/>
      <c r="G1380" s="3"/>
      <c r="H1380" s="3"/>
      <c r="I1380" s="3"/>
      <c r="J1380" s="3"/>
      <c r="K1380" s="3"/>
    </row>
    <row r="1381" spans="2:11" ht="12.75">
      <c r="B1381" s="10"/>
      <c r="C1381" s="3"/>
      <c r="D1381" s="3"/>
      <c r="E1381" s="3"/>
      <c r="F1381" s="3"/>
      <c r="G1381" s="3"/>
      <c r="H1381" s="3"/>
      <c r="I1381" s="3"/>
      <c r="J1381" s="3"/>
      <c r="K1381" s="3"/>
    </row>
    <row r="1382" spans="2:11" ht="12.75">
      <c r="B1382" s="10"/>
      <c r="C1382" s="3"/>
      <c r="D1382" s="3"/>
      <c r="E1382" s="3"/>
      <c r="F1382" s="3"/>
      <c r="G1382" s="3"/>
      <c r="H1382" s="3"/>
      <c r="I1382" s="3"/>
      <c r="J1382" s="3"/>
      <c r="K1382" s="3"/>
    </row>
    <row r="1383" spans="2:11" ht="12.75">
      <c r="B1383" s="10"/>
      <c r="C1383" s="3"/>
      <c r="D1383" s="3"/>
      <c r="E1383" s="3"/>
      <c r="F1383" s="3"/>
      <c r="G1383" s="3"/>
      <c r="H1383" s="3"/>
      <c r="I1383" s="3"/>
      <c r="J1383" s="3"/>
      <c r="K1383" s="3"/>
    </row>
    <row r="1384" spans="2:11" ht="12.75">
      <c r="B1384" s="10"/>
      <c r="C1384" s="3"/>
      <c r="D1384" s="3"/>
      <c r="E1384" s="3"/>
      <c r="F1384" s="3"/>
      <c r="G1384" s="3"/>
      <c r="H1384" s="3"/>
      <c r="I1384" s="3"/>
      <c r="J1384" s="3"/>
      <c r="K1384" s="3"/>
    </row>
    <row r="1385" spans="2:11" ht="12.75">
      <c r="B1385" s="10"/>
      <c r="C1385" s="3"/>
      <c r="D1385" s="3"/>
      <c r="E1385" s="3"/>
      <c r="F1385" s="3"/>
      <c r="G1385" s="3"/>
      <c r="H1385" s="3"/>
      <c r="I1385" s="3"/>
      <c r="J1385" s="3"/>
      <c r="K1385" s="3"/>
    </row>
    <row r="1386" spans="2:11" ht="12.75">
      <c r="B1386" s="10"/>
      <c r="C1386" s="3"/>
      <c r="D1386" s="3"/>
      <c r="E1386" s="3"/>
      <c r="F1386" s="3"/>
      <c r="G1386" s="3"/>
      <c r="H1386" s="3"/>
      <c r="I1386" s="3"/>
      <c r="J1386" s="3"/>
      <c r="K1386" s="3"/>
    </row>
    <row r="1387" spans="2:11" ht="12.75">
      <c r="B1387" s="10"/>
      <c r="C1387" s="3"/>
      <c r="D1387" s="3"/>
      <c r="E1387" s="3"/>
      <c r="F1387" s="3"/>
      <c r="G1387" s="3"/>
      <c r="H1387" s="3"/>
      <c r="I1387" s="3"/>
      <c r="J1387" s="3"/>
      <c r="K1387" s="3"/>
    </row>
    <row r="1388" spans="2:11" ht="12.75">
      <c r="B1388" s="10"/>
      <c r="C1388" s="3"/>
      <c r="D1388" s="3"/>
      <c r="E1388" s="3"/>
      <c r="F1388" s="3"/>
      <c r="G1388" s="3"/>
      <c r="H1388" s="3"/>
      <c r="I1388" s="3"/>
      <c r="J1388" s="3"/>
      <c r="K1388" s="3"/>
    </row>
    <row r="1389" spans="2:11" ht="12.75">
      <c r="B1389" s="10"/>
      <c r="C1389" s="3"/>
      <c r="D1389" s="3"/>
      <c r="E1389" s="3"/>
      <c r="F1389" s="3"/>
      <c r="G1389" s="3"/>
      <c r="H1389" s="3"/>
      <c r="I1389" s="3"/>
      <c r="J1389" s="3"/>
      <c r="K1389" s="3"/>
    </row>
    <row r="1390" spans="2:11" ht="12.75">
      <c r="B1390" s="10"/>
      <c r="C1390" s="3"/>
      <c r="D1390" s="3"/>
      <c r="E1390" s="3"/>
      <c r="F1390" s="3"/>
      <c r="G1390" s="3"/>
      <c r="H1390" s="3"/>
      <c r="I1390" s="3"/>
      <c r="J1390" s="3"/>
      <c r="K1390" s="3"/>
    </row>
    <row r="1391" spans="2:11" ht="12.75">
      <c r="B1391" s="10"/>
      <c r="C1391" s="3"/>
      <c r="D1391" s="3"/>
      <c r="E1391" s="3"/>
      <c r="F1391" s="3"/>
      <c r="G1391" s="3"/>
      <c r="H1391" s="3"/>
      <c r="I1391" s="3"/>
      <c r="J1391" s="3"/>
      <c r="K1391" s="3"/>
    </row>
    <row r="1392" spans="2:11" ht="12.75">
      <c r="B1392" s="10"/>
      <c r="C1392" s="3"/>
      <c r="D1392" s="3"/>
      <c r="E1392" s="3"/>
      <c r="F1392" s="3"/>
      <c r="G1392" s="3"/>
      <c r="H1392" s="3"/>
      <c r="I1392" s="3"/>
      <c r="J1392" s="3"/>
      <c r="K1392" s="3"/>
    </row>
    <row r="1393" spans="2:11" ht="12.75">
      <c r="B1393" s="10"/>
      <c r="C1393" s="3"/>
      <c r="D1393" s="3"/>
      <c r="E1393" s="3"/>
      <c r="F1393" s="3"/>
      <c r="G1393" s="3"/>
      <c r="H1393" s="3"/>
      <c r="I1393" s="3"/>
      <c r="J1393" s="3"/>
      <c r="K1393" s="3"/>
    </row>
    <row r="1394" spans="2:11" ht="12.75">
      <c r="B1394" s="10"/>
      <c r="C1394" s="3"/>
      <c r="D1394" s="3"/>
      <c r="E1394" s="3"/>
      <c r="F1394" s="3"/>
      <c r="G1394" s="3"/>
      <c r="H1394" s="3"/>
      <c r="I1394" s="3"/>
      <c r="J1394" s="3"/>
      <c r="K1394" s="3"/>
    </row>
    <row r="1395" spans="2:11" ht="12.75">
      <c r="B1395" s="10"/>
      <c r="C1395" s="3"/>
      <c r="D1395" s="3"/>
      <c r="E1395" s="3"/>
      <c r="F1395" s="3"/>
      <c r="G1395" s="3"/>
      <c r="H1395" s="3"/>
      <c r="I1395" s="3"/>
      <c r="J1395" s="3"/>
      <c r="K1395" s="3"/>
    </row>
    <row r="1396" spans="2:11" ht="12.75">
      <c r="B1396" s="10"/>
      <c r="C1396" s="3"/>
      <c r="D1396" s="3"/>
      <c r="E1396" s="3"/>
      <c r="F1396" s="3"/>
      <c r="G1396" s="3"/>
      <c r="H1396" s="3"/>
      <c r="I1396" s="3"/>
      <c r="J1396" s="3"/>
      <c r="K1396" s="3"/>
    </row>
    <row r="1397" spans="2:11" ht="12.75">
      <c r="B1397" s="10"/>
      <c r="C1397" s="3"/>
      <c r="D1397" s="3"/>
      <c r="E1397" s="3"/>
      <c r="F1397" s="3"/>
      <c r="G1397" s="3"/>
      <c r="H1397" s="3"/>
      <c r="I1397" s="3"/>
      <c r="J1397" s="3"/>
      <c r="K1397" s="3"/>
    </row>
    <row r="1398" spans="2:11" ht="12.75">
      <c r="B1398" s="10"/>
      <c r="C1398" s="3"/>
      <c r="D1398" s="3"/>
      <c r="E1398" s="3"/>
      <c r="F1398" s="3"/>
      <c r="G1398" s="3"/>
      <c r="H1398" s="3"/>
      <c r="I1398" s="3"/>
      <c r="J1398" s="3"/>
      <c r="K1398" s="3"/>
    </row>
    <row r="1399" spans="2:11" ht="12.75">
      <c r="B1399" s="10"/>
      <c r="C1399" s="3"/>
      <c r="D1399" s="3"/>
      <c r="E1399" s="3"/>
      <c r="F1399" s="3"/>
      <c r="G1399" s="3"/>
      <c r="H1399" s="3"/>
      <c r="I1399" s="3"/>
      <c r="J1399" s="3"/>
      <c r="K1399" s="3"/>
    </row>
    <row r="1400" spans="2:11" ht="12.75">
      <c r="B1400" s="10"/>
      <c r="C1400" s="3"/>
      <c r="D1400" s="3"/>
      <c r="E1400" s="3"/>
      <c r="F1400" s="3"/>
      <c r="G1400" s="3"/>
      <c r="H1400" s="3"/>
      <c r="I1400" s="3"/>
      <c r="J1400" s="3"/>
      <c r="K1400" s="3"/>
    </row>
    <row r="1401" spans="2:11" ht="12.75">
      <c r="B1401" s="10"/>
      <c r="C1401" s="3"/>
      <c r="D1401" s="3"/>
      <c r="E1401" s="3"/>
      <c r="F1401" s="3"/>
      <c r="G1401" s="3"/>
      <c r="H1401" s="3"/>
      <c r="I1401" s="3"/>
      <c r="J1401" s="3"/>
      <c r="K1401" s="3"/>
    </row>
    <row r="1402" spans="2:11" ht="12.75">
      <c r="B1402" s="10"/>
      <c r="C1402" s="3"/>
      <c r="D1402" s="3"/>
      <c r="E1402" s="3"/>
      <c r="F1402" s="3"/>
      <c r="G1402" s="3"/>
      <c r="H1402" s="3"/>
      <c r="I1402" s="3"/>
      <c r="J1402" s="3"/>
      <c r="K1402" s="3"/>
    </row>
    <row r="1403" spans="2:11" ht="12.75">
      <c r="B1403" s="10"/>
      <c r="C1403" s="3"/>
      <c r="D1403" s="3"/>
      <c r="E1403" s="3"/>
      <c r="F1403" s="3"/>
      <c r="G1403" s="3"/>
      <c r="H1403" s="3"/>
      <c r="I1403" s="3"/>
      <c r="J1403" s="3"/>
      <c r="K1403" s="3"/>
    </row>
    <row r="1404" spans="2:11" ht="12.75">
      <c r="B1404" s="10"/>
      <c r="C1404" s="3"/>
      <c r="D1404" s="3"/>
      <c r="E1404" s="3"/>
      <c r="F1404" s="3"/>
      <c r="G1404" s="3"/>
      <c r="H1404" s="3"/>
      <c r="I1404" s="3"/>
      <c r="J1404" s="3"/>
      <c r="K1404" s="3"/>
    </row>
    <row r="1405" spans="2:11" ht="12.75">
      <c r="B1405" s="10"/>
      <c r="C1405" s="3"/>
      <c r="D1405" s="3"/>
      <c r="E1405" s="3"/>
      <c r="F1405" s="3"/>
      <c r="G1405" s="3"/>
      <c r="H1405" s="3"/>
      <c r="I1405" s="3"/>
      <c r="J1405" s="3"/>
      <c r="K1405" s="3"/>
    </row>
    <row r="1406" spans="2:11" ht="12.75">
      <c r="B1406" s="10"/>
      <c r="C1406" s="3"/>
      <c r="D1406" s="3"/>
      <c r="E1406" s="3"/>
      <c r="F1406" s="3"/>
      <c r="G1406" s="3"/>
      <c r="H1406" s="3"/>
      <c r="I1406" s="3"/>
      <c r="J1406" s="3"/>
      <c r="K1406" s="3"/>
    </row>
    <row r="1407" spans="2:11" ht="12.75">
      <c r="B1407" s="10"/>
      <c r="C1407" s="3"/>
      <c r="D1407" s="3"/>
      <c r="E1407" s="3"/>
      <c r="F1407" s="3"/>
      <c r="G1407" s="3"/>
      <c r="H1407" s="3"/>
      <c r="I1407" s="3"/>
      <c r="J1407" s="3"/>
      <c r="K1407" s="3"/>
    </row>
    <row r="1408" spans="2:11" ht="12.75">
      <c r="B1408" s="10"/>
      <c r="C1408" s="3"/>
      <c r="D1408" s="3"/>
      <c r="E1408" s="3"/>
      <c r="F1408" s="3"/>
      <c r="G1408" s="3"/>
      <c r="H1408" s="3"/>
      <c r="I1408" s="3"/>
      <c r="J1408" s="3"/>
      <c r="K1408" s="3"/>
    </row>
    <row r="1409" spans="2:11" ht="12.75">
      <c r="B1409" s="10"/>
      <c r="C1409" s="3"/>
      <c r="D1409" s="3"/>
      <c r="E1409" s="3"/>
      <c r="F1409" s="3"/>
      <c r="G1409" s="3"/>
      <c r="H1409" s="3"/>
      <c r="I1409" s="3"/>
      <c r="J1409" s="3"/>
      <c r="K1409" s="3"/>
    </row>
    <row r="1410" spans="2:11" ht="12.75">
      <c r="B1410" s="10"/>
      <c r="C1410" s="3"/>
      <c r="D1410" s="3"/>
      <c r="E1410" s="3"/>
      <c r="F1410" s="3"/>
      <c r="G1410" s="3"/>
      <c r="H1410" s="3"/>
      <c r="I1410" s="3"/>
      <c r="J1410" s="3"/>
      <c r="K1410" s="3"/>
    </row>
    <row r="1411" spans="2:11" ht="12.75">
      <c r="B1411" s="10"/>
      <c r="C1411" s="3"/>
      <c r="D1411" s="3"/>
      <c r="E1411" s="3"/>
      <c r="F1411" s="3"/>
      <c r="G1411" s="3"/>
      <c r="H1411" s="3"/>
      <c r="I1411" s="3"/>
      <c r="J1411" s="3"/>
      <c r="K1411" s="3"/>
    </row>
    <row r="1412" spans="2:11" ht="12.75">
      <c r="B1412" s="10"/>
      <c r="C1412" s="3"/>
      <c r="D1412" s="3"/>
      <c r="E1412" s="3"/>
      <c r="F1412" s="3"/>
      <c r="G1412" s="3"/>
      <c r="H1412" s="3"/>
      <c r="I1412" s="3"/>
      <c r="J1412" s="3"/>
      <c r="K1412" s="3"/>
    </row>
    <row r="1413" spans="2:11" ht="12.75">
      <c r="B1413" s="10"/>
      <c r="C1413" s="3"/>
      <c r="D1413" s="3"/>
      <c r="E1413" s="3"/>
      <c r="F1413" s="3"/>
      <c r="G1413" s="3"/>
      <c r="H1413" s="3"/>
      <c r="I1413" s="3"/>
      <c r="J1413" s="3"/>
      <c r="K1413" s="3"/>
    </row>
    <row r="1414" spans="2:11" ht="12.75">
      <c r="B1414" s="10"/>
      <c r="C1414" s="3"/>
      <c r="D1414" s="3"/>
      <c r="E1414" s="3"/>
      <c r="F1414" s="3"/>
      <c r="G1414" s="3"/>
      <c r="H1414" s="3"/>
      <c r="I1414" s="3"/>
      <c r="J1414" s="3"/>
      <c r="K1414" s="3"/>
    </row>
    <row r="1415" spans="2:11" ht="12.75">
      <c r="B1415" s="10"/>
      <c r="C1415" s="3"/>
      <c r="D1415" s="3"/>
      <c r="E1415" s="3"/>
      <c r="F1415" s="3"/>
      <c r="G1415" s="3"/>
      <c r="H1415" s="3"/>
      <c r="I1415" s="3"/>
      <c r="J1415" s="3"/>
      <c r="K1415" s="3"/>
    </row>
    <row r="1416" spans="2:11" ht="12.75">
      <c r="B1416" s="10"/>
      <c r="C1416" s="3"/>
      <c r="D1416" s="3"/>
      <c r="E1416" s="3"/>
      <c r="F1416" s="3"/>
      <c r="G1416" s="3"/>
      <c r="H1416" s="3"/>
      <c r="I1416" s="3"/>
      <c r="J1416" s="3"/>
      <c r="K1416" s="3"/>
    </row>
    <row r="1417" spans="2:11" ht="12.75">
      <c r="B1417" s="10"/>
      <c r="C1417" s="3"/>
      <c r="D1417" s="3"/>
      <c r="E1417" s="3"/>
      <c r="F1417" s="3"/>
      <c r="G1417" s="3"/>
      <c r="H1417" s="3"/>
      <c r="I1417" s="3"/>
      <c r="J1417" s="3"/>
      <c r="K1417" s="3"/>
    </row>
    <row r="1418" spans="2:11" ht="12.75">
      <c r="B1418" s="10"/>
      <c r="C1418" s="3"/>
      <c r="D1418" s="3"/>
      <c r="E1418" s="3"/>
      <c r="F1418" s="3"/>
      <c r="G1418" s="3"/>
      <c r="H1418" s="3"/>
      <c r="I1418" s="3"/>
      <c r="J1418" s="3"/>
      <c r="K1418" s="3"/>
    </row>
    <row r="1419" spans="2:11" ht="12.75">
      <c r="B1419" s="10"/>
      <c r="C1419" s="3"/>
      <c r="D1419" s="3"/>
      <c r="E1419" s="3"/>
      <c r="F1419" s="3"/>
      <c r="G1419" s="3"/>
      <c r="H1419" s="3"/>
      <c r="I1419" s="3"/>
      <c r="J1419" s="3"/>
      <c r="K1419" s="3"/>
    </row>
    <row r="1420" spans="2:11" ht="12.75">
      <c r="B1420" s="10"/>
      <c r="C1420" s="3"/>
      <c r="D1420" s="3"/>
      <c r="E1420" s="3"/>
      <c r="F1420" s="3"/>
      <c r="G1420" s="3"/>
      <c r="H1420" s="3"/>
      <c r="I1420" s="3"/>
      <c r="J1420" s="3"/>
      <c r="K1420" s="3"/>
    </row>
    <row r="1421" spans="2:11" ht="12.75">
      <c r="B1421" s="10"/>
      <c r="C1421" s="3"/>
      <c r="D1421" s="3"/>
      <c r="E1421" s="3"/>
      <c r="F1421" s="3"/>
      <c r="G1421" s="3"/>
      <c r="H1421" s="3"/>
      <c r="I1421" s="3"/>
      <c r="J1421" s="3"/>
      <c r="K1421" s="3"/>
    </row>
    <row r="1422" spans="2:11" ht="12.75">
      <c r="B1422" s="10"/>
      <c r="C1422" s="3"/>
      <c r="D1422" s="3"/>
      <c r="E1422" s="3"/>
      <c r="F1422" s="3"/>
      <c r="G1422" s="3"/>
      <c r="H1422" s="3"/>
      <c r="I1422" s="3"/>
      <c r="J1422" s="3"/>
      <c r="K1422" s="3"/>
    </row>
    <row r="1423" spans="2:11" ht="12.75">
      <c r="B1423" s="10"/>
      <c r="C1423" s="3"/>
      <c r="D1423" s="3"/>
      <c r="E1423" s="3"/>
      <c r="F1423" s="3"/>
      <c r="G1423" s="3"/>
      <c r="H1423" s="3"/>
      <c r="I1423" s="3"/>
      <c r="J1423" s="3"/>
      <c r="K1423" s="3"/>
    </row>
    <row r="1424" spans="2:11" ht="12.75">
      <c r="B1424" s="10"/>
      <c r="C1424" s="3"/>
      <c r="D1424" s="3"/>
      <c r="E1424" s="3"/>
      <c r="F1424" s="3"/>
      <c r="G1424" s="3"/>
      <c r="H1424" s="3"/>
      <c r="I1424" s="3"/>
      <c r="J1424" s="3"/>
      <c r="K1424" s="3"/>
    </row>
    <row r="1425" spans="2:11" ht="12.75">
      <c r="B1425" s="10"/>
      <c r="C1425" s="3"/>
      <c r="D1425" s="3"/>
      <c r="E1425" s="3"/>
      <c r="F1425" s="3"/>
      <c r="G1425" s="3"/>
      <c r="H1425" s="3"/>
      <c r="I1425" s="3"/>
      <c r="J1425" s="3"/>
      <c r="K1425" s="3"/>
    </row>
    <row r="1426" spans="2:11" ht="12.75">
      <c r="B1426" s="10"/>
      <c r="C1426" s="3"/>
      <c r="D1426" s="3"/>
      <c r="E1426" s="3"/>
      <c r="F1426" s="3"/>
      <c r="G1426" s="3"/>
      <c r="H1426" s="3"/>
      <c r="I1426" s="3"/>
      <c r="J1426" s="3"/>
      <c r="K1426" s="3"/>
    </row>
    <row r="1427" spans="2:11" ht="12.75">
      <c r="B1427" s="10"/>
      <c r="C1427" s="3"/>
      <c r="D1427" s="3"/>
      <c r="E1427" s="3"/>
      <c r="F1427" s="3"/>
      <c r="G1427" s="3"/>
      <c r="H1427" s="3"/>
      <c r="I1427" s="3"/>
      <c r="J1427" s="3"/>
      <c r="K1427" s="3"/>
    </row>
    <row r="1428" spans="2:11" ht="12.75">
      <c r="B1428" s="10"/>
      <c r="C1428" s="3"/>
      <c r="D1428" s="3"/>
      <c r="E1428" s="3"/>
      <c r="F1428" s="3"/>
      <c r="G1428" s="3"/>
      <c r="H1428" s="3"/>
      <c r="I1428" s="3"/>
      <c r="J1428" s="3"/>
      <c r="K1428" s="3"/>
    </row>
    <row r="1429" spans="2:11" ht="12.75">
      <c r="B1429" s="10"/>
      <c r="C1429" s="3"/>
      <c r="D1429" s="3"/>
      <c r="E1429" s="3"/>
      <c r="F1429" s="3"/>
      <c r="G1429" s="3"/>
      <c r="H1429" s="3"/>
      <c r="I1429" s="3"/>
      <c r="J1429" s="3"/>
      <c r="K1429" s="3"/>
    </row>
    <row r="1430" spans="2:11" ht="12.75">
      <c r="B1430" s="10"/>
      <c r="C1430" s="3"/>
      <c r="D1430" s="3"/>
      <c r="E1430" s="3"/>
      <c r="F1430" s="3"/>
      <c r="G1430" s="3"/>
      <c r="H1430" s="3"/>
      <c r="I1430" s="3"/>
      <c r="J1430" s="3"/>
      <c r="K1430" s="3"/>
    </row>
    <row r="1431" spans="2:11" ht="12.75">
      <c r="B1431" s="10"/>
      <c r="C1431" s="3"/>
      <c r="D1431" s="3"/>
      <c r="E1431" s="3"/>
      <c r="F1431" s="3"/>
      <c r="G1431" s="3"/>
      <c r="H1431" s="3"/>
      <c r="I1431" s="3"/>
      <c r="J1431" s="3"/>
      <c r="K1431" s="3"/>
    </row>
    <row r="1432" spans="2:11" ht="12.75">
      <c r="B1432" s="10"/>
      <c r="C1432" s="3"/>
      <c r="D1432" s="3"/>
      <c r="E1432" s="3"/>
      <c r="F1432" s="3"/>
      <c r="G1432" s="3"/>
      <c r="H1432" s="3"/>
      <c r="I1432" s="3"/>
      <c r="J1432" s="3"/>
      <c r="K1432" s="3"/>
    </row>
    <row r="1433" spans="2:11" ht="12.75">
      <c r="B1433" s="10"/>
      <c r="C1433" s="3"/>
      <c r="D1433" s="3"/>
      <c r="E1433" s="3"/>
      <c r="F1433" s="3"/>
      <c r="G1433" s="3"/>
      <c r="H1433" s="3"/>
      <c r="I1433" s="3"/>
      <c r="J1433" s="3"/>
      <c r="K1433" s="3"/>
    </row>
    <row r="1434" spans="2:11" ht="12.75">
      <c r="B1434" s="10"/>
      <c r="C1434" s="3"/>
      <c r="D1434" s="3"/>
      <c r="E1434" s="3"/>
      <c r="F1434" s="3"/>
      <c r="G1434" s="3"/>
      <c r="H1434" s="3"/>
      <c r="I1434" s="3"/>
      <c r="J1434" s="3"/>
      <c r="K1434" s="3"/>
    </row>
    <row r="1435" spans="2:11" ht="12.75">
      <c r="B1435" s="10"/>
      <c r="C1435" s="3"/>
      <c r="D1435" s="3"/>
      <c r="E1435" s="3"/>
      <c r="F1435" s="3"/>
      <c r="G1435" s="3"/>
      <c r="H1435" s="3"/>
      <c r="I1435" s="3"/>
      <c r="J1435" s="3"/>
      <c r="K1435" s="3"/>
    </row>
    <row r="1436" spans="2:11" ht="12.75">
      <c r="B1436" s="10"/>
      <c r="C1436" s="3"/>
      <c r="D1436" s="3"/>
      <c r="E1436" s="3"/>
      <c r="F1436" s="3"/>
      <c r="G1436" s="3"/>
      <c r="H1436" s="3"/>
      <c r="I1436" s="3"/>
      <c r="J1436" s="3"/>
      <c r="K1436" s="3"/>
    </row>
    <row r="1437" spans="2:11" ht="12.75">
      <c r="B1437" s="10"/>
      <c r="C1437" s="3"/>
      <c r="D1437" s="3"/>
      <c r="E1437" s="3"/>
      <c r="F1437" s="3"/>
      <c r="G1437" s="3"/>
      <c r="H1437" s="3"/>
      <c r="I1437" s="3"/>
      <c r="J1437" s="3"/>
      <c r="K1437" s="3"/>
    </row>
    <row r="1438" spans="2:11" ht="12.75">
      <c r="B1438" s="10"/>
      <c r="C1438" s="3"/>
      <c r="D1438" s="3"/>
      <c r="E1438" s="3"/>
      <c r="F1438" s="3"/>
      <c r="G1438" s="3"/>
      <c r="H1438" s="3"/>
      <c r="I1438" s="3"/>
      <c r="J1438" s="3"/>
      <c r="K1438" s="3"/>
    </row>
    <row r="1439" spans="2:11" ht="12.75">
      <c r="B1439" s="10"/>
      <c r="C1439" s="3"/>
      <c r="D1439" s="3"/>
      <c r="E1439" s="3"/>
      <c r="F1439" s="3"/>
      <c r="G1439" s="3"/>
      <c r="H1439" s="3"/>
      <c r="I1439" s="3"/>
      <c r="J1439" s="3"/>
      <c r="K1439" s="3"/>
    </row>
    <row r="1440" spans="2:11" ht="12.75">
      <c r="B1440" s="10"/>
      <c r="C1440" s="3"/>
      <c r="D1440" s="3"/>
      <c r="E1440" s="3"/>
      <c r="F1440" s="3"/>
      <c r="G1440" s="3"/>
      <c r="H1440" s="3"/>
      <c r="I1440" s="3"/>
      <c r="J1440" s="3"/>
      <c r="K1440" s="3"/>
    </row>
    <row r="1441" spans="2:11" ht="12.75">
      <c r="B1441" s="10"/>
      <c r="C1441" s="3"/>
      <c r="D1441" s="3"/>
      <c r="E1441" s="3"/>
      <c r="F1441" s="3"/>
      <c r="G1441" s="3"/>
      <c r="H1441" s="3"/>
      <c r="I1441" s="3"/>
      <c r="J1441" s="3"/>
      <c r="K1441" s="3"/>
    </row>
    <row r="1442" spans="2:11" ht="12.75">
      <c r="B1442" s="10"/>
      <c r="C1442" s="3"/>
      <c r="D1442" s="3"/>
      <c r="E1442" s="3"/>
      <c r="F1442" s="3"/>
      <c r="G1442" s="3"/>
      <c r="H1442" s="3"/>
      <c r="I1442" s="3"/>
      <c r="J1442" s="3"/>
      <c r="K1442" s="3"/>
    </row>
    <row r="1443" spans="2:11" ht="12.75">
      <c r="B1443" s="10"/>
      <c r="C1443" s="3"/>
      <c r="D1443" s="3"/>
      <c r="E1443" s="3"/>
      <c r="F1443" s="3"/>
      <c r="G1443" s="3"/>
      <c r="H1443" s="3"/>
      <c r="I1443" s="3"/>
      <c r="J1443" s="3"/>
      <c r="K1443" s="3"/>
    </row>
    <row r="1444" spans="2:11" ht="12.75">
      <c r="B1444" s="10"/>
      <c r="C1444" s="3"/>
      <c r="D1444" s="3"/>
      <c r="E1444" s="3"/>
      <c r="F1444" s="3"/>
      <c r="G1444" s="3"/>
      <c r="H1444" s="3"/>
      <c r="I1444" s="3"/>
      <c r="J1444" s="3"/>
      <c r="K1444" s="3"/>
    </row>
    <row r="1445" spans="2:11" ht="12.75">
      <c r="B1445" s="10"/>
      <c r="C1445" s="3"/>
      <c r="D1445" s="3"/>
      <c r="E1445" s="3"/>
      <c r="F1445" s="3"/>
      <c r="G1445" s="3"/>
      <c r="H1445" s="3"/>
      <c r="I1445" s="3"/>
      <c r="J1445" s="3"/>
      <c r="K1445" s="3"/>
    </row>
    <row r="1446" spans="2:11" ht="12.75">
      <c r="B1446" s="10"/>
      <c r="C1446" s="3"/>
      <c r="D1446" s="3"/>
      <c r="E1446" s="3"/>
      <c r="F1446" s="3"/>
      <c r="G1446" s="3"/>
      <c r="H1446" s="3"/>
      <c r="I1446" s="3"/>
      <c r="J1446" s="3"/>
      <c r="K1446" s="3"/>
    </row>
    <row r="1447" spans="2:11" ht="12.75">
      <c r="B1447" s="10"/>
      <c r="C1447" s="3"/>
      <c r="D1447" s="3"/>
      <c r="E1447" s="3"/>
      <c r="F1447" s="3"/>
      <c r="G1447" s="3"/>
      <c r="H1447" s="3"/>
      <c r="I1447" s="3"/>
      <c r="J1447" s="3"/>
      <c r="K1447" s="3"/>
    </row>
    <row r="1448" spans="2:11" ht="12.75">
      <c r="B1448" s="10"/>
      <c r="C1448" s="3"/>
      <c r="D1448" s="3"/>
      <c r="E1448" s="3"/>
      <c r="F1448" s="3"/>
      <c r="G1448" s="3"/>
      <c r="H1448" s="3"/>
      <c r="I1448" s="3"/>
      <c r="J1448" s="3"/>
      <c r="K1448" s="3"/>
    </row>
    <row r="1449" spans="2:11" ht="12.75">
      <c r="B1449" s="10"/>
      <c r="C1449" s="3"/>
      <c r="D1449" s="3"/>
      <c r="E1449" s="3"/>
      <c r="F1449" s="3"/>
      <c r="G1449" s="3"/>
      <c r="H1449" s="3"/>
      <c r="I1449" s="3"/>
      <c r="J1449" s="3"/>
      <c r="K1449" s="3"/>
    </row>
    <row r="1450" spans="2:11" ht="12.75">
      <c r="B1450" s="10"/>
      <c r="C1450" s="3"/>
      <c r="D1450" s="3"/>
      <c r="E1450" s="3"/>
      <c r="F1450" s="3"/>
      <c r="G1450" s="3"/>
      <c r="H1450" s="3"/>
      <c r="I1450" s="3"/>
      <c r="J1450" s="3"/>
      <c r="K1450" s="3"/>
    </row>
    <row r="1451" spans="2:11" ht="12.75">
      <c r="B1451" s="10"/>
      <c r="C1451" s="3"/>
      <c r="D1451" s="3"/>
      <c r="E1451" s="3"/>
      <c r="F1451" s="3"/>
      <c r="G1451" s="3"/>
      <c r="H1451" s="3"/>
      <c r="I1451" s="3"/>
      <c r="J1451" s="3"/>
      <c r="K1451" s="3"/>
    </row>
    <row r="1452" spans="2:11" ht="12.75">
      <c r="B1452" s="10"/>
      <c r="C1452" s="3"/>
      <c r="D1452" s="3"/>
      <c r="E1452" s="3"/>
      <c r="F1452" s="3"/>
      <c r="G1452" s="3"/>
      <c r="H1452" s="3"/>
      <c r="I1452" s="3"/>
      <c r="J1452" s="3"/>
      <c r="K1452" s="3"/>
    </row>
    <row r="1453" spans="2:11" ht="12.75">
      <c r="B1453" s="10"/>
      <c r="C1453" s="3"/>
      <c r="D1453" s="3"/>
      <c r="E1453" s="3"/>
      <c r="F1453" s="3"/>
      <c r="G1453" s="3"/>
      <c r="H1453" s="3"/>
      <c r="I1453" s="3"/>
      <c r="J1453" s="3"/>
      <c r="K1453" s="3"/>
    </row>
    <row r="1454" spans="2:11" ht="12.75">
      <c r="B1454" s="10"/>
      <c r="C1454" s="3"/>
      <c r="D1454" s="3"/>
      <c r="E1454" s="3"/>
      <c r="F1454" s="3"/>
      <c r="G1454" s="3"/>
      <c r="H1454" s="3"/>
      <c r="I1454" s="3"/>
      <c r="J1454" s="3"/>
      <c r="K1454" s="3"/>
    </row>
    <row r="1455" spans="2:11" ht="12.75">
      <c r="B1455" s="10"/>
      <c r="C1455" s="3"/>
      <c r="D1455" s="3"/>
      <c r="E1455" s="3"/>
      <c r="F1455" s="3"/>
      <c r="G1455" s="3"/>
      <c r="H1455" s="3"/>
      <c r="I1455" s="3"/>
      <c r="J1455" s="3"/>
      <c r="K1455" s="3"/>
    </row>
    <row r="1456" spans="2:11" ht="12.75">
      <c r="B1456" s="10"/>
      <c r="C1456" s="3"/>
      <c r="D1456" s="3"/>
      <c r="E1456" s="3"/>
      <c r="F1456" s="3"/>
      <c r="G1456" s="3"/>
      <c r="H1456" s="3"/>
      <c r="I1456" s="3"/>
      <c r="J1456" s="3"/>
      <c r="K1456" s="3"/>
    </row>
    <row r="1457" spans="2:11" ht="12.75">
      <c r="B1457" s="10"/>
      <c r="C1457" s="3"/>
      <c r="D1457" s="3"/>
      <c r="E1457" s="3"/>
      <c r="F1457" s="3"/>
      <c r="G1457" s="3"/>
      <c r="H1457" s="3"/>
      <c r="I1457" s="3"/>
      <c r="J1457" s="3"/>
      <c r="K1457" s="3"/>
    </row>
    <row r="1458" spans="2:11" ht="12.75">
      <c r="B1458" s="10"/>
      <c r="C1458" s="3"/>
      <c r="D1458" s="3"/>
      <c r="E1458" s="3"/>
      <c r="F1458" s="3"/>
      <c r="G1458" s="3"/>
      <c r="H1458" s="3"/>
      <c r="I1458" s="3"/>
      <c r="J1458" s="3"/>
      <c r="K1458" s="3"/>
    </row>
    <row r="1459" spans="2:11" ht="12.75">
      <c r="B1459" s="10"/>
      <c r="C1459" s="3"/>
      <c r="D1459" s="3"/>
      <c r="E1459" s="3"/>
      <c r="F1459" s="3"/>
      <c r="G1459" s="3"/>
      <c r="H1459" s="3"/>
      <c r="I1459" s="3"/>
      <c r="J1459" s="3"/>
      <c r="K1459" s="3"/>
    </row>
    <row r="1460" spans="2:11" ht="12.75">
      <c r="B1460" s="10"/>
      <c r="C1460" s="3"/>
      <c r="D1460" s="3"/>
      <c r="E1460" s="3"/>
      <c r="F1460" s="3"/>
      <c r="G1460" s="3"/>
      <c r="H1460" s="3"/>
      <c r="I1460" s="3"/>
      <c r="J1460" s="3"/>
      <c r="K1460" s="3"/>
    </row>
    <row r="1461" spans="2:11" ht="12.75">
      <c r="B1461" s="10"/>
      <c r="C1461" s="3"/>
      <c r="D1461" s="3"/>
      <c r="E1461" s="3"/>
      <c r="F1461" s="3"/>
      <c r="G1461" s="3"/>
      <c r="H1461" s="3"/>
      <c r="I1461" s="3"/>
      <c r="J1461" s="3"/>
      <c r="K1461" s="3"/>
    </row>
    <row r="1462" spans="2:11" ht="12.75">
      <c r="B1462" s="10"/>
      <c r="C1462" s="3"/>
      <c r="D1462" s="3"/>
      <c r="E1462" s="3"/>
      <c r="F1462" s="3"/>
      <c r="G1462" s="3"/>
      <c r="H1462" s="3"/>
      <c r="I1462" s="3"/>
      <c r="J1462" s="3"/>
      <c r="K1462" s="3"/>
    </row>
    <row r="1463" spans="2:11" ht="12.75">
      <c r="B1463" s="10"/>
      <c r="C1463" s="3"/>
      <c r="D1463" s="3"/>
      <c r="E1463" s="3"/>
      <c r="F1463" s="3"/>
      <c r="G1463" s="3"/>
      <c r="H1463" s="3"/>
      <c r="I1463" s="3"/>
      <c r="J1463" s="3"/>
      <c r="K1463" s="3"/>
    </row>
    <row r="1464" spans="2:11" ht="12.75">
      <c r="B1464" s="10"/>
      <c r="C1464" s="3"/>
      <c r="D1464" s="3"/>
      <c r="E1464" s="3"/>
      <c r="F1464" s="3"/>
      <c r="G1464" s="3"/>
      <c r="H1464" s="3"/>
      <c r="I1464" s="3"/>
      <c r="J1464" s="3"/>
      <c r="K1464" s="3"/>
    </row>
    <row r="1465" spans="2:11" ht="12.75">
      <c r="B1465" s="10"/>
      <c r="C1465" s="3"/>
      <c r="D1465" s="3"/>
      <c r="E1465" s="3"/>
      <c r="F1465" s="3"/>
      <c r="G1465" s="3"/>
      <c r="H1465" s="3"/>
      <c r="I1465" s="3"/>
      <c r="J1465" s="3"/>
      <c r="K1465" s="3"/>
    </row>
    <row r="1466" spans="2:11" ht="12.75">
      <c r="B1466" s="10"/>
      <c r="C1466" s="3"/>
      <c r="D1466" s="3"/>
      <c r="E1466" s="3"/>
      <c r="F1466" s="3"/>
      <c r="G1466" s="3"/>
      <c r="H1466" s="3"/>
      <c r="I1466" s="3"/>
      <c r="J1466" s="3"/>
      <c r="K1466" s="3"/>
    </row>
    <row r="1467" spans="2:11" ht="12.75">
      <c r="B1467" s="10"/>
      <c r="C1467" s="3"/>
      <c r="D1467" s="3"/>
      <c r="E1467" s="3"/>
      <c r="F1467" s="3"/>
      <c r="G1467" s="3"/>
      <c r="H1467" s="3"/>
      <c r="I1467" s="3"/>
      <c r="J1467" s="3"/>
      <c r="K1467" s="3"/>
    </row>
    <row r="1468" spans="2:11" ht="12.75">
      <c r="B1468" s="10"/>
      <c r="C1468" s="3"/>
      <c r="D1468" s="3"/>
      <c r="E1468" s="3"/>
      <c r="F1468" s="3"/>
      <c r="G1468" s="3"/>
      <c r="H1468" s="3"/>
      <c r="I1468" s="3"/>
      <c r="J1468" s="3"/>
      <c r="K1468" s="3"/>
    </row>
    <row r="1469" spans="2:11" ht="12.75">
      <c r="B1469" s="10"/>
      <c r="C1469" s="3"/>
      <c r="D1469" s="3"/>
      <c r="E1469" s="3"/>
      <c r="F1469" s="3"/>
      <c r="G1469" s="3"/>
      <c r="H1469" s="3"/>
      <c r="I1469" s="3"/>
      <c r="J1469" s="3"/>
      <c r="K1469" s="3"/>
    </row>
    <row r="1470" spans="2:11" ht="12.75">
      <c r="B1470" s="10"/>
      <c r="C1470" s="3"/>
      <c r="D1470" s="3"/>
      <c r="E1470" s="3"/>
      <c r="F1470" s="3"/>
      <c r="G1470" s="3"/>
      <c r="H1470" s="3"/>
      <c r="I1470" s="3"/>
      <c r="J1470" s="3"/>
      <c r="K1470" s="3"/>
    </row>
    <row r="1471" spans="2:11" ht="12.75">
      <c r="B1471" s="10"/>
      <c r="C1471" s="3"/>
      <c r="D1471" s="3"/>
      <c r="E1471" s="3"/>
      <c r="F1471" s="3"/>
      <c r="G1471" s="3"/>
      <c r="H1471" s="3"/>
      <c r="I1471" s="3"/>
      <c r="J1471" s="3"/>
      <c r="K1471" s="3"/>
    </row>
    <row r="1472" spans="2:11" ht="12.75">
      <c r="B1472" s="10"/>
      <c r="C1472" s="3"/>
      <c r="D1472" s="3"/>
      <c r="E1472" s="3"/>
      <c r="F1472" s="3"/>
      <c r="G1472" s="3"/>
      <c r="H1472" s="3"/>
      <c r="I1472" s="3"/>
      <c r="J1472" s="3"/>
      <c r="K1472" s="3"/>
    </row>
    <row r="1473" spans="2:11" ht="12.75">
      <c r="B1473" s="10"/>
      <c r="C1473" s="3"/>
      <c r="D1473" s="3"/>
      <c r="E1473" s="3"/>
      <c r="F1473" s="3"/>
      <c r="G1473" s="3"/>
      <c r="H1473" s="3"/>
      <c r="I1473" s="3"/>
      <c r="J1473" s="3"/>
      <c r="K1473" s="3"/>
    </row>
    <row r="1474" spans="2:11" ht="12.75">
      <c r="B1474" s="10"/>
      <c r="C1474" s="3"/>
      <c r="D1474" s="3"/>
      <c r="E1474" s="3"/>
      <c r="F1474" s="3"/>
      <c r="G1474" s="3"/>
      <c r="H1474" s="3"/>
      <c r="I1474" s="3"/>
      <c r="J1474" s="3"/>
      <c r="K1474" s="3"/>
    </row>
    <row r="1475" spans="2:11" ht="12.75">
      <c r="B1475" s="10"/>
      <c r="C1475" s="3"/>
      <c r="D1475" s="3"/>
      <c r="E1475" s="3"/>
      <c r="F1475" s="3"/>
      <c r="G1475" s="3"/>
      <c r="H1475" s="3"/>
      <c r="I1475" s="3"/>
      <c r="J1475" s="3"/>
      <c r="K1475" s="3"/>
    </row>
    <row r="1476" spans="2:11" ht="12.75">
      <c r="B1476" s="10"/>
      <c r="C1476" s="3"/>
      <c r="D1476" s="3"/>
      <c r="E1476" s="3"/>
      <c r="F1476" s="3"/>
      <c r="G1476" s="3"/>
      <c r="H1476" s="3"/>
      <c r="I1476" s="3"/>
      <c r="J1476" s="3"/>
      <c r="K1476" s="3"/>
    </row>
    <row r="1477" spans="2:11" ht="12.75">
      <c r="B1477" s="10"/>
      <c r="C1477" s="3"/>
      <c r="D1477" s="3"/>
      <c r="E1477" s="3"/>
      <c r="F1477" s="3"/>
      <c r="G1477" s="3"/>
      <c r="H1477" s="3"/>
      <c r="I1477" s="3"/>
      <c r="J1477" s="3"/>
      <c r="K1477" s="3"/>
    </row>
    <row r="1478" spans="2:11" ht="12.75">
      <c r="B1478" s="10"/>
      <c r="C1478" s="3"/>
      <c r="D1478" s="3"/>
      <c r="E1478" s="3"/>
      <c r="F1478" s="3"/>
      <c r="G1478" s="3"/>
      <c r="H1478" s="3"/>
      <c r="I1478" s="3"/>
      <c r="J1478" s="3"/>
      <c r="K1478" s="3"/>
    </row>
    <row r="1479" spans="2:11" ht="12.75">
      <c r="B1479" s="10"/>
      <c r="C1479" s="3"/>
      <c r="D1479" s="3"/>
      <c r="E1479" s="3"/>
      <c r="F1479" s="3"/>
      <c r="G1479" s="3"/>
      <c r="H1479" s="3"/>
      <c r="I1479" s="3"/>
      <c r="J1479" s="3"/>
      <c r="K1479" s="3"/>
    </row>
    <row r="1480" spans="2:11" ht="12.75">
      <c r="B1480" s="10"/>
      <c r="C1480" s="3"/>
      <c r="D1480" s="3"/>
      <c r="E1480" s="3"/>
      <c r="F1480" s="3"/>
      <c r="G1480" s="3"/>
      <c r="H1480" s="3"/>
      <c r="I1480" s="3"/>
      <c r="J1480" s="3"/>
      <c r="K1480" s="3"/>
    </row>
    <row r="1481" spans="2:11" ht="12.75">
      <c r="B1481" s="10"/>
      <c r="C1481" s="3"/>
      <c r="D1481" s="3"/>
      <c r="E1481" s="3"/>
      <c r="F1481" s="3"/>
      <c r="G1481" s="3"/>
      <c r="H1481" s="3"/>
      <c r="I1481" s="3"/>
      <c r="J1481" s="3"/>
      <c r="K1481" s="3"/>
    </row>
    <row r="1482" spans="2:11" ht="12.75">
      <c r="B1482" s="10"/>
      <c r="C1482" s="3"/>
      <c r="D1482" s="3"/>
      <c r="E1482" s="3"/>
      <c r="F1482" s="3"/>
      <c r="G1482" s="3"/>
      <c r="H1482" s="3"/>
      <c r="I1482" s="3"/>
      <c r="J1482" s="3"/>
      <c r="K1482" s="3"/>
    </row>
    <row r="1483" spans="2:11" ht="12.75">
      <c r="B1483" s="10"/>
      <c r="C1483" s="3"/>
      <c r="D1483" s="3"/>
      <c r="E1483" s="3"/>
      <c r="F1483" s="3"/>
      <c r="G1483" s="3"/>
      <c r="H1483" s="3"/>
      <c r="I1483" s="3"/>
      <c r="J1483" s="3"/>
      <c r="K1483" s="3"/>
    </row>
    <row r="1484" spans="2:11" ht="12.75">
      <c r="B1484" s="10"/>
      <c r="C1484" s="3"/>
      <c r="D1484" s="3"/>
      <c r="E1484" s="3"/>
      <c r="F1484" s="3"/>
      <c r="G1484" s="3"/>
      <c r="H1484" s="3"/>
      <c r="I1484" s="3"/>
      <c r="J1484" s="3"/>
      <c r="K1484" s="3"/>
    </row>
    <row r="1485" spans="2:11" ht="12.75">
      <c r="B1485" s="10"/>
      <c r="C1485" s="3"/>
      <c r="D1485" s="3"/>
      <c r="E1485" s="3"/>
      <c r="F1485" s="3"/>
      <c r="G1485" s="3"/>
      <c r="H1485" s="3"/>
      <c r="I1485" s="3"/>
      <c r="J1485" s="3"/>
      <c r="K1485" s="3"/>
    </row>
    <row r="1486" spans="2:11" ht="12.75">
      <c r="B1486" s="10"/>
      <c r="C1486" s="3"/>
      <c r="D1486" s="3"/>
      <c r="E1486" s="3"/>
      <c r="F1486" s="3"/>
      <c r="G1486" s="3"/>
      <c r="H1486" s="3"/>
      <c r="I1486" s="3"/>
      <c r="J1486" s="3"/>
      <c r="K1486" s="3"/>
    </row>
    <row r="1487" spans="2:11" ht="12.75">
      <c r="B1487" s="10"/>
      <c r="C1487" s="3"/>
      <c r="D1487" s="3"/>
      <c r="E1487" s="3"/>
      <c r="F1487" s="3"/>
      <c r="G1487" s="3"/>
      <c r="H1487" s="3"/>
      <c r="I1487" s="3"/>
      <c r="J1487" s="3"/>
      <c r="K1487" s="3"/>
    </row>
    <row r="1488" spans="2:11" ht="12.75">
      <c r="B1488" s="10"/>
      <c r="C1488" s="3"/>
      <c r="D1488" s="3"/>
      <c r="E1488" s="3"/>
      <c r="F1488" s="3"/>
      <c r="G1488" s="3"/>
      <c r="H1488" s="3"/>
      <c r="I1488" s="3"/>
      <c r="J1488" s="3"/>
      <c r="K1488" s="3"/>
    </row>
    <row r="1489" spans="2:11" ht="12.75">
      <c r="B1489" s="10"/>
      <c r="C1489" s="3"/>
      <c r="D1489" s="3"/>
      <c r="E1489" s="3"/>
      <c r="F1489" s="3"/>
      <c r="G1489" s="3"/>
      <c r="H1489" s="3"/>
      <c r="I1489" s="3"/>
      <c r="J1489" s="3"/>
      <c r="K1489" s="3"/>
    </row>
    <row r="1490" spans="2:11" ht="12.75">
      <c r="B1490" s="10"/>
      <c r="C1490" s="3"/>
      <c r="D1490" s="3"/>
      <c r="E1490" s="3"/>
      <c r="F1490" s="3"/>
      <c r="G1490" s="3"/>
      <c r="H1490" s="3"/>
      <c r="I1490" s="3"/>
      <c r="J1490" s="3"/>
      <c r="K1490" s="3"/>
    </row>
    <row r="1491" spans="2:11" ht="12.75">
      <c r="B1491" s="10"/>
      <c r="C1491" s="3"/>
      <c r="D1491" s="3"/>
      <c r="E1491" s="3"/>
      <c r="F1491" s="3"/>
      <c r="G1491" s="3"/>
      <c r="H1491" s="3"/>
      <c r="I1491" s="3"/>
      <c r="J1491" s="3"/>
      <c r="K1491" s="3"/>
    </row>
    <row r="1492" spans="2:11" ht="12.75">
      <c r="B1492" s="10"/>
      <c r="C1492" s="3"/>
      <c r="D1492" s="3"/>
      <c r="E1492" s="3"/>
      <c r="F1492" s="3"/>
      <c r="G1492" s="3"/>
      <c r="H1492" s="3"/>
      <c r="I1492" s="3"/>
      <c r="J1492" s="3"/>
      <c r="K1492" s="3"/>
    </row>
    <row r="1493" spans="2:11" ht="12.75">
      <c r="B1493" s="10"/>
      <c r="C1493" s="3"/>
      <c r="D1493" s="3"/>
      <c r="E1493" s="3"/>
      <c r="F1493" s="3"/>
      <c r="G1493" s="3"/>
      <c r="H1493" s="3"/>
      <c r="I1493" s="3"/>
      <c r="J1493" s="3"/>
      <c r="K1493" s="3"/>
    </row>
    <row r="1494" spans="2:11" ht="12.75">
      <c r="B1494" s="10"/>
      <c r="C1494" s="3"/>
      <c r="D1494" s="3"/>
      <c r="E1494" s="3"/>
      <c r="F1494" s="3"/>
      <c r="G1494" s="3"/>
      <c r="H1494" s="3"/>
      <c r="I1494" s="3"/>
      <c r="J1494" s="3"/>
      <c r="K1494" s="3"/>
    </row>
    <row r="1495" spans="2:11" ht="12.75">
      <c r="B1495" s="10"/>
      <c r="C1495" s="3"/>
      <c r="D1495" s="3"/>
      <c r="E1495" s="3"/>
      <c r="F1495" s="3"/>
      <c r="G1495" s="3"/>
      <c r="H1495" s="3"/>
      <c r="I1495" s="3"/>
      <c r="J1495" s="3"/>
      <c r="K1495" s="3"/>
    </row>
    <row r="1496" spans="2:11" ht="12.75">
      <c r="B1496" s="10"/>
      <c r="C1496" s="3"/>
      <c r="D1496" s="3"/>
      <c r="E1496" s="3"/>
      <c r="F1496" s="3"/>
      <c r="G1496" s="3"/>
      <c r="H1496" s="3"/>
      <c r="I1496" s="3"/>
      <c r="J1496" s="3"/>
      <c r="K1496" s="3"/>
    </row>
    <row r="1497" spans="2:11" ht="12.75">
      <c r="B1497" s="10"/>
      <c r="C1497" s="3"/>
      <c r="D1497" s="3"/>
      <c r="E1497" s="3"/>
      <c r="F1497" s="3"/>
      <c r="G1497" s="3"/>
      <c r="H1497" s="3"/>
      <c r="I1497" s="3"/>
      <c r="J1497" s="3"/>
      <c r="K1497" s="3"/>
    </row>
    <row r="1498" spans="2:11" ht="12.75">
      <c r="B1498" s="10"/>
      <c r="C1498" s="3"/>
      <c r="D1498" s="3"/>
      <c r="E1498" s="3"/>
      <c r="F1498" s="3"/>
      <c r="G1498" s="3"/>
      <c r="H1498" s="3"/>
      <c r="I1498" s="3"/>
      <c r="J1498" s="3"/>
      <c r="K1498" s="3"/>
    </row>
    <row r="1499" spans="2:11" ht="12.75">
      <c r="B1499" s="10"/>
      <c r="C1499" s="3"/>
      <c r="D1499" s="3"/>
      <c r="E1499" s="3"/>
      <c r="F1499" s="3"/>
      <c r="G1499" s="3"/>
      <c r="H1499" s="3"/>
      <c r="I1499" s="3"/>
      <c r="J1499" s="3"/>
      <c r="K1499" s="3"/>
    </row>
    <row r="1500" spans="2:11" ht="12.75">
      <c r="B1500" s="10"/>
      <c r="C1500" s="3"/>
      <c r="D1500" s="3"/>
      <c r="E1500" s="3"/>
      <c r="F1500" s="3"/>
      <c r="G1500" s="3"/>
      <c r="H1500" s="3"/>
      <c r="I1500" s="3"/>
      <c r="J1500" s="3"/>
      <c r="K1500" s="3"/>
    </row>
    <row r="1501" spans="2:11" ht="12.75">
      <c r="B1501" s="10"/>
      <c r="C1501" s="3"/>
      <c r="D1501" s="3"/>
      <c r="E1501" s="3"/>
      <c r="F1501" s="3"/>
      <c r="G1501" s="3"/>
      <c r="H1501" s="3"/>
      <c r="I1501" s="3"/>
      <c r="J1501" s="3"/>
      <c r="K1501" s="3"/>
    </row>
    <row r="1502" spans="2:11" ht="12.75">
      <c r="B1502" s="10"/>
      <c r="C1502" s="3"/>
      <c r="D1502" s="3"/>
      <c r="E1502" s="3"/>
      <c r="F1502" s="3"/>
      <c r="G1502" s="3"/>
      <c r="H1502" s="3"/>
      <c r="I1502" s="3"/>
      <c r="J1502" s="3"/>
      <c r="K1502" s="3"/>
    </row>
    <row r="1503" spans="2:11" ht="12.75">
      <c r="B1503" s="10"/>
      <c r="C1503" s="3"/>
      <c r="D1503" s="3"/>
      <c r="E1503" s="3"/>
      <c r="F1503" s="3"/>
      <c r="G1503" s="3"/>
      <c r="H1503" s="3"/>
      <c r="I1503" s="3"/>
      <c r="J1503" s="3"/>
      <c r="K1503" s="3"/>
    </row>
    <row r="1504" spans="2:11" ht="12.75">
      <c r="B1504" s="10"/>
      <c r="C1504" s="3"/>
      <c r="D1504" s="3"/>
      <c r="E1504" s="3"/>
      <c r="F1504" s="3"/>
      <c r="G1504" s="3"/>
      <c r="H1504" s="3"/>
      <c r="I1504" s="3"/>
      <c r="J1504" s="3"/>
      <c r="K1504" s="3"/>
    </row>
    <row r="1505" spans="2:11" ht="12.75">
      <c r="B1505" s="10"/>
      <c r="C1505" s="3"/>
      <c r="D1505" s="3"/>
      <c r="E1505" s="3"/>
      <c r="F1505" s="3"/>
      <c r="G1505" s="3"/>
      <c r="H1505" s="3"/>
      <c r="I1505" s="3"/>
      <c r="J1505" s="3"/>
      <c r="K1505" s="3"/>
    </row>
    <row r="1506" spans="2:11" ht="12.75">
      <c r="B1506" s="10"/>
      <c r="C1506" s="3"/>
      <c r="D1506" s="3"/>
      <c r="E1506" s="3"/>
      <c r="F1506" s="3"/>
      <c r="G1506" s="3"/>
      <c r="H1506" s="3"/>
      <c r="I1506" s="3"/>
      <c r="J1506" s="3"/>
      <c r="K1506" s="3"/>
    </row>
    <row r="1507" spans="2:11" ht="12.75">
      <c r="B1507" s="10"/>
      <c r="C1507" s="3"/>
      <c r="D1507" s="3"/>
      <c r="E1507" s="3"/>
      <c r="F1507" s="3"/>
      <c r="G1507" s="3"/>
      <c r="H1507" s="3"/>
      <c r="I1507" s="3"/>
      <c r="J1507" s="3"/>
      <c r="K1507" s="3"/>
    </row>
    <row r="1508" spans="2:11" ht="12.75">
      <c r="B1508" s="10"/>
      <c r="C1508" s="3"/>
      <c r="D1508" s="3"/>
      <c r="E1508" s="3"/>
      <c r="F1508" s="3"/>
      <c r="G1508" s="3"/>
      <c r="H1508" s="3"/>
      <c r="I1508" s="3"/>
      <c r="J1508" s="3"/>
      <c r="K1508" s="3"/>
    </row>
    <row r="1509" spans="2:11" ht="12.75">
      <c r="B1509" s="10"/>
      <c r="C1509" s="3"/>
      <c r="D1509" s="3"/>
      <c r="E1509" s="3"/>
      <c r="F1509" s="3"/>
      <c r="G1509" s="3"/>
      <c r="H1509" s="3"/>
      <c r="I1509" s="3"/>
      <c r="J1509" s="3"/>
      <c r="K1509" s="3"/>
    </row>
    <row r="1510" spans="2:11" ht="12.75">
      <c r="B1510" s="10"/>
      <c r="C1510" s="3"/>
      <c r="D1510" s="3"/>
      <c r="E1510" s="3"/>
      <c r="F1510" s="3"/>
      <c r="G1510" s="3"/>
      <c r="H1510" s="3"/>
      <c r="I1510" s="3"/>
      <c r="J1510" s="3"/>
      <c r="K1510" s="3"/>
    </row>
    <row r="1511" spans="2:11" ht="12.75">
      <c r="B1511" s="10"/>
      <c r="C1511" s="3"/>
      <c r="D1511" s="3"/>
      <c r="E1511" s="3"/>
      <c r="F1511" s="3"/>
      <c r="G1511" s="3"/>
      <c r="H1511" s="3"/>
      <c r="I1511" s="3"/>
      <c r="J1511" s="3"/>
      <c r="K1511" s="3"/>
    </row>
    <row r="1512" spans="2:11" ht="12.75">
      <c r="B1512" s="10"/>
      <c r="C1512" s="3"/>
      <c r="D1512" s="3"/>
      <c r="E1512" s="3"/>
      <c r="F1512" s="3"/>
      <c r="G1512" s="3"/>
      <c r="H1512" s="3"/>
      <c r="I1512" s="3"/>
      <c r="J1512" s="3"/>
      <c r="K1512" s="3"/>
    </row>
    <row r="1513" spans="2:11" ht="12.75">
      <c r="B1513" s="10"/>
      <c r="C1513" s="3"/>
      <c r="D1513" s="3"/>
      <c r="E1513" s="3"/>
      <c r="F1513" s="3"/>
      <c r="G1513" s="3"/>
      <c r="H1513" s="3"/>
      <c r="I1513" s="3"/>
      <c r="J1513" s="3"/>
      <c r="K1513" s="3"/>
    </row>
    <row r="1514" spans="2:11" ht="12.75">
      <c r="B1514" s="10"/>
      <c r="C1514" s="3"/>
      <c r="D1514" s="3"/>
      <c r="E1514" s="3"/>
      <c r="F1514" s="3"/>
      <c r="G1514" s="3"/>
      <c r="H1514" s="3"/>
      <c r="I1514" s="3"/>
      <c r="J1514" s="3"/>
      <c r="K1514" s="3"/>
    </row>
    <row r="1515" spans="2:11" ht="12.75">
      <c r="B1515" s="10"/>
      <c r="C1515" s="3"/>
      <c r="D1515" s="3"/>
      <c r="E1515" s="3"/>
      <c r="F1515" s="3"/>
      <c r="G1515" s="3"/>
      <c r="H1515" s="3"/>
      <c r="I1515" s="3"/>
      <c r="J1515" s="3"/>
      <c r="K1515" s="3"/>
    </row>
    <row r="1516" spans="2:11" ht="12.75">
      <c r="B1516" s="10"/>
      <c r="C1516" s="3"/>
      <c r="D1516" s="3"/>
      <c r="E1516" s="3"/>
      <c r="F1516" s="3"/>
      <c r="G1516" s="3"/>
      <c r="H1516" s="3"/>
      <c r="I1516" s="3"/>
      <c r="J1516" s="3"/>
      <c r="K1516" s="3"/>
    </row>
    <row r="1517" spans="2:11" ht="12.75">
      <c r="B1517" s="10"/>
      <c r="C1517" s="3"/>
      <c r="D1517" s="3"/>
      <c r="E1517" s="3"/>
      <c r="F1517" s="3"/>
      <c r="G1517" s="3"/>
      <c r="H1517" s="3"/>
      <c r="I1517" s="3"/>
      <c r="J1517" s="3"/>
      <c r="K1517" s="3"/>
    </row>
    <row r="1518" spans="2:11" ht="12.75">
      <c r="B1518" s="10"/>
      <c r="C1518" s="3"/>
      <c r="D1518" s="3"/>
      <c r="E1518" s="3"/>
      <c r="F1518" s="3"/>
      <c r="G1518" s="3"/>
      <c r="H1518" s="3"/>
      <c r="I1518" s="3"/>
      <c r="J1518" s="3"/>
      <c r="K1518" s="3"/>
    </row>
    <row r="1519" spans="2:11" ht="12.75">
      <c r="B1519" s="10"/>
      <c r="C1519" s="3"/>
      <c r="D1519" s="3"/>
      <c r="E1519" s="3"/>
      <c r="F1519" s="3"/>
      <c r="G1519" s="3"/>
      <c r="H1519" s="3"/>
      <c r="I1519" s="3"/>
      <c r="J1519" s="3"/>
      <c r="K1519" s="3"/>
    </row>
    <row r="1520" spans="2:11" ht="12.75">
      <c r="B1520" s="10"/>
      <c r="C1520" s="3"/>
      <c r="D1520" s="3"/>
      <c r="E1520" s="3"/>
      <c r="F1520" s="3"/>
      <c r="G1520" s="3"/>
      <c r="H1520" s="3"/>
      <c r="I1520" s="3"/>
      <c r="J1520" s="3"/>
      <c r="K1520" s="3"/>
    </row>
    <row r="1521" spans="2:11" ht="12.75">
      <c r="B1521" s="10"/>
      <c r="C1521" s="3"/>
      <c r="D1521" s="3"/>
      <c r="E1521" s="3"/>
      <c r="F1521" s="3"/>
      <c r="G1521" s="3"/>
      <c r="H1521" s="3"/>
      <c r="I1521" s="3"/>
      <c r="J1521" s="3"/>
      <c r="K1521" s="3"/>
    </row>
    <row r="1522" spans="2:11" ht="12.75">
      <c r="B1522" s="10"/>
      <c r="C1522" s="3"/>
      <c r="D1522" s="3"/>
      <c r="E1522" s="3"/>
      <c r="F1522" s="3"/>
      <c r="G1522" s="3"/>
      <c r="H1522" s="3"/>
      <c r="I1522" s="3"/>
      <c r="J1522" s="3"/>
      <c r="K1522" s="3"/>
    </row>
    <row r="1523" spans="2:11" ht="12.75">
      <c r="B1523" s="10"/>
      <c r="C1523" s="3"/>
      <c r="D1523" s="3"/>
      <c r="E1523" s="3"/>
      <c r="F1523" s="3"/>
      <c r="G1523" s="3"/>
      <c r="H1523" s="3"/>
      <c r="I1523" s="3"/>
      <c r="J1523" s="3"/>
      <c r="K1523" s="3"/>
    </row>
    <row r="1524" spans="2:11" ht="12.75">
      <c r="B1524" s="10"/>
      <c r="C1524" s="3"/>
      <c r="D1524" s="3"/>
      <c r="E1524" s="3"/>
      <c r="F1524" s="3"/>
      <c r="G1524" s="3"/>
      <c r="H1524" s="3"/>
      <c r="I1524" s="3"/>
      <c r="J1524" s="3"/>
      <c r="K1524" s="3"/>
    </row>
    <row r="1525" spans="2:11" ht="12.75">
      <c r="B1525" s="10"/>
      <c r="C1525" s="3"/>
      <c r="D1525" s="3"/>
      <c r="E1525" s="3"/>
      <c r="F1525" s="3"/>
      <c r="G1525" s="3"/>
      <c r="H1525" s="3"/>
      <c r="I1525" s="3"/>
      <c r="J1525" s="3"/>
      <c r="K1525" s="3"/>
    </row>
    <row r="1526" spans="2:11" ht="12.75">
      <c r="B1526" s="10"/>
      <c r="C1526" s="3"/>
      <c r="D1526" s="3"/>
      <c r="E1526" s="3"/>
      <c r="F1526" s="3"/>
      <c r="G1526" s="3"/>
      <c r="H1526" s="3"/>
      <c r="I1526" s="3"/>
      <c r="J1526" s="3"/>
      <c r="K1526" s="3"/>
    </row>
    <row r="1527" spans="2:11" ht="12.75">
      <c r="B1527" s="10"/>
      <c r="C1527" s="3"/>
      <c r="D1527" s="3"/>
      <c r="E1527" s="3"/>
      <c r="F1527" s="3"/>
      <c r="G1527" s="3"/>
      <c r="H1527" s="3"/>
      <c r="I1527" s="3"/>
      <c r="J1527" s="3"/>
      <c r="K1527" s="3"/>
    </row>
    <row r="1528" spans="2:11" ht="12.75">
      <c r="B1528" s="10"/>
      <c r="C1528" s="3"/>
      <c r="D1528" s="3"/>
      <c r="E1528" s="3"/>
      <c r="F1528" s="3"/>
      <c r="G1528" s="3"/>
      <c r="H1528" s="3"/>
      <c r="I1528" s="3"/>
      <c r="J1528" s="3"/>
      <c r="K1528" s="3"/>
    </row>
    <row r="1529" spans="2:11" ht="12.75">
      <c r="B1529" s="10"/>
      <c r="C1529" s="3"/>
      <c r="D1529" s="3"/>
      <c r="E1529" s="3"/>
      <c r="F1529" s="3"/>
      <c r="G1529" s="3"/>
      <c r="H1529" s="3"/>
      <c r="I1529" s="3"/>
      <c r="J1529" s="3"/>
      <c r="K1529" s="3"/>
    </row>
    <row r="1530" spans="2:11" ht="12.75">
      <c r="B1530" s="10"/>
      <c r="C1530" s="3"/>
      <c r="D1530" s="3"/>
      <c r="E1530" s="3"/>
      <c r="F1530" s="3"/>
      <c r="G1530" s="3"/>
      <c r="H1530" s="3"/>
      <c r="I1530" s="3"/>
      <c r="J1530" s="3"/>
      <c r="K1530" s="3"/>
    </row>
    <row r="1531" spans="2:11" ht="12.75">
      <c r="B1531" s="10"/>
      <c r="C1531" s="3"/>
      <c r="D1531" s="3"/>
      <c r="E1531" s="3"/>
      <c r="F1531" s="3"/>
      <c r="G1531" s="3"/>
      <c r="H1531" s="3"/>
      <c r="I1531" s="3"/>
      <c r="J1531" s="3"/>
      <c r="K1531" s="3"/>
    </row>
    <row r="1532" spans="2:11" ht="12.75">
      <c r="B1532" s="10"/>
      <c r="C1532" s="3"/>
      <c r="D1532" s="3"/>
      <c r="E1532" s="3"/>
      <c r="F1532" s="3"/>
      <c r="G1532" s="3"/>
      <c r="H1532" s="3"/>
      <c r="I1532" s="3"/>
      <c r="J1532" s="3"/>
      <c r="K1532" s="3"/>
    </row>
    <row r="1533" spans="2:11" ht="12.75">
      <c r="B1533" s="10"/>
      <c r="C1533" s="3"/>
      <c r="D1533" s="3"/>
      <c r="E1533" s="3"/>
      <c r="F1533" s="3"/>
      <c r="G1533" s="3"/>
      <c r="H1533" s="3"/>
      <c r="I1533" s="3"/>
      <c r="J1533" s="3"/>
      <c r="K1533" s="3"/>
    </row>
    <row r="1534" spans="2:11" ht="12.75">
      <c r="B1534" s="10"/>
      <c r="C1534" s="3"/>
      <c r="D1534" s="3"/>
      <c r="E1534" s="3"/>
      <c r="F1534" s="3"/>
      <c r="G1534" s="3"/>
      <c r="H1534" s="3"/>
      <c r="I1534" s="3"/>
      <c r="J1534" s="3"/>
      <c r="K1534" s="3"/>
    </row>
    <row r="1535" spans="2:11" ht="12.75">
      <c r="B1535" s="10"/>
      <c r="C1535" s="3"/>
      <c r="D1535" s="3"/>
      <c r="E1535" s="3"/>
      <c r="F1535" s="3"/>
      <c r="G1535" s="3"/>
      <c r="H1535" s="3"/>
      <c r="I1535" s="3"/>
      <c r="J1535" s="3"/>
      <c r="K1535" s="3"/>
    </row>
    <row r="1536" spans="2:11" ht="12.75">
      <c r="B1536" s="10"/>
      <c r="C1536" s="3"/>
      <c r="D1536" s="3"/>
      <c r="E1536" s="3"/>
      <c r="F1536" s="3"/>
      <c r="G1536" s="3"/>
      <c r="H1536" s="3"/>
      <c r="I1536" s="3"/>
      <c r="J1536" s="3"/>
      <c r="K1536" s="3"/>
    </row>
    <row r="1537" spans="2:11" ht="12.75">
      <c r="B1537" s="10"/>
      <c r="C1537" s="3"/>
      <c r="D1537" s="3"/>
      <c r="E1537" s="3"/>
      <c r="F1537" s="3"/>
      <c r="G1537" s="3"/>
      <c r="H1537" s="3"/>
      <c r="I1537" s="3"/>
      <c r="J1537" s="3"/>
      <c r="K1537" s="3"/>
    </row>
    <row r="1538" spans="2:11" ht="12.75">
      <c r="B1538" s="10"/>
      <c r="C1538" s="3"/>
      <c r="D1538" s="3"/>
      <c r="E1538" s="3"/>
      <c r="F1538" s="3"/>
      <c r="G1538" s="3"/>
      <c r="H1538" s="3"/>
      <c r="I1538" s="3"/>
      <c r="J1538" s="3"/>
      <c r="K1538" s="3"/>
    </row>
    <row r="1539" spans="2:11" ht="12.75">
      <c r="B1539" s="10"/>
      <c r="C1539" s="3"/>
      <c r="D1539" s="3"/>
      <c r="E1539" s="3"/>
      <c r="F1539" s="3"/>
      <c r="G1539" s="3"/>
      <c r="H1539" s="3"/>
      <c r="I1539" s="3"/>
      <c r="J1539" s="3"/>
      <c r="K1539" s="3"/>
    </row>
    <row r="1540" spans="2:11" ht="12.75">
      <c r="B1540" s="10"/>
      <c r="C1540" s="3"/>
      <c r="D1540" s="3"/>
      <c r="E1540" s="3"/>
      <c r="F1540" s="3"/>
      <c r="G1540" s="3"/>
      <c r="H1540" s="3"/>
      <c r="I1540" s="3"/>
      <c r="J1540" s="3"/>
      <c r="K1540" s="3"/>
    </row>
    <row r="1541" spans="2:11" ht="12.75">
      <c r="B1541" s="10"/>
      <c r="C1541" s="3"/>
      <c r="D1541" s="3"/>
      <c r="E1541" s="3"/>
      <c r="F1541" s="3"/>
      <c r="G1541" s="3"/>
      <c r="H1541" s="3"/>
      <c r="I1541" s="3"/>
      <c r="J1541" s="3"/>
      <c r="K1541" s="3"/>
    </row>
    <row r="1542" spans="2:11" ht="12.75">
      <c r="B1542" s="10"/>
      <c r="C1542" s="3"/>
      <c r="D1542" s="3"/>
      <c r="E1542" s="3"/>
      <c r="F1542" s="3"/>
      <c r="G1542" s="3"/>
      <c r="H1542" s="3"/>
      <c r="I1542" s="3"/>
      <c r="J1542" s="3"/>
      <c r="K1542" s="3"/>
    </row>
    <row r="1543" spans="2:11" ht="12.75">
      <c r="B1543" s="10"/>
      <c r="C1543" s="3"/>
      <c r="D1543" s="3"/>
      <c r="E1543" s="3"/>
      <c r="F1543" s="3"/>
      <c r="G1543" s="3"/>
      <c r="H1543" s="3"/>
      <c r="I1543" s="3"/>
      <c r="J1543" s="3"/>
      <c r="K1543" s="3"/>
    </row>
    <row r="1544" spans="2:11" ht="12.75">
      <c r="B1544" s="10"/>
      <c r="C1544" s="3"/>
      <c r="D1544" s="3"/>
      <c r="E1544" s="3"/>
      <c r="F1544" s="3"/>
      <c r="G1544" s="3"/>
      <c r="H1544" s="3"/>
      <c r="I1544" s="3"/>
      <c r="J1544" s="3"/>
      <c r="K1544" s="3"/>
    </row>
    <row r="1545" spans="2:11" ht="12.75">
      <c r="B1545" s="10"/>
      <c r="C1545" s="3"/>
      <c r="D1545" s="3"/>
      <c r="E1545" s="3"/>
      <c r="F1545" s="3"/>
      <c r="G1545" s="3"/>
      <c r="H1545" s="3"/>
      <c r="I1545" s="3"/>
      <c r="J1545" s="3"/>
      <c r="K1545" s="3"/>
    </row>
    <row r="1546" spans="2:11" ht="12.75">
      <c r="B1546" s="10"/>
      <c r="C1546" s="3"/>
      <c r="D1546" s="3"/>
      <c r="E1546" s="3"/>
      <c r="F1546" s="3"/>
      <c r="G1546" s="3"/>
      <c r="H1546" s="3"/>
      <c r="I1546" s="3"/>
      <c r="J1546" s="3"/>
      <c r="K1546" s="3"/>
    </row>
    <row r="1547" spans="2:11" ht="12.75">
      <c r="B1547" s="10"/>
      <c r="C1547" s="3"/>
      <c r="D1547" s="3"/>
      <c r="E1547" s="3"/>
      <c r="F1547" s="3"/>
      <c r="G1547" s="3"/>
      <c r="H1547" s="3"/>
      <c r="I1547" s="3"/>
      <c r="J1547" s="3"/>
      <c r="K1547" s="3"/>
    </row>
    <row r="1548" spans="2:11" ht="12.75">
      <c r="B1548" s="10"/>
      <c r="C1548" s="3"/>
      <c r="D1548" s="3"/>
      <c r="E1548" s="3"/>
      <c r="F1548" s="3"/>
      <c r="G1548" s="3"/>
      <c r="H1548" s="3"/>
      <c r="I1548" s="3"/>
      <c r="J1548" s="3"/>
      <c r="K1548" s="3"/>
    </row>
    <row r="1549" spans="2:11" ht="12.75">
      <c r="B1549" s="10"/>
      <c r="C1549" s="3"/>
      <c r="D1549" s="3"/>
      <c r="E1549" s="3"/>
      <c r="F1549" s="3"/>
      <c r="G1549" s="3"/>
      <c r="H1549" s="3"/>
      <c r="I1549" s="3"/>
      <c r="J1549" s="3"/>
      <c r="K1549" s="3"/>
    </row>
    <row r="1550" spans="2:11" ht="12.75">
      <c r="B1550" s="10"/>
      <c r="C1550" s="3"/>
      <c r="D1550" s="3"/>
      <c r="E1550" s="3"/>
      <c r="F1550" s="3"/>
      <c r="G1550" s="3"/>
      <c r="H1550" s="3"/>
      <c r="I1550" s="3"/>
      <c r="J1550" s="3"/>
      <c r="K1550" s="3"/>
    </row>
    <row r="1551" spans="2:11" ht="12.75">
      <c r="B1551" s="10"/>
      <c r="C1551" s="3"/>
      <c r="D1551" s="3"/>
      <c r="E1551" s="3"/>
      <c r="F1551" s="3"/>
      <c r="G1551" s="3"/>
      <c r="H1551" s="3"/>
      <c r="I1551" s="3"/>
      <c r="J1551" s="3"/>
      <c r="K1551" s="3"/>
    </row>
    <row r="1552" spans="2:11" ht="12.75">
      <c r="B1552" s="10"/>
      <c r="C1552" s="3"/>
      <c r="D1552" s="3"/>
      <c r="E1552" s="3"/>
      <c r="F1552" s="3"/>
      <c r="G1552" s="3"/>
      <c r="H1552" s="3"/>
      <c r="I1552" s="3"/>
      <c r="J1552" s="3"/>
      <c r="K1552" s="3"/>
    </row>
    <row r="1553" spans="2:11" ht="12.75">
      <c r="B1553" s="10"/>
      <c r="C1553" s="3"/>
      <c r="D1553" s="3"/>
      <c r="E1553" s="3"/>
      <c r="F1553" s="3"/>
      <c r="G1553" s="3"/>
      <c r="H1553" s="3"/>
      <c r="I1553" s="3"/>
      <c r="J1553" s="3"/>
      <c r="K1553" s="3"/>
    </row>
    <row r="1554" spans="2:11" ht="12.75">
      <c r="B1554" s="10"/>
      <c r="C1554" s="3"/>
      <c r="D1554" s="3"/>
      <c r="E1554" s="3"/>
      <c r="F1554" s="3"/>
      <c r="G1554" s="3"/>
      <c r="H1554" s="3"/>
      <c r="I1554" s="3"/>
      <c r="J1554" s="3"/>
      <c r="K1554" s="3"/>
    </row>
    <row r="1555" spans="2:11" ht="12.75">
      <c r="B1555" s="10"/>
      <c r="C1555" s="3"/>
      <c r="D1555" s="3"/>
      <c r="E1555" s="3"/>
      <c r="F1555" s="3"/>
      <c r="G1555" s="3"/>
      <c r="H1555" s="3"/>
      <c r="I1555" s="3"/>
      <c r="J1555" s="3"/>
      <c r="K1555" s="3"/>
    </row>
    <row r="1556" spans="2:11" ht="12.75">
      <c r="B1556" s="10"/>
      <c r="C1556" s="3"/>
      <c r="D1556" s="3"/>
      <c r="E1556" s="3"/>
      <c r="F1556" s="3"/>
      <c r="G1556" s="3"/>
      <c r="H1556" s="3"/>
      <c r="I1556" s="3"/>
      <c r="J1556" s="3"/>
      <c r="K1556" s="3"/>
    </row>
    <row r="1557" spans="2:11" ht="12.75">
      <c r="B1557" s="10"/>
      <c r="C1557" s="3"/>
      <c r="D1557" s="3"/>
      <c r="E1557" s="3"/>
      <c r="F1557" s="3"/>
      <c r="G1557" s="3"/>
      <c r="H1557" s="3"/>
      <c r="I1557" s="3"/>
      <c r="J1557" s="3"/>
      <c r="K1557" s="3"/>
    </row>
    <row r="1558" spans="2:11" ht="12.75">
      <c r="B1558" s="10"/>
      <c r="C1558" s="3"/>
      <c r="D1558" s="3"/>
      <c r="E1558" s="3"/>
      <c r="F1558" s="3"/>
      <c r="G1558" s="3"/>
      <c r="H1558" s="3"/>
      <c r="I1558" s="3"/>
      <c r="J1558" s="3"/>
      <c r="K1558" s="3"/>
    </row>
    <row r="1559" spans="2:11" ht="12.75">
      <c r="B1559" s="10"/>
      <c r="C1559" s="3"/>
      <c r="D1559" s="3"/>
      <c r="E1559" s="3"/>
      <c r="F1559" s="3"/>
      <c r="G1559" s="3"/>
      <c r="H1559" s="3"/>
      <c r="I1559" s="3"/>
      <c r="J1559" s="3"/>
      <c r="K1559" s="3"/>
    </row>
    <row r="1560" spans="2:11" ht="12.75">
      <c r="B1560" s="10"/>
      <c r="C1560" s="3"/>
      <c r="D1560" s="3"/>
      <c r="E1560" s="3"/>
      <c r="F1560" s="3"/>
      <c r="G1560" s="3"/>
      <c r="H1560" s="3"/>
      <c r="I1560" s="3"/>
      <c r="J1560" s="3"/>
      <c r="K1560" s="3"/>
    </row>
    <row r="1561" spans="2:11" ht="12.75">
      <c r="B1561" s="10"/>
      <c r="C1561" s="3"/>
      <c r="D1561" s="3"/>
      <c r="E1561" s="3"/>
      <c r="F1561" s="3"/>
      <c r="G1561" s="3"/>
      <c r="H1561" s="3"/>
      <c r="I1561" s="3"/>
      <c r="J1561" s="3"/>
      <c r="K1561" s="3"/>
    </row>
    <row r="1562" spans="2:11" ht="12.75">
      <c r="B1562" s="10"/>
      <c r="C1562" s="3"/>
      <c r="D1562" s="3"/>
      <c r="E1562" s="3"/>
      <c r="F1562" s="3"/>
      <c r="G1562" s="3"/>
      <c r="H1562" s="3"/>
      <c r="I1562" s="3"/>
      <c r="J1562" s="3"/>
      <c r="K1562" s="3"/>
    </row>
    <row r="1563" spans="2:11" ht="12.75">
      <c r="B1563" s="10"/>
      <c r="C1563" s="3"/>
      <c r="D1563" s="3"/>
      <c r="E1563" s="3"/>
      <c r="F1563" s="3"/>
      <c r="G1563" s="3"/>
      <c r="H1563" s="3"/>
      <c r="I1563" s="3"/>
      <c r="J1563" s="3"/>
      <c r="K1563" s="3"/>
    </row>
    <row r="1564" spans="2:11" ht="12.75">
      <c r="B1564" s="10"/>
      <c r="C1564" s="3"/>
      <c r="D1564" s="3"/>
      <c r="E1564" s="3"/>
      <c r="F1564" s="3"/>
      <c r="G1564" s="3"/>
      <c r="H1564" s="3"/>
      <c r="I1564" s="3"/>
      <c r="J1564" s="3"/>
      <c r="K1564" s="3"/>
    </row>
    <row r="1565" spans="2:11" ht="12.75">
      <c r="B1565" s="10"/>
      <c r="C1565" s="3"/>
      <c r="D1565" s="3"/>
      <c r="E1565" s="3"/>
      <c r="F1565" s="3"/>
      <c r="G1565" s="3"/>
      <c r="H1565" s="3"/>
      <c r="I1565" s="3"/>
      <c r="J1565" s="3"/>
      <c r="K1565" s="3"/>
    </row>
    <row r="1566" spans="2:11" ht="12.75">
      <c r="B1566" s="10"/>
      <c r="C1566" s="3"/>
      <c r="D1566" s="3"/>
      <c r="E1566" s="3"/>
      <c r="F1566" s="3"/>
      <c r="G1566" s="3"/>
      <c r="H1566" s="3"/>
      <c r="I1566" s="3"/>
      <c r="J1566" s="3"/>
      <c r="K1566" s="3"/>
    </row>
    <row r="1567" spans="2:11" ht="12.75">
      <c r="B1567" s="10"/>
      <c r="C1567" s="3"/>
      <c r="D1567" s="3"/>
      <c r="E1567" s="3"/>
      <c r="F1567" s="3"/>
      <c r="G1567" s="3"/>
      <c r="H1567" s="3"/>
      <c r="I1567" s="3"/>
      <c r="J1567" s="3"/>
      <c r="K1567" s="3"/>
    </row>
    <row r="1568" spans="2:11" ht="12.75">
      <c r="B1568" s="10"/>
      <c r="C1568" s="3"/>
      <c r="D1568" s="3"/>
      <c r="E1568" s="3"/>
      <c r="F1568" s="3"/>
      <c r="G1568" s="3"/>
      <c r="H1568" s="3"/>
      <c r="I1568" s="3"/>
      <c r="J1568" s="3"/>
      <c r="K1568" s="3"/>
    </row>
    <row r="1569" spans="2:11" ht="12.75">
      <c r="B1569" s="10"/>
      <c r="C1569" s="3"/>
      <c r="D1569" s="3"/>
      <c r="E1569" s="3"/>
      <c r="F1569" s="3"/>
      <c r="G1569" s="3"/>
      <c r="H1569" s="3"/>
      <c r="I1569" s="3"/>
      <c r="J1569" s="3"/>
      <c r="K1569" s="3"/>
    </row>
    <row r="1570" spans="2:11" ht="12.75">
      <c r="B1570" s="10"/>
      <c r="C1570" s="3"/>
      <c r="D1570" s="3"/>
      <c r="E1570" s="3"/>
      <c r="F1570" s="3"/>
      <c r="G1570" s="3"/>
      <c r="H1570" s="3"/>
      <c r="I1570" s="3"/>
      <c r="J1570" s="3"/>
      <c r="K1570" s="3"/>
    </row>
    <row r="1571" spans="2:11" ht="12.75">
      <c r="B1571" s="10"/>
      <c r="C1571" s="3"/>
      <c r="D1571" s="3"/>
      <c r="E1571" s="3"/>
      <c r="F1571" s="3"/>
      <c r="G1571" s="3"/>
      <c r="H1571" s="3"/>
      <c r="I1571" s="3"/>
      <c r="J1571" s="3"/>
      <c r="K1571" s="3"/>
    </row>
    <row r="1572" spans="2:11" ht="12.75">
      <c r="B1572" s="10"/>
      <c r="C1572" s="3"/>
      <c r="D1572" s="3"/>
      <c r="E1572" s="3"/>
      <c r="F1572" s="3"/>
      <c r="G1572" s="3"/>
      <c r="H1572" s="3"/>
      <c r="I1572" s="3"/>
      <c r="J1572" s="3"/>
      <c r="K1572" s="3"/>
    </row>
    <row r="1573" spans="2:11" ht="12.75">
      <c r="B1573" s="10"/>
      <c r="C1573" s="3"/>
      <c r="D1573" s="3"/>
      <c r="E1573" s="3"/>
      <c r="F1573" s="3"/>
      <c r="G1573" s="3"/>
      <c r="H1573" s="3"/>
      <c r="I1573" s="3"/>
      <c r="J1573" s="3"/>
      <c r="K1573" s="3"/>
    </row>
    <row r="1574" spans="2:11" ht="12.75">
      <c r="B1574" s="10"/>
      <c r="C1574" s="3"/>
      <c r="D1574" s="3"/>
      <c r="E1574" s="3"/>
      <c r="F1574" s="3"/>
      <c r="G1574" s="3"/>
      <c r="H1574" s="3"/>
      <c r="I1574" s="3"/>
      <c r="J1574" s="3"/>
      <c r="K1574" s="3"/>
    </row>
    <row r="1575" spans="2:11" ht="12.75">
      <c r="B1575" s="10"/>
      <c r="C1575" s="3"/>
      <c r="D1575" s="3"/>
      <c r="E1575" s="3"/>
      <c r="F1575" s="3"/>
      <c r="G1575" s="3"/>
      <c r="H1575" s="3"/>
      <c r="I1575" s="3"/>
      <c r="J1575" s="3"/>
      <c r="K1575" s="3"/>
    </row>
    <row r="1576" spans="2:11" ht="12.75">
      <c r="B1576" s="10"/>
      <c r="C1576" s="3"/>
      <c r="D1576" s="3"/>
      <c r="E1576" s="3"/>
      <c r="F1576" s="3"/>
      <c r="G1576" s="3"/>
      <c r="H1576" s="3"/>
      <c r="I1576" s="3"/>
      <c r="J1576" s="3"/>
      <c r="K1576" s="3"/>
    </row>
    <row r="1577" spans="2:11" ht="12.75">
      <c r="B1577" s="10"/>
      <c r="C1577" s="3"/>
      <c r="D1577" s="3"/>
      <c r="E1577" s="3"/>
      <c r="F1577" s="3"/>
      <c r="G1577" s="3"/>
      <c r="H1577" s="3"/>
      <c r="I1577" s="3"/>
      <c r="J1577" s="3"/>
      <c r="K1577" s="3"/>
    </row>
    <row r="1578" spans="2:11" ht="12.75">
      <c r="B1578" s="10"/>
      <c r="C1578" s="3"/>
      <c r="D1578" s="3"/>
      <c r="E1578" s="3"/>
      <c r="F1578" s="3"/>
      <c r="G1578" s="3"/>
      <c r="H1578" s="3"/>
      <c r="I1578" s="3"/>
      <c r="J1578" s="3"/>
      <c r="K1578" s="3"/>
    </row>
    <row r="1579" spans="2:11" ht="12.75">
      <c r="B1579" s="10"/>
      <c r="C1579" s="3"/>
      <c r="D1579" s="3"/>
      <c r="E1579" s="3"/>
      <c r="F1579" s="3"/>
      <c r="G1579" s="3"/>
      <c r="H1579" s="3"/>
      <c r="I1579" s="3"/>
      <c r="J1579" s="3"/>
      <c r="K1579" s="3"/>
    </row>
    <row r="1580" spans="2:11" ht="12.75">
      <c r="B1580" s="10"/>
      <c r="C1580" s="3"/>
      <c r="D1580" s="3"/>
      <c r="E1580" s="3"/>
      <c r="F1580" s="3"/>
      <c r="G1580" s="3"/>
      <c r="H1580" s="3"/>
      <c r="I1580" s="3"/>
      <c r="J1580" s="3"/>
      <c r="K1580" s="3"/>
    </row>
    <row r="1581" spans="2:11" ht="12.75">
      <c r="B1581" s="10"/>
      <c r="C1581" s="3"/>
      <c r="D1581" s="3"/>
      <c r="E1581" s="3"/>
      <c r="F1581" s="3"/>
      <c r="G1581" s="3"/>
      <c r="H1581" s="3"/>
      <c r="I1581" s="3"/>
      <c r="J1581" s="3"/>
      <c r="K1581" s="3"/>
    </row>
    <row r="1582" spans="2:11" ht="12.75">
      <c r="B1582" s="10"/>
      <c r="C1582" s="3"/>
      <c r="D1582" s="3"/>
      <c r="E1582" s="3"/>
      <c r="F1582" s="3"/>
      <c r="G1582" s="3"/>
      <c r="H1582" s="3"/>
      <c r="I1582" s="3"/>
      <c r="J1582" s="3"/>
      <c r="K1582" s="3"/>
    </row>
    <row r="1583" spans="2:11" ht="12.75">
      <c r="B1583" s="10"/>
      <c r="C1583" s="3"/>
      <c r="D1583" s="3"/>
      <c r="E1583" s="3"/>
      <c r="F1583" s="3"/>
      <c r="G1583" s="3"/>
      <c r="H1583" s="3"/>
      <c r="I1583" s="3"/>
      <c r="J1583" s="3"/>
      <c r="K1583" s="3"/>
    </row>
    <row r="1584" spans="2:11" ht="12.75">
      <c r="B1584" s="10"/>
      <c r="C1584" s="3"/>
      <c r="D1584" s="3"/>
      <c r="E1584" s="3"/>
      <c r="F1584" s="3"/>
      <c r="G1584" s="3"/>
      <c r="H1584" s="3"/>
      <c r="I1584" s="3"/>
      <c r="J1584" s="3"/>
      <c r="K1584" s="3"/>
    </row>
    <row r="1585" spans="2:11" ht="12.75">
      <c r="B1585" s="10"/>
      <c r="C1585" s="3"/>
      <c r="D1585" s="3"/>
      <c r="E1585" s="3"/>
      <c r="F1585" s="3"/>
      <c r="G1585" s="3"/>
      <c r="H1585" s="3"/>
      <c r="I1585" s="3"/>
      <c r="J1585" s="3"/>
      <c r="K1585" s="3"/>
    </row>
    <row r="1586" spans="2:11" ht="12.75">
      <c r="B1586" s="10"/>
      <c r="C1586" s="3"/>
      <c r="D1586" s="3"/>
      <c r="E1586" s="3"/>
      <c r="F1586" s="3"/>
      <c r="G1586" s="3"/>
      <c r="H1586" s="3"/>
      <c r="I1586" s="3"/>
      <c r="J1586" s="3"/>
      <c r="K1586" s="3"/>
    </row>
    <row r="1587" spans="2:11" ht="12.75">
      <c r="B1587" s="10"/>
      <c r="C1587" s="3"/>
      <c r="D1587" s="3"/>
      <c r="E1587" s="3"/>
      <c r="F1587" s="3"/>
      <c r="G1587" s="3"/>
      <c r="H1587" s="3"/>
      <c r="I1587" s="3"/>
      <c r="J1587" s="3"/>
      <c r="K1587" s="3"/>
    </row>
    <row r="1588" spans="2:11" ht="12.75">
      <c r="B1588" s="10"/>
      <c r="C1588" s="3"/>
      <c r="D1588" s="3"/>
      <c r="E1588" s="3"/>
      <c r="F1588" s="3"/>
      <c r="G1588" s="3"/>
      <c r="H1588" s="3"/>
      <c r="I1588" s="3"/>
      <c r="J1588" s="3"/>
      <c r="K1588" s="3"/>
    </row>
    <row r="1589" spans="2:11" ht="12.75">
      <c r="B1589" s="10"/>
      <c r="C1589" s="3"/>
      <c r="D1589" s="3"/>
      <c r="E1589" s="3"/>
      <c r="F1589" s="3"/>
      <c r="G1589" s="3"/>
      <c r="H1589" s="3"/>
      <c r="I1589" s="3"/>
      <c r="J1589" s="3"/>
      <c r="K1589" s="3"/>
    </row>
    <row r="1590" spans="2:11" ht="12.75">
      <c r="B1590" s="10"/>
      <c r="C1590" s="3"/>
      <c r="D1590" s="3"/>
      <c r="E1590" s="3"/>
      <c r="F1590" s="3"/>
      <c r="G1590" s="3"/>
      <c r="H1590" s="3"/>
      <c r="I1590" s="3"/>
      <c r="J1590" s="3"/>
      <c r="K1590" s="3"/>
    </row>
    <row r="1591" spans="2:11" ht="12.75">
      <c r="B1591" s="10"/>
      <c r="C1591" s="3"/>
      <c r="D1591" s="3"/>
      <c r="E1591" s="3"/>
      <c r="F1591" s="3"/>
      <c r="G1591" s="3"/>
      <c r="H1591" s="3"/>
      <c r="I1591" s="3"/>
      <c r="J1591" s="3"/>
      <c r="K1591" s="3"/>
    </row>
    <row r="1592" spans="2:11" ht="12.75">
      <c r="B1592" s="10"/>
      <c r="C1592" s="3"/>
      <c r="D1592" s="3"/>
      <c r="E1592" s="3"/>
      <c r="F1592" s="3"/>
      <c r="G1592" s="3"/>
      <c r="H1592" s="3"/>
      <c r="I1592" s="3"/>
      <c r="J1592" s="3"/>
      <c r="K1592" s="3"/>
    </row>
    <row r="1593" spans="2:11" ht="12.75">
      <c r="B1593" s="10"/>
      <c r="C1593" s="3"/>
      <c r="D1593" s="3"/>
      <c r="E1593" s="3"/>
      <c r="F1593" s="3"/>
      <c r="G1593" s="3"/>
      <c r="H1593" s="3"/>
      <c r="I1593" s="3"/>
      <c r="J1593" s="3"/>
      <c r="K1593" s="3"/>
    </row>
    <row r="1594" spans="2:11" ht="12.75">
      <c r="B1594" s="10"/>
      <c r="C1594" s="3"/>
      <c r="D1594" s="3"/>
      <c r="E1594" s="3"/>
      <c r="F1594" s="3"/>
      <c r="G1594" s="3"/>
      <c r="H1594" s="3"/>
      <c r="I1594" s="3"/>
      <c r="J1594" s="3"/>
      <c r="K1594" s="3"/>
    </row>
    <row r="1595" spans="2:11" ht="12.75">
      <c r="B1595" s="10"/>
      <c r="C1595" s="3"/>
      <c r="D1595" s="3"/>
      <c r="E1595" s="3"/>
      <c r="F1595" s="3"/>
      <c r="G1595" s="3"/>
      <c r="H1595" s="3"/>
      <c r="I1595" s="3"/>
      <c r="J1595" s="3"/>
      <c r="K1595" s="3"/>
    </row>
    <row r="1596" spans="2:11" ht="12.75">
      <c r="B1596" s="10"/>
      <c r="C1596" s="3"/>
      <c r="D1596" s="3"/>
      <c r="E1596" s="3"/>
      <c r="F1596" s="3"/>
      <c r="G1596" s="3"/>
      <c r="H1596" s="3"/>
      <c r="I1596" s="3"/>
      <c r="J1596" s="3"/>
      <c r="K1596" s="3"/>
    </row>
    <row r="1597" spans="2:11" ht="12.75">
      <c r="B1597" s="10"/>
      <c r="C1597" s="3"/>
      <c r="D1597" s="3"/>
      <c r="E1597" s="3"/>
      <c r="F1597" s="3"/>
      <c r="G1597" s="3"/>
      <c r="H1597" s="3"/>
      <c r="I1597" s="3"/>
      <c r="J1597" s="3"/>
      <c r="K1597" s="3"/>
    </row>
    <row r="1598" spans="2:11" ht="12.75">
      <c r="B1598" s="10"/>
      <c r="C1598" s="3"/>
      <c r="D1598" s="3"/>
      <c r="E1598" s="3"/>
      <c r="F1598" s="3"/>
      <c r="G1598" s="3"/>
      <c r="H1598" s="3"/>
      <c r="I1598" s="3"/>
      <c r="J1598" s="3"/>
      <c r="K1598" s="3"/>
    </row>
    <row r="1599" spans="2:11" ht="12.75">
      <c r="B1599" s="10"/>
      <c r="C1599" s="3"/>
      <c r="D1599" s="3"/>
      <c r="E1599" s="3"/>
      <c r="F1599" s="3"/>
      <c r="G1599" s="3"/>
      <c r="H1599" s="3"/>
      <c r="I1599" s="3"/>
      <c r="J1599" s="3"/>
      <c r="K1599" s="3"/>
    </row>
    <row r="1600" spans="2:11" ht="12.75">
      <c r="B1600" s="10"/>
      <c r="C1600" s="3"/>
      <c r="D1600" s="3"/>
      <c r="E1600" s="3"/>
      <c r="F1600" s="3"/>
      <c r="G1600" s="3"/>
      <c r="H1600" s="3"/>
      <c r="I1600" s="3"/>
      <c r="J1600" s="3"/>
      <c r="K1600" s="3"/>
    </row>
    <row r="1601" spans="2:11" ht="12.75">
      <c r="B1601" s="10"/>
      <c r="C1601" s="3"/>
      <c r="D1601" s="3"/>
      <c r="E1601" s="3"/>
      <c r="F1601" s="3"/>
      <c r="G1601" s="3"/>
      <c r="H1601" s="3"/>
      <c r="I1601" s="3"/>
      <c r="J1601" s="3"/>
      <c r="K1601" s="3"/>
    </row>
    <row r="1602" spans="2:11" ht="12.75">
      <c r="B1602" s="10"/>
      <c r="C1602" s="3"/>
      <c r="D1602" s="3"/>
      <c r="E1602" s="3"/>
      <c r="F1602" s="3"/>
      <c r="G1602" s="3"/>
      <c r="H1602" s="3"/>
      <c r="I1602" s="3"/>
      <c r="J1602" s="3"/>
      <c r="K1602" s="3"/>
    </row>
    <row r="1603" spans="2:11" ht="12.75">
      <c r="B1603" s="10"/>
      <c r="C1603" s="3"/>
      <c r="D1603" s="3"/>
      <c r="E1603" s="3"/>
      <c r="F1603" s="3"/>
      <c r="G1603" s="3"/>
      <c r="H1603" s="3"/>
      <c r="I1603" s="3"/>
      <c r="J1603" s="3"/>
      <c r="K1603" s="3"/>
    </row>
    <row r="1604" spans="2:11" ht="12.75">
      <c r="B1604" s="10"/>
      <c r="C1604" s="3"/>
      <c r="D1604" s="3"/>
      <c r="E1604" s="3"/>
      <c r="F1604" s="3"/>
      <c r="G1604" s="3"/>
      <c r="H1604" s="3"/>
      <c r="I1604" s="3"/>
      <c r="J1604" s="3"/>
      <c r="K1604" s="3"/>
    </row>
    <row r="1605" spans="2:11" ht="12.75">
      <c r="B1605" s="10"/>
      <c r="C1605" s="3"/>
      <c r="D1605" s="3"/>
      <c r="E1605" s="3"/>
      <c r="F1605" s="3"/>
      <c r="G1605" s="3"/>
      <c r="H1605" s="3"/>
      <c r="I1605" s="3"/>
      <c r="J1605" s="3"/>
      <c r="K1605" s="3"/>
    </row>
    <row r="1606" spans="2:11" ht="12.75">
      <c r="B1606" s="10"/>
      <c r="C1606" s="3"/>
      <c r="D1606" s="3"/>
      <c r="E1606" s="3"/>
      <c r="F1606" s="3"/>
      <c r="G1606" s="3"/>
      <c r="H1606" s="3"/>
      <c r="I1606" s="3"/>
      <c r="J1606" s="3"/>
      <c r="K1606" s="3"/>
    </row>
    <row r="1607" spans="2:11" ht="12.75">
      <c r="B1607" s="10"/>
      <c r="C1607" s="3"/>
      <c r="D1607" s="3"/>
      <c r="E1607" s="3"/>
      <c r="F1607" s="3"/>
      <c r="G1607" s="3"/>
      <c r="H1607" s="3"/>
      <c r="I1607" s="3"/>
      <c r="J1607" s="3"/>
      <c r="K1607" s="3"/>
    </row>
    <row r="1608" spans="2:11" ht="12.75">
      <c r="B1608" s="10"/>
      <c r="C1608" s="3"/>
      <c r="D1608" s="3"/>
      <c r="E1608" s="3"/>
      <c r="F1608" s="3"/>
      <c r="G1608" s="3"/>
      <c r="H1608" s="3"/>
      <c r="I1608" s="3"/>
      <c r="J1608" s="3"/>
      <c r="K1608" s="3"/>
    </row>
    <row r="1609" spans="2:11" ht="12.75">
      <c r="B1609" s="10"/>
      <c r="C1609" s="3"/>
      <c r="D1609" s="3"/>
      <c r="E1609" s="3"/>
      <c r="F1609" s="3"/>
      <c r="G1609" s="3"/>
      <c r="H1609" s="3"/>
      <c r="I1609" s="3"/>
      <c r="J1609" s="3"/>
      <c r="K1609" s="3"/>
    </row>
    <row r="1610" spans="2:11" ht="12.75">
      <c r="B1610" s="10"/>
      <c r="C1610" s="3"/>
      <c r="D1610" s="3"/>
      <c r="E1610" s="3"/>
      <c r="F1610" s="3"/>
      <c r="G1610" s="3"/>
      <c r="H1610" s="3"/>
      <c r="I1610" s="3"/>
      <c r="J1610" s="3"/>
      <c r="K1610" s="3"/>
    </row>
    <row r="1611" spans="2:11" ht="12.75">
      <c r="B1611" s="10"/>
      <c r="C1611" s="3"/>
      <c r="D1611" s="3"/>
      <c r="E1611" s="3"/>
      <c r="F1611" s="3"/>
      <c r="G1611" s="3"/>
      <c r="H1611" s="3"/>
      <c r="I1611" s="3"/>
      <c r="J1611" s="3"/>
      <c r="K1611" s="3"/>
    </row>
    <row r="1612" spans="2:11" ht="12.75">
      <c r="B1612" s="10"/>
      <c r="C1612" s="3"/>
      <c r="D1612" s="3"/>
      <c r="E1612" s="3"/>
      <c r="F1612" s="3"/>
      <c r="G1612" s="3"/>
      <c r="H1612" s="3"/>
      <c r="I1612" s="3"/>
      <c r="J1612" s="3"/>
      <c r="K1612" s="3"/>
    </row>
    <row r="1613" spans="2:11" ht="12.75">
      <c r="B1613" s="10"/>
      <c r="C1613" s="3"/>
      <c r="D1613" s="3"/>
      <c r="E1613" s="3"/>
      <c r="F1613" s="3"/>
      <c r="G1613" s="3"/>
      <c r="H1613" s="3"/>
      <c r="I1613" s="3"/>
      <c r="J1613" s="3"/>
      <c r="K1613" s="3"/>
    </row>
    <row r="1614" spans="2:11" ht="12.75">
      <c r="B1614" s="10"/>
      <c r="C1614" s="3"/>
      <c r="D1614" s="3"/>
      <c r="E1614" s="3"/>
      <c r="F1614" s="3"/>
      <c r="G1614" s="3"/>
      <c r="H1614" s="3"/>
      <c r="I1614" s="3"/>
      <c r="J1614" s="3"/>
      <c r="K1614" s="3"/>
    </row>
    <row r="1615" spans="2:11" ht="12.75">
      <c r="B1615" s="10"/>
      <c r="C1615" s="3"/>
      <c r="D1615" s="3"/>
      <c r="E1615" s="3"/>
      <c r="F1615" s="3"/>
      <c r="G1615" s="3"/>
      <c r="H1615" s="3"/>
      <c r="I1615" s="3"/>
      <c r="J1615" s="3"/>
      <c r="K1615" s="3"/>
    </row>
    <row r="1616" spans="2:11" ht="12.75">
      <c r="B1616" s="10"/>
      <c r="C1616" s="3"/>
      <c r="D1616" s="3"/>
      <c r="E1616" s="3"/>
      <c r="F1616" s="3"/>
      <c r="G1616" s="3"/>
      <c r="H1616" s="3"/>
      <c r="I1616" s="3"/>
      <c r="J1616" s="3"/>
      <c r="K1616" s="3"/>
    </row>
    <row r="1617" spans="2:11" ht="12.75">
      <c r="B1617" s="10"/>
      <c r="C1617" s="3"/>
      <c r="D1617" s="3"/>
      <c r="E1617" s="3"/>
      <c r="F1617" s="3"/>
      <c r="G1617" s="3"/>
      <c r="H1617" s="3"/>
      <c r="I1617" s="3"/>
      <c r="J1617" s="3"/>
      <c r="K1617" s="3"/>
    </row>
    <row r="1618" spans="2:11" ht="12.75">
      <c r="B1618" s="10"/>
      <c r="C1618" s="3"/>
      <c r="D1618" s="3"/>
      <c r="E1618" s="3"/>
      <c r="F1618" s="3"/>
      <c r="G1618" s="3"/>
      <c r="H1618" s="3"/>
      <c r="I1618" s="3"/>
      <c r="J1618" s="3"/>
      <c r="K1618" s="3"/>
    </row>
    <row r="1619" spans="2:11" ht="12.75">
      <c r="B1619" s="10"/>
      <c r="C1619" s="3"/>
      <c r="D1619" s="3"/>
      <c r="E1619" s="3"/>
      <c r="F1619" s="3"/>
      <c r="G1619" s="3"/>
      <c r="H1619" s="3"/>
      <c r="I1619" s="3"/>
      <c r="J1619" s="3"/>
      <c r="K1619" s="3"/>
    </row>
    <row r="1620" spans="2:11" ht="12.75">
      <c r="B1620" s="10"/>
      <c r="C1620" s="3"/>
      <c r="D1620" s="3"/>
      <c r="E1620" s="3"/>
      <c r="F1620" s="3"/>
      <c r="G1620" s="3"/>
      <c r="H1620" s="3"/>
      <c r="I1620" s="3"/>
      <c r="J1620" s="3"/>
      <c r="K1620" s="3"/>
    </row>
    <row r="1621" spans="2:11" ht="12.75">
      <c r="B1621" s="10"/>
      <c r="C1621" s="3"/>
      <c r="D1621" s="3"/>
      <c r="E1621" s="3"/>
      <c r="F1621" s="3"/>
      <c r="G1621" s="3"/>
      <c r="H1621" s="3"/>
      <c r="I1621" s="3"/>
      <c r="J1621" s="3"/>
      <c r="K1621" s="3"/>
    </row>
    <row r="1622" spans="2:11" ht="12.75">
      <c r="B1622" s="10"/>
      <c r="C1622" s="3"/>
      <c r="D1622" s="3"/>
      <c r="E1622" s="3"/>
      <c r="F1622" s="3"/>
      <c r="G1622" s="3"/>
      <c r="H1622" s="3"/>
      <c r="I1622" s="3"/>
      <c r="J1622" s="3"/>
      <c r="K1622" s="3"/>
    </row>
    <row r="1623" spans="2:11" ht="12.75">
      <c r="B1623" s="10"/>
      <c r="C1623" s="3"/>
      <c r="D1623" s="3"/>
      <c r="E1623" s="3"/>
      <c r="F1623" s="3"/>
      <c r="G1623" s="3"/>
      <c r="H1623" s="3"/>
      <c r="I1623" s="3"/>
      <c r="J1623" s="3"/>
      <c r="K1623" s="3"/>
    </row>
    <row r="1624" spans="2:11" ht="12.75">
      <c r="B1624" s="10"/>
      <c r="C1624" s="3"/>
      <c r="D1624" s="3"/>
      <c r="E1624" s="3"/>
      <c r="F1624" s="3"/>
      <c r="G1624" s="3"/>
      <c r="H1624" s="3"/>
      <c r="I1624" s="3"/>
      <c r="J1624" s="3"/>
      <c r="K1624" s="3"/>
    </row>
    <row r="1625" spans="2:11" ht="12.75">
      <c r="B1625" s="10"/>
      <c r="C1625" s="3"/>
      <c r="D1625" s="3"/>
      <c r="E1625" s="3"/>
      <c r="F1625" s="3"/>
      <c r="G1625" s="3"/>
      <c r="H1625" s="3"/>
      <c r="I1625" s="3"/>
      <c r="J1625" s="3"/>
      <c r="K1625" s="3"/>
    </row>
    <row r="1626" spans="2:11" ht="12.75">
      <c r="B1626" s="10"/>
      <c r="C1626" s="3"/>
      <c r="D1626" s="3"/>
      <c r="E1626" s="3"/>
      <c r="F1626" s="3"/>
      <c r="G1626" s="3"/>
      <c r="H1626" s="3"/>
      <c r="I1626" s="3"/>
      <c r="J1626" s="3"/>
      <c r="K1626" s="3"/>
    </row>
    <row r="1627" spans="2:11" ht="12.75">
      <c r="B1627" s="10"/>
      <c r="C1627" s="3"/>
      <c r="D1627" s="3"/>
      <c r="E1627" s="3"/>
      <c r="F1627" s="3"/>
      <c r="G1627" s="3"/>
      <c r="H1627" s="3"/>
      <c r="I1627" s="3"/>
      <c r="J1627" s="3"/>
      <c r="K1627" s="3"/>
    </row>
    <row r="1628" spans="2:11" ht="12.75">
      <c r="B1628" s="10"/>
      <c r="C1628" s="3"/>
      <c r="D1628" s="3"/>
      <c r="E1628" s="3"/>
      <c r="F1628" s="3"/>
      <c r="G1628" s="3"/>
      <c r="H1628" s="3"/>
      <c r="I1628" s="3"/>
      <c r="J1628" s="3"/>
      <c r="K1628" s="3"/>
    </row>
    <row r="1629" spans="2:11" ht="12.75">
      <c r="B1629" s="10"/>
      <c r="C1629" s="3"/>
      <c r="D1629" s="3"/>
      <c r="E1629" s="3"/>
      <c r="F1629" s="3"/>
      <c r="G1629" s="3"/>
      <c r="H1629" s="3"/>
      <c r="I1629" s="3"/>
      <c r="J1629" s="3"/>
      <c r="K1629" s="3"/>
    </row>
    <row r="1630" spans="2:11" ht="12.75">
      <c r="B1630" s="10"/>
      <c r="C1630" s="3"/>
      <c r="D1630" s="3"/>
      <c r="E1630" s="3"/>
      <c r="F1630" s="3"/>
      <c r="G1630" s="3"/>
      <c r="H1630" s="3"/>
      <c r="I1630" s="3"/>
      <c r="J1630" s="3"/>
      <c r="K1630" s="3"/>
    </row>
    <row r="1631" spans="2:11" ht="12.75">
      <c r="B1631" s="10"/>
      <c r="C1631" s="3"/>
      <c r="D1631" s="3"/>
      <c r="E1631" s="3"/>
      <c r="F1631" s="3"/>
      <c r="G1631" s="3"/>
      <c r="H1631" s="3"/>
      <c r="I1631" s="3"/>
      <c r="J1631" s="3"/>
      <c r="K1631" s="3"/>
    </row>
    <row r="1632" spans="2:11" ht="12.75">
      <c r="B1632" s="10"/>
      <c r="C1632" s="3"/>
      <c r="D1632" s="3"/>
      <c r="E1632" s="3"/>
      <c r="F1632" s="3"/>
      <c r="G1632" s="3"/>
      <c r="H1632" s="3"/>
      <c r="I1632" s="3"/>
      <c r="J1632" s="3"/>
      <c r="K1632" s="3"/>
    </row>
    <row r="1633" spans="2:11" ht="12.75">
      <c r="B1633" s="10"/>
      <c r="C1633" s="3"/>
      <c r="D1633" s="3"/>
      <c r="E1633" s="3"/>
      <c r="F1633" s="3"/>
      <c r="G1633" s="3"/>
      <c r="H1633" s="3"/>
      <c r="I1633" s="3"/>
      <c r="J1633" s="3"/>
      <c r="K1633" s="3"/>
    </row>
    <row r="1634" spans="2:11" ht="12.75">
      <c r="B1634" s="10"/>
      <c r="C1634" s="3"/>
      <c r="D1634" s="3"/>
      <c r="E1634" s="3"/>
      <c r="F1634" s="3"/>
      <c r="G1634" s="3"/>
      <c r="H1634" s="3"/>
      <c r="I1634" s="3"/>
      <c r="J1634" s="3"/>
      <c r="K1634" s="3"/>
    </row>
    <row r="1635" spans="2:11" ht="12.75">
      <c r="B1635" s="10"/>
      <c r="C1635" s="3"/>
      <c r="D1635" s="3"/>
      <c r="E1635" s="3"/>
      <c r="F1635" s="3"/>
      <c r="G1635" s="3"/>
      <c r="H1635" s="3"/>
      <c r="I1635" s="3"/>
      <c r="J1635" s="3"/>
      <c r="K1635" s="3"/>
    </row>
    <row r="1636" spans="2:11" ht="12.75">
      <c r="B1636" s="10"/>
      <c r="C1636" s="3"/>
      <c r="D1636" s="3"/>
      <c r="E1636" s="3"/>
      <c r="F1636" s="3"/>
      <c r="G1636" s="3"/>
      <c r="H1636" s="3"/>
      <c r="I1636" s="3"/>
      <c r="J1636" s="3"/>
      <c r="K1636" s="3"/>
    </row>
    <row r="1637" spans="2:11" ht="12.75">
      <c r="B1637" s="10"/>
      <c r="C1637" s="3"/>
      <c r="D1637" s="3"/>
      <c r="E1637" s="3"/>
      <c r="F1637" s="3"/>
      <c r="G1637" s="3"/>
      <c r="H1637" s="3"/>
      <c r="I1637" s="3"/>
      <c r="J1637" s="3"/>
      <c r="K1637" s="3"/>
    </row>
    <row r="1638" spans="2:11" ht="12.75">
      <c r="B1638" s="10"/>
      <c r="C1638" s="3"/>
      <c r="D1638" s="3"/>
      <c r="E1638" s="3"/>
      <c r="F1638" s="3"/>
      <c r="G1638" s="3"/>
      <c r="H1638" s="3"/>
      <c r="I1638" s="3"/>
      <c r="J1638" s="3"/>
      <c r="K1638" s="3"/>
    </row>
    <row r="1639" spans="2:11" ht="12.75">
      <c r="B1639" s="10"/>
      <c r="C1639" s="3"/>
      <c r="D1639" s="3"/>
      <c r="E1639" s="3"/>
      <c r="F1639" s="3"/>
      <c r="G1639" s="3"/>
      <c r="H1639" s="3"/>
      <c r="I1639" s="3"/>
      <c r="J1639" s="3"/>
      <c r="K1639" s="3"/>
    </row>
    <row r="1640" spans="2:11" ht="12.75">
      <c r="B1640" s="10"/>
      <c r="C1640" s="3"/>
      <c r="D1640" s="3"/>
      <c r="E1640" s="3"/>
      <c r="F1640" s="3"/>
      <c r="G1640" s="3"/>
      <c r="H1640" s="3"/>
      <c r="I1640" s="3"/>
      <c r="J1640" s="3"/>
      <c r="K1640" s="3"/>
    </row>
    <row r="1641" spans="2:11" ht="12.75">
      <c r="B1641" s="10"/>
      <c r="C1641" s="3"/>
      <c r="D1641" s="3"/>
      <c r="E1641" s="3"/>
      <c r="F1641" s="3"/>
      <c r="G1641" s="3"/>
      <c r="H1641" s="3"/>
      <c r="I1641" s="3"/>
      <c r="J1641" s="3"/>
      <c r="K1641" s="3"/>
    </row>
    <row r="1642" spans="2:11" ht="12.75">
      <c r="B1642" s="10"/>
      <c r="C1642" s="3"/>
      <c r="D1642" s="3"/>
      <c r="E1642" s="3"/>
      <c r="F1642" s="3"/>
      <c r="G1642" s="3"/>
      <c r="H1642" s="3"/>
      <c r="I1642" s="3"/>
      <c r="J1642" s="3"/>
      <c r="K1642" s="3"/>
    </row>
    <row r="1643" spans="2:11" ht="12.75">
      <c r="B1643" s="10"/>
      <c r="C1643" s="3"/>
      <c r="D1643" s="3"/>
      <c r="E1643" s="3"/>
      <c r="F1643" s="3"/>
      <c r="G1643" s="3"/>
      <c r="H1643" s="3"/>
      <c r="I1643" s="3"/>
      <c r="J1643" s="3"/>
      <c r="K1643" s="3"/>
    </row>
    <row r="1644" spans="2:11" ht="12.75">
      <c r="B1644" s="10"/>
      <c r="C1644" s="3"/>
      <c r="D1644" s="3"/>
      <c r="E1644" s="3"/>
      <c r="F1644" s="3"/>
      <c r="G1644" s="3"/>
      <c r="H1644" s="3"/>
      <c r="I1644" s="3"/>
      <c r="J1644" s="3"/>
      <c r="K1644" s="3"/>
    </row>
    <row r="1645" spans="2:11" ht="12.75">
      <c r="B1645" s="10"/>
      <c r="C1645" s="3"/>
      <c r="D1645" s="3"/>
      <c r="E1645" s="3"/>
      <c r="F1645" s="3"/>
      <c r="G1645" s="3"/>
      <c r="H1645" s="3"/>
      <c r="I1645" s="3"/>
      <c r="J1645" s="3"/>
      <c r="K1645" s="3"/>
    </row>
    <row r="1646" spans="2:11" ht="12.75">
      <c r="B1646" s="10"/>
      <c r="C1646" s="3"/>
      <c r="D1646" s="3"/>
      <c r="E1646" s="3"/>
      <c r="F1646" s="3"/>
      <c r="G1646" s="3"/>
      <c r="H1646" s="3"/>
      <c r="I1646" s="3"/>
      <c r="J1646" s="3"/>
      <c r="K1646" s="3"/>
    </row>
    <row r="1647" spans="2:11" ht="12.75">
      <c r="B1647" s="10"/>
      <c r="C1647" s="3"/>
      <c r="D1647" s="3"/>
      <c r="E1647" s="3"/>
      <c r="F1647" s="3"/>
      <c r="G1647" s="3"/>
      <c r="H1647" s="3"/>
      <c r="I1647" s="3"/>
      <c r="J1647" s="3"/>
      <c r="K1647" s="3"/>
    </row>
    <row r="1648" spans="2:11" ht="12.75">
      <c r="B1648" s="10"/>
      <c r="C1648" s="3"/>
      <c r="D1648" s="3"/>
      <c r="E1648" s="3"/>
      <c r="F1648" s="3"/>
      <c r="G1648" s="3"/>
      <c r="H1648" s="3"/>
      <c r="I1648" s="3"/>
      <c r="J1648" s="3"/>
      <c r="K1648" s="3"/>
    </row>
    <row r="1649" spans="2:11" ht="12.75">
      <c r="B1649" s="10"/>
      <c r="C1649" s="3"/>
      <c r="D1649" s="3"/>
      <c r="E1649" s="3"/>
      <c r="F1649" s="3"/>
      <c r="G1649" s="3"/>
      <c r="H1649" s="3"/>
      <c r="I1649" s="3"/>
      <c r="J1649" s="3"/>
      <c r="K1649" s="3"/>
    </row>
    <row r="1650" spans="2:11" ht="12.75">
      <c r="B1650" s="10"/>
      <c r="C1650" s="3"/>
      <c r="D1650" s="3"/>
      <c r="E1650" s="3"/>
      <c r="F1650" s="3"/>
      <c r="G1650" s="3"/>
      <c r="H1650" s="3"/>
      <c r="I1650" s="3"/>
      <c r="J1650" s="3"/>
      <c r="K1650" s="3"/>
    </row>
    <row r="1651" spans="2:11" ht="12.75">
      <c r="B1651" s="10"/>
      <c r="C1651" s="3"/>
      <c r="D1651" s="3"/>
      <c r="E1651" s="3"/>
      <c r="F1651" s="3"/>
      <c r="G1651" s="3"/>
      <c r="H1651" s="3"/>
      <c r="I1651" s="3"/>
      <c r="J1651" s="3"/>
      <c r="K1651" s="3"/>
    </row>
    <row r="1652" spans="2:11" ht="12.75">
      <c r="B1652" s="10"/>
      <c r="C1652" s="3"/>
      <c r="D1652" s="3"/>
      <c r="E1652" s="3"/>
      <c r="F1652" s="3"/>
      <c r="G1652" s="3"/>
      <c r="H1652" s="3"/>
      <c r="I1652" s="3"/>
      <c r="J1652" s="3"/>
      <c r="K1652" s="3"/>
    </row>
    <row r="1653" spans="2:11" ht="12.75">
      <c r="B1653" s="10"/>
      <c r="C1653" s="3"/>
      <c r="D1653" s="3"/>
      <c r="E1653" s="3"/>
      <c r="F1653" s="3"/>
      <c r="G1653" s="3"/>
      <c r="H1653" s="3"/>
      <c r="I1653" s="3"/>
      <c r="J1653" s="3"/>
      <c r="K1653" s="3"/>
    </row>
    <row r="1654" spans="2:11" ht="12.75">
      <c r="B1654" s="10"/>
      <c r="C1654" s="3"/>
      <c r="D1654" s="3"/>
      <c r="E1654" s="3"/>
      <c r="F1654" s="3"/>
      <c r="G1654" s="3"/>
      <c r="H1654" s="3"/>
      <c r="I1654" s="3"/>
      <c r="J1654" s="3"/>
      <c r="K1654" s="3"/>
    </row>
    <row r="1655" spans="2:11" ht="12.75">
      <c r="B1655" s="10"/>
      <c r="C1655" s="3"/>
      <c r="D1655" s="3"/>
      <c r="E1655" s="3"/>
      <c r="F1655" s="3"/>
      <c r="G1655" s="3"/>
      <c r="H1655" s="3"/>
      <c r="I1655" s="3"/>
      <c r="J1655" s="3"/>
      <c r="K1655" s="3"/>
    </row>
    <row r="1656" spans="2:11" ht="12.75">
      <c r="B1656" s="10"/>
      <c r="C1656" s="3"/>
      <c r="D1656" s="3"/>
      <c r="E1656" s="3"/>
      <c r="F1656" s="3"/>
      <c r="G1656" s="3"/>
      <c r="H1656" s="3"/>
      <c r="I1656" s="3"/>
      <c r="J1656" s="3"/>
      <c r="K1656" s="3"/>
    </row>
    <row r="1657" spans="2:11" ht="12.75">
      <c r="B1657" s="10"/>
      <c r="C1657" s="3"/>
      <c r="D1657" s="3"/>
      <c r="E1657" s="3"/>
      <c r="F1657" s="3"/>
      <c r="G1657" s="3"/>
      <c r="H1657" s="3"/>
      <c r="I1657" s="3"/>
      <c r="J1657" s="3"/>
      <c r="K1657" s="3"/>
    </row>
    <row r="1658" spans="2:11" ht="12.75">
      <c r="B1658" s="10"/>
      <c r="C1658" s="3"/>
      <c r="D1658" s="3"/>
      <c r="E1658" s="3"/>
      <c r="F1658" s="3"/>
      <c r="G1658" s="3"/>
      <c r="H1658" s="3"/>
      <c r="I1658" s="3"/>
      <c r="J1658" s="3"/>
      <c r="K1658" s="3"/>
    </row>
    <row r="1659" spans="2:11" ht="12.75">
      <c r="B1659" s="10"/>
      <c r="C1659" s="3"/>
      <c r="D1659" s="3"/>
      <c r="E1659" s="3"/>
      <c r="F1659" s="3"/>
      <c r="G1659" s="3"/>
      <c r="H1659" s="3"/>
      <c r="I1659" s="3"/>
      <c r="J1659" s="3"/>
      <c r="K1659" s="3"/>
    </row>
    <row r="1660" spans="2:11" ht="12.75">
      <c r="B1660" s="10"/>
      <c r="C1660" s="3"/>
      <c r="D1660" s="3"/>
      <c r="E1660" s="3"/>
      <c r="F1660" s="3"/>
      <c r="G1660" s="3"/>
      <c r="H1660" s="3"/>
      <c r="I1660" s="3"/>
      <c r="J1660" s="3"/>
      <c r="K1660" s="3"/>
    </row>
    <row r="1661" spans="2:11" ht="12.75">
      <c r="B1661" s="10"/>
      <c r="C1661" s="3"/>
      <c r="D1661" s="3"/>
      <c r="E1661" s="3"/>
      <c r="F1661" s="3"/>
      <c r="G1661" s="3"/>
      <c r="H1661" s="3"/>
      <c r="I1661" s="3"/>
      <c r="J1661" s="3"/>
      <c r="K1661" s="3"/>
    </row>
    <row r="1662" spans="2:11" ht="12.75">
      <c r="B1662" s="10"/>
      <c r="C1662" s="3"/>
      <c r="D1662" s="3"/>
      <c r="E1662" s="3"/>
      <c r="F1662" s="3"/>
      <c r="G1662" s="3"/>
      <c r="H1662" s="3"/>
      <c r="I1662" s="3"/>
      <c r="J1662" s="3"/>
      <c r="K1662" s="3"/>
    </row>
    <row r="1663" spans="2:11" ht="12.75">
      <c r="B1663" s="10"/>
      <c r="C1663" s="3"/>
      <c r="D1663" s="3"/>
      <c r="E1663" s="3"/>
      <c r="F1663" s="3"/>
      <c r="G1663" s="3"/>
      <c r="H1663" s="3"/>
      <c r="I1663" s="3"/>
      <c r="J1663" s="3"/>
      <c r="K1663" s="3"/>
    </row>
    <row r="1664" spans="2:11" ht="12.75">
      <c r="B1664" s="10"/>
      <c r="C1664" s="3"/>
      <c r="D1664" s="3"/>
      <c r="E1664" s="3"/>
      <c r="F1664" s="3"/>
      <c r="G1664" s="3"/>
      <c r="H1664" s="3"/>
      <c r="I1664" s="3"/>
      <c r="J1664" s="3"/>
      <c r="K1664" s="3"/>
    </row>
    <row r="1665" spans="2:11" ht="12.75">
      <c r="B1665" s="10"/>
      <c r="C1665" s="3"/>
      <c r="D1665" s="3"/>
      <c r="E1665" s="3"/>
      <c r="F1665" s="3"/>
      <c r="G1665" s="3"/>
      <c r="H1665" s="3"/>
      <c r="I1665" s="3"/>
      <c r="J1665" s="3"/>
      <c r="K1665" s="3"/>
    </row>
    <row r="1666" spans="2:11" ht="12.75">
      <c r="B1666" s="10"/>
      <c r="C1666" s="3"/>
      <c r="D1666" s="3"/>
      <c r="E1666" s="3"/>
      <c r="F1666" s="3"/>
      <c r="G1666" s="3"/>
      <c r="H1666" s="3"/>
      <c r="I1666" s="3"/>
      <c r="J1666" s="3"/>
      <c r="K1666" s="3"/>
    </row>
    <row r="1667" spans="2:11" ht="12.75">
      <c r="B1667" s="10"/>
      <c r="C1667" s="3"/>
      <c r="D1667" s="3"/>
      <c r="E1667" s="3"/>
      <c r="F1667" s="3"/>
      <c r="G1667" s="3"/>
      <c r="H1667" s="3"/>
      <c r="I1667" s="3"/>
      <c r="J1667" s="3"/>
      <c r="K1667" s="3"/>
    </row>
    <row r="1668" spans="2:11" ht="12.75">
      <c r="B1668" s="10"/>
      <c r="C1668" s="3"/>
      <c r="D1668" s="3"/>
      <c r="E1668" s="3"/>
      <c r="F1668" s="3"/>
      <c r="G1668" s="3"/>
      <c r="H1668" s="3"/>
      <c r="I1668" s="3"/>
      <c r="J1668" s="3"/>
      <c r="K1668" s="3"/>
    </row>
    <row r="1669" spans="2:11" ht="12.75">
      <c r="B1669" s="10"/>
      <c r="C1669" s="3"/>
      <c r="D1669" s="3"/>
      <c r="E1669" s="3"/>
      <c r="F1669" s="3"/>
      <c r="G1669" s="3"/>
      <c r="H1669" s="3"/>
      <c r="I1669" s="3"/>
      <c r="J1669" s="3"/>
      <c r="K1669" s="3"/>
    </row>
    <row r="1670" spans="2:11" ht="12.75">
      <c r="B1670" s="10"/>
      <c r="C1670" s="3"/>
      <c r="D1670" s="3"/>
      <c r="E1670" s="3"/>
      <c r="F1670" s="3"/>
      <c r="G1670" s="3"/>
      <c r="H1670" s="3"/>
      <c r="I1670" s="3"/>
      <c r="J1670" s="3"/>
      <c r="K1670" s="3"/>
    </row>
    <row r="1671" spans="2:11" ht="12.75">
      <c r="B1671" s="10"/>
      <c r="C1671" s="3"/>
      <c r="D1671" s="3"/>
      <c r="E1671" s="3"/>
      <c r="F1671" s="3"/>
      <c r="G1671" s="3"/>
      <c r="H1671" s="3"/>
      <c r="I1671" s="3"/>
      <c r="J1671" s="3"/>
      <c r="K1671" s="3"/>
    </row>
    <row r="1672" spans="2:11" ht="12.75">
      <c r="B1672" s="10"/>
      <c r="C1672" s="3"/>
      <c r="D1672" s="3"/>
      <c r="E1672" s="3"/>
      <c r="F1672" s="3"/>
      <c r="G1672" s="3"/>
      <c r="H1672" s="3"/>
      <c r="I1672" s="3"/>
      <c r="J1672" s="3"/>
      <c r="K1672" s="3"/>
    </row>
    <row r="1673" spans="2:11" ht="12.75">
      <c r="B1673" s="10"/>
      <c r="C1673" s="3"/>
      <c r="D1673" s="3"/>
      <c r="E1673" s="3"/>
      <c r="F1673" s="3"/>
      <c r="G1673" s="3"/>
      <c r="H1673" s="3"/>
      <c r="I1673" s="3"/>
      <c r="J1673" s="3"/>
      <c r="K1673" s="3"/>
    </row>
    <row r="1674" spans="2:11" ht="12.75">
      <c r="B1674" s="10"/>
      <c r="C1674" s="3"/>
      <c r="D1674" s="3"/>
      <c r="E1674" s="3"/>
      <c r="F1674" s="3"/>
      <c r="G1674" s="3"/>
      <c r="H1674" s="3"/>
      <c r="I1674" s="3"/>
      <c r="J1674" s="3"/>
      <c r="K1674" s="3"/>
    </row>
    <row r="1675" spans="2:11" ht="12.75">
      <c r="B1675" s="10"/>
      <c r="C1675" s="3"/>
      <c r="D1675" s="3"/>
      <c r="E1675" s="3"/>
      <c r="F1675" s="3"/>
      <c r="G1675" s="3"/>
      <c r="H1675" s="3"/>
      <c r="I1675" s="3"/>
      <c r="J1675" s="3"/>
      <c r="K1675" s="3"/>
    </row>
    <row r="1676" spans="2:11" ht="12.75">
      <c r="B1676" s="10"/>
      <c r="C1676" s="3"/>
      <c r="D1676" s="3"/>
      <c r="E1676" s="3"/>
      <c r="F1676" s="3"/>
      <c r="G1676" s="3"/>
      <c r="H1676" s="3"/>
      <c r="I1676" s="3"/>
      <c r="J1676" s="3"/>
      <c r="K1676" s="3"/>
    </row>
    <row r="1677" spans="2:11" ht="12.75">
      <c r="B1677" s="10"/>
      <c r="C1677" s="3"/>
      <c r="D1677" s="3"/>
      <c r="E1677" s="3"/>
      <c r="F1677" s="3"/>
      <c r="G1677" s="3"/>
      <c r="H1677" s="3"/>
      <c r="I1677" s="3"/>
      <c r="J1677" s="3"/>
      <c r="K1677" s="3"/>
    </row>
    <row r="1678" spans="2:11" ht="12.75">
      <c r="B1678" s="10"/>
      <c r="C1678" s="3"/>
      <c r="D1678" s="3"/>
      <c r="E1678" s="3"/>
      <c r="F1678" s="3"/>
      <c r="G1678" s="3"/>
      <c r="H1678" s="3"/>
      <c r="I1678" s="3"/>
      <c r="J1678" s="3"/>
      <c r="K1678" s="3"/>
    </row>
    <row r="1679" spans="2:11" ht="12.75">
      <c r="B1679" s="10"/>
      <c r="C1679" s="3"/>
      <c r="D1679" s="3"/>
      <c r="E1679" s="3"/>
      <c r="F1679" s="3"/>
      <c r="G1679" s="3"/>
      <c r="H1679" s="3"/>
      <c r="I1679" s="3"/>
      <c r="J1679" s="3"/>
      <c r="K1679" s="3"/>
    </row>
    <row r="1680" spans="2:11" ht="12.75">
      <c r="B1680" s="10"/>
      <c r="C1680" s="3"/>
      <c r="D1680" s="3"/>
      <c r="E1680" s="3"/>
      <c r="F1680" s="3"/>
      <c r="G1680" s="3"/>
      <c r="H1680" s="3"/>
      <c r="I1680" s="3"/>
      <c r="J1680" s="3"/>
      <c r="K1680" s="3"/>
    </row>
    <row r="1681" spans="2:11" ht="12.75">
      <c r="B1681" s="10"/>
      <c r="C1681" s="3"/>
      <c r="D1681" s="3"/>
      <c r="E1681" s="3"/>
      <c r="F1681" s="3"/>
      <c r="G1681" s="3"/>
      <c r="H1681" s="3"/>
      <c r="I1681" s="3"/>
      <c r="J1681" s="3"/>
      <c r="K1681" s="3"/>
    </row>
    <row r="1682" spans="2:11" ht="12.75">
      <c r="B1682" s="10"/>
      <c r="C1682" s="3"/>
      <c r="D1682" s="3"/>
      <c r="E1682" s="3"/>
      <c r="F1682" s="3"/>
      <c r="G1682" s="3"/>
      <c r="H1682" s="3"/>
      <c r="I1682" s="3"/>
      <c r="J1682" s="3"/>
      <c r="K1682" s="3"/>
    </row>
    <row r="1683" spans="2:11" ht="12.75">
      <c r="B1683" s="10"/>
      <c r="C1683" s="3"/>
      <c r="D1683" s="3"/>
      <c r="E1683" s="3"/>
      <c r="F1683" s="3"/>
      <c r="G1683" s="3"/>
      <c r="H1683" s="3"/>
      <c r="I1683" s="3"/>
      <c r="J1683" s="3"/>
      <c r="K1683" s="3"/>
    </row>
    <row r="1684" spans="2:11" ht="12.75">
      <c r="B1684" s="10"/>
      <c r="C1684" s="3"/>
      <c r="D1684" s="3"/>
      <c r="E1684" s="3"/>
      <c r="F1684" s="3"/>
      <c r="G1684" s="3"/>
      <c r="H1684" s="3"/>
      <c r="I1684" s="3"/>
      <c r="J1684" s="3"/>
      <c r="K1684" s="3"/>
    </row>
    <row r="1685" spans="2:11" ht="12.75">
      <c r="B1685" s="10"/>
      <c r="C1685" s="3"/>
      <c r="D1685" s="3"/>
      <c r="E1685" s="3"/>
      <c r="F1685" s="3"/>
      <c r="G1685" s="3"/>
      <c r="H1685" s="3"/>
      <c r="I1685" s="3"/>
      <c r="J1685" s="3"/>
      <c r="K1685" s="3"/>
    </row>
    <row r="1686" spans="2:11" ht="12.75">
      <c r="B1686" s="10"/>
      <c r="C1686" s="3"/>
      <c r="D1686" s="3"/>
      <c r="E1686" s="3"/>
      <c r="F1686" s="3"/>
      <c r="G1686" s="3"/>
      <c r="H1686" s="3"/>
      <c r="I1686" s="3"/>
      <c r="J1686" s="3"/>
      <c r="K1686" s="3"/>
    </row>
    <row r="1687" spans="2:11" ht="12.75">
      <c r="B1687" s="10"/>
      <c r="C1687" s="3"/>
      <c r="D1687" s="3"/>
      <c r="E1687" s="3"/>
      <c r="F1687" s="3"/>
      <c r="G1687" s="3"/>
      <c r="H1687" s="3"/>
      <c r="I1687" s="3"/>
      <c r="J1687" s="3"/>
      <c r="K1687" s="3"/>
    </row>
    <row r="1688" spans="2:11" ht="12.75">
      <c r="B1688" s="10"/>
      <c r="C1688" s="3"/>
      <c r="D1688" s="3"/>
      <c r="E1688" s="3"/>
      <c r="F1688" s="3"/>
      <c r="G1688" s="3"/>
      <c r="H1688" s="3"/>
      <c r="I1688" s="3"/>
      <c r="J1688" s="3"/>
      <c r="K1688" s="3"/>
    </row>
    <row r="1689" spans="2:11" ht="12.75">
      <c r="B1689" s="10"/>
      <c r="C1689" s="3"/>
      <c r="D1689" s="3"/>
      <c r="E1689" s="3"/>
      <c r="F1689" s="3"/>
      <c r="G1689" s="3"/>
      <c r="H1689" s="3"/>
      <c r="I1689" s="3"/>
      <c r="J1689" s="3"/>
      <c r="K1689" s="3"/>
    </row>
    <row r="1690" spans="2:11" ht="12.75">
      <c r="B1690" s="10"/>
      <c r="C1690" s="3"/>
      <c r="D1690" s="3"/>
      <c r="E1690" s="3"/>
      <c r="F1690" s="3"/>
      <c r="G1690" s="3"/>
      <c r="H1690" s="3"/>
      <c r="I1690" s="3"/>
      <c r="J1690" s="3"/>
      <c r="K1690" s="3"/>
    </row>
    <row r="1691" ht="12.75">
      <c r="B1691" s="11"/>
    </row>
    <row r="1692" ht="12.75">
      <c r="B1692" s="11"/>
    </row>
    <row r="1693" ht="12.75">
      <c r="B1693" s="11"/>
    </row>
    <row r="1694" ht="12.75">
      <c r="B1694" s="11"/>
    </row>
    <row r="1695" ht="12.75">
      <c r="B1695" s="11"/>
    </row>
    <row r="1696" ht="12.75">
      <c r="B1696" s="11"/>
    </row>
    <row r="1697" ht="12.75">
      <c r="B1697" s="11"/>
    </row>
    <row r="1698" ht="12.75">
      <c r="B1698" s="11"/>
    </row>
    <row r="1699" ht="12.75">
      <c r="B1699" s="11"/>
    </row>
    <row r="1700" ht="12.75">
      <c r="B1700" s="11"/>
    </row>
    <row r="1701" ht="12.75">
      <c r="B1701" s="11"/>
    </row>
    <row r="1702" ht="12.75">
      <c r="B1702" s="11"/>
    </row>
    <row r="1703" ht="12.75">
      <c r="B1703" s="11"/>
    </row>
    <row r="1704" ht="12.75">
      <c r="B1704" s="11"/>
    </row>
    <row r="1705" ht="12.75">
      <c r="B1705" s="11"/>
    </row>
    <row r="1706" ht="12.75">
      <c r="B1706" s="11"/>
    </row>
    <row r="1707" ht="12.75">
      <c r="B1707" s="11"/>
    </row>
    <row r="1708" ht="12.75">
      <c r="B1708" s="11"/>
    </row>
    <row r="1709" ht="12.75">
      <c r="B1709" s="11"/>
    </row>
    <row r="1710" ht="12.75">
      <c r="B1710" s="11"/>
    </row>
    <row r="1711" ht="12.75">
      <c r="B1711" s="11"/>
    </row>
    <row r="1712" ht="12.75">
      <c r="B1712" s="11"/>
    </row>
    <row r="1713" ht="12.75">
      <c r="B1713" s="11"/>
    </row>
    <row r="1714" ht="12.75">
      <c r="B1714" s="11"/>
    </row>
    <row r="1715" ht="12.75">
      <c r="B1715" s="11"/>
    </row>
    <row r="1716" ht="12.75">
      <c r="B1716" s="11"/>
    </row>
    <row r="1717" ht="12.75">
      <c r="B1717" s="11"/>
    </row>
    <row r="1718" ht="12.75">
      <c r="B1718" s="11"/>
    </row>
    <row r="1719" ht="12.75">
      <c r="B1719" s="11"/>
    </row>
    <row r="1720" ht="12.75">
      <c r="B1720" s="11"/>
    </row>
    <row r="1721" ht="12.75">
      <c r="B1721" s="11"/>
    </row>
    <row r="1722" ht="12.75">
      <c r="B1722" s="11"/>
    </row>
    <row r="1723" ht="12.75">
      <c r="B1723" s="11"/>
    </row>
    <row r="1724" ht="12.75">
      <c r="B1724" s="11"/>
    </row>
    <row r="1725" ht="12.75">
      <c r="B1725" s="11"/>
    </row>
    <row r="1726" ht="12.75">
      <c r="B1726" s="11"/>
    </row>
    <row r="1727" ht="12.75">
      <c r="B1727" s="11"/>
    </row>
    <row r="1728" ht="12.75">
      <c r="B1728" s="11"/>
    </row>
    <row r="1729" ht="12.75">
      <c r="B1729" s="11"/>
    </row>
    <row r="1730" ht="12.75">
      <c r="B1730" s="11"/>
    </row>
    <row r="1731" ht="12.75">
      <c r="B1731" s="11"/>
    </row>
    <row r="1732" ht="12.75">
      <c r="B1732" s="11"/>
    </row>
    <row r="1733" ht="12.75">
      <c r="B1733" s="11"/>
    </row>
    <row r="1734" ht="12.75">
      <c r="B1734" s="11"/>
    </row>
    <row r="1735" ht="12.75">
      <c r="B1735" s="11"/>
    </row>
    <row r="1736" ht="12.75">
      <c r="B1736" s="11"/>
    </row>
    <row r="1737" ht="12.75">
      <c r="B1737" s="11"/>
    </row>
    <row r="1738" ht="12.75">
      <c r="B1738" s="11"/>
    </row>
    <row r="1739" ht="12.75">
      <c r="B1739" s="11"/>
    </row>
    <row r="1740" ht="12.75">
      <c r="B1740" s="11"/>
    </row>
    <row r="1741" ht="12.75">
      <c r="B1741" s="11"/>
    </row>
    <row r="1742" ht="12.75">
      <c r="B1742" s="11"/>
    </row>
    <row r="1743" ht="12.75">
      <c r="B1743" s="11"/>
    </row>
    <row r="1744" ht="12.75">
      <c r="B1744" s="11"/>
    </row>
    <row r="1745" ht="12.75">
      <c r="B1745" s="11"/>
    </row>
    <row r="1746" ht="12.75">
      <c r="B1746" s="11"/>
    </row>
    <row r="1747" ht="12.75">
      <c r="B1747" s="11"/>
    </row>
    <row r="1748" ht="12.75">
      <c r="B1748" s="11"/>
    </row>
    <row r="1749" ht="12.75">
      <c r="B1749" s="11"/>
    </row>
    <row r="1750" ht="12.75">
      <c r="B1750" s="11"/>
    </row>
    <row r="1751" ht="12.75">
      <c r="B1751" s="11"/>
    </row>
    <row r="1752" ht="12.75">
      <c r="B1752" s="11"/>
    </row>
    <row r="1753" ht="12.75">
      <c r="B1753" s="11"/>
    </row>
    <row r="1754" ht="12.75">
      <c r="B1754" s="11"/>
    </row>
    <row r="1755" ht="12.75">
      <c r="B1755" s="11"/>
    </row>
    <row r="1756" ht="12.75">
      <c r="B1756" s="11"/>
    </row>
    <row r="1757" ht="12.75">
      <c r="B1757" s="11"/>
    </row>
    <row r="1758" ht="12.75">
      <c r="B1758" s="11"/>
    </row>
    <row r="1759" ht="12.75">
      <c r="B1759" s="11"/>
    </row>
    <row r="1760" ht="12.75">
      <c r="B1760" s="11"/>
    </row>
    <row r="1761" ht="12.75">
      <c r="B1761" s="11"/>
    </row>
    <row r="1762" ht="12.75">
      <c r="B1762" s="11"/>
    </row>
    <row r="1763" ht="12.75">
      <c r="B1763" s="11"/>
    </row>
    <row r="1764" ht="12.75">
      <c r="B1764" s="11"/>
    </row>
    <row r="1765" ht="12.75">
      <c r="B1765" s="11"/>
    </row>
    <row r="1766" ht="12.75">
      <c r="B1766" s="11"/>
    </row>
    <row r="1767" ht="12.75">
      <c r="B1767" s="11"/>
    </row>
    <row r="1768" ht="12.75">
      <c r="B1768" s="11"/>
    </row>
    <row r="1769" ht="12.75">
      <c r="B1769" s="11"/>
    </row>
    <row r="1770" ht="12.75">
      <c r="B1770" s="11"/>
    </row>
    <row r="1771" ht="12.75">
      <c r="B1771" s="11"/>
    </row>
    <row r="1772" ht="12.75">
      <c r="B1772" s="11"/>
    </row>
    <row r="1773" ht="12.75">
      <c r="B1773" s="11"/>
    </row>
    <row r="1774" ht="12.75">
      <c r="B1774" s="11"/>
    </row>
    <row r="1775" ht="12.75">
      <c r="B1775" s="11"/>
    </row>
    <row r="1776" ht="12.75">
      <c r="B1776" s="11"/>
    </row>
    <row r="1777" ht="12.75">
      <c r="B1777" s="11"/>
    </row>
    <row r="1778" ht="12.75">
      <c r="B1778" s="11"/>
    </row>
    <row r="1779" ht="12.75">
      <c r="B1779" s="11"/>
    </row>
    <row r="1780" ht="12.75">
      <c r="B1780" s="11"/>
    </row>
    <row r="1781" ht="12.75">
      <c r="B1781" s="11"/>
    </row>
    <row r="1782" ht="12.75">
      <c r="B1782" s="11"/>
    </row>
    <row r="1783" ht="12.75">
      <c r="B1783" s="11"/>
    </row>
    <row r="1784" ht="12.75">
      <c r="B1784" s="11"/>
    </row>
    <row r="1785" ht="12.75">
      <c r="B1785" s="11"/>
    </row>
    <row r="1786" ht="12.75">
      <c r="B1786" s="11"/>
    </row>
    <row r="1787" ht="12.75">
      <c r="B1787" s="11"/>
    </row>
    <row r="1788" ht="12.75">
      <c r="B1788" s="11"/>
    </row>
    <row r="1789" ht="12.75">
      <c r="B1789" s="11"/>
    </row>
    <row r="1790" ht="12.75">
      <c r="B1790" s="11"/>
    </row>
    <row r="1791" ht="12.75">
      <c r="B1791" s="11"/>
    </row>
    <row r="1792" ht="12.75">
      <c r="B1792" s="11"/>
    </row>
    <row r="1793" ht="12.75">
      <c r="B1793" s="11"/>
    </row>
    <row r="1794" ht="12.75">
      <c r="B1794" s="11"/>
    </row>
    <row r="1795" ht="12.75">
      <c r="B1795" s="11"/>
    </row>
    <row r="1796" ht="12.75">
      <c r="B1796" s="11"/>
    </row>
    <row r="1797" ht="12.75">
      <c r="B1797" s="11"/>
    </row>
    <row r="1798" ht="12.75">
      <c r="B1798" s="11"/>
    </row>
    <row r="1799" ht="12.75">
      <c r="B1799" s="11"/>
    </row>
    <row r="1800" ht="12.75">
      <c r="B1800" s="11"/>
    </row>
    <row r="1801" ht="12.75">
      <c r="B1801" s="11"/>
    </row>
    <row r="1802" ht="12.75">
      <c r="B1802" s="11"/>
    </row>
    <row r="1803" ht="12.75">
      <c r="B1803" s="11"/>
    </row>
    <row r="1804" ht="12.75">
      <c r="B1804" s="11"/>
    </row>
    <row r="1805" ht="12.75">
      <c r="B1805" s="11"/>
    </row>
    <row r="1806" ht="12.75">
      <c r="B1806" s="11"/>
    </row>
    <row r="1807" ht="12.75">
      <c r="B1807" s="11"/>
    </row>
    <row r="1808" ht="12.75">
      <c r="B1808" s="11"/>
    </row>
    <row r="1809" ht="12.75">
      <c r="B1809" s="11"/>
    </row>
    <row r="1810" ht="12.75">
      <c r="B1810" s="11"/>
    </row>
    <row r="1811" ht="12.75">
      <c r="B1811" s="11"/>
    </row>
    <row r="1812" ht="12.75">
      <c r="B1812" s="11"/>
    </row>
    <row r="1813" ht="12.75">
      <c r="B1813" s="11"/>
    </row>
    <row r="1814" ht="12.75">
      <c r="B1814" s="11"/>
    </row>
    <row r="1815" ht="12.75">
      <c r="B1815" s="11"/>
    </row>
    <row r="1816" ht="12.75">
      <c r="B1816" s="11"/>
    </row>
    <row r="1817" ht="12.75">
      <c r="B1817" s="11"/>
    </row>
    <row r="1818" ht="12.75">
      <c r="B1818" s="11"/>
    </row>
    <row r="1819" ht="12.75">
      <c r="B1819" s="11"/>
    </row>
    <row r="1820" ht="12.75">
      <c r="B1820" s="11"/>
    </row>
    <row r="1821" ht="12.75">
      <c r="B1821" s="11"/>
    </row>
    <row r="1822" ht="12.75">
      <c r="B1822" s="11"/>
    </row>
    <row r="1823" ht="12.75">
      <c r="B1823" s="11"/>
    </row>
    <row r="1824" ht="12.75">
      <c r="B1824" s="11"/>
    </row>
    <row r="1825" ht="12.75">
      <c r="B1825" s="11"/>
    </row>
    <row r="1826" ht="12.75">
      <c r="B1826" s="11"/>
    </row>
    <row r="1827" ht="12.75">
      <c r="B1827" s="11"/>
    </row>
    <row r="1828" ht="12.75">
      <c r="B1828" s="11"/>
    </row>
    <row r="1829" ht="12.75">
      <c r="B1829" s="11"/>
    </row>
    <row r="1830" ht="12.75">
      <c r="B1830" s="11"/>
    </row>
    <row r="1831" ht="12.75">
      <c r="B1831" s="11"/>
    </row>
    <row r="1832" ht="12.75">
      <c r="B1832" s="11"/>
    </row>
    <row r="1833" ht="12.75">
      <c r="B1833" s="11"/>
    </row>
    <row r="1834" ht="12.75">
      <c r="B1834" s="11"/>
    </row>
    <row r="1835" ht="12.75">
      <c r="B1835" s="11"/>
    </row>
    <row r="1836" ht="12.75">
      <c r="B1836" s="11"/>
    </row>
    <row r="1837" ht="12.75">
      <c r="B1837" s="11"/>
    </row>
    <row r="1838" ht="12.75">
      <c r="B1838" s="11"/>
    </row>
    <row r="1839" ht="12.75">
      <c r="B1839" s="11"/>
    </row>
    <row r="1840" ht="12.75">
      <c r="B1840" s="11"/>
    </row>
    <row r="1841" ht="12.75">
      <c r="B1841" s="11"/>
    </row>
    <row r="1842" ht="12.75">
      <c r="B1842" s="11"/>
    </row>
    <row r="1843" ht="12.75">
      <c r="B1843" s="11"/>
    </row>
    <row r="1844" ht="12.75">
      <c r="B1844" s="11"/>
    </row>
    <row r="1845" ht="12.75">
      <c r="B1845" s="11"/>
    </row>
    <row r="1846" ht="12.75">
      <c r="B1846" s="11"/>
    </row>
    <row r="1847" ht="12.75">
      <c r="B1847" s="11"/>
    </row>
    <row r="1848" ht="12.75">
      <c r="B1848" s="11"/>
    </row>
    <row r="1849" ht="12.75">
      <c r="B1849" s="11"/>
    </row>
    <row r="1850" ht="12.75">
      <c r="B1850" s="11"/>
    </row>
    <row r="1851" ht="12.75">
      <c r="B1851" s="11"/>
    </row>
    <row r="1852" ht="12.75">
      <c r="B1852" s="11"/>
    </row>
    <row r="1853" ht="12.75">
      <c r="B1853" s="11"/>
    </row>
    <row r="1854" ht="12.75">
      <c r="B1854" s="11"/>
    </row>
    <row r="1855" ht="12.75">
      <c r="B1855" s="11"/>
    </row>
    <row r="1856" ht="12.75">
      <c r="B1856" s="11"/>
    </row>
    <row r="1857" ht="12.75">
      <c r="B1857" s="11"/>
    </row>
    <row r="1858" ht="12.75">
      <c r="B1858" s="11"/>
    </row>
    <row r="1859" ht="12.75">
      <c r="B1859" s="11"/>
    </row>
    <row r="1860" ht="12.75">
      <c r="B1860" s="11"/>
    </row>
    <row r="1861" ht="12.75">
      <c r="B1861" s="11"/>
    </row>
    <row r="1862" ht="12.75">
      <c r="B1862" s="11"/>
    </row>
    <row r="1863" ht="12.75">
      <c r="B1863" s="11"/>
    </row>
    <row r="1864" ht="12.75">
      <c r="B1864" s="11"/>
    </row>
    <row r="1865" ht="12.75">
      <c r="B1865" s="11"/>
    </row>
    <row r="1866" ht="12.75">
      <c r="B1866" s="11"/>
    </row>
    <row r="1867" ht="12.75">
      <c r="B1867" s="11"/>
    </row>
    <row r="1868" ht="12.75">
      <c r="B1868" s="11"/>
    </row>
    <row r="1869" ht="12.75">
      <c r="B1869" s="11"/>
    </row>
    <row r="1870" ht="12.75">
      <c r="B1870" s="11"/>
    </row>
    <row r="1871" ht="12.75">
      <c r="B1871" s="11"/>
    </row>
    <row r="1872" ht="12.75">
      <c r="B1872" s="11"/>
    </row>
    <row r="1873" ht="12.75">
      <c r="B1873" s="11"/>
    </row>
    <row r="1874" ht="12.75">
      <c r="B1874" s="11"/>
    </row>
    <row r="1875" ht="12.75">
      <c r="B1875" s="11"/>
    </row>
    <row r="1876" ht="12.75">
      <c r="B1876" s="11"/>
    </row>
    <row r="1877" ht="12.75">
      <c r="B1877" s="11"/>
    </row>
    <row r="1878" ht="12.75">
      <c r="B1878" s="11"/>
    </row>
    <row r="1879" ht="12.75">
      <c r="B1879" s="11"/>
    </row>
    <row r="1880" ht="12.75">
      <c r="B1880" s="11"/>
    </row>
    <row r="1881" ht="12.75">
      <c r="B1881" s="11"/>
    </row>
    <row r="1882" ht="12.75">
      <c r="B1882" s="11"/>
    </row>
    <row r="1883" ht="12.75">
      <c r="B1883" s="11"/>
    </row>
    <row r="1884" ht="12.75">
      <c r="B1884" s="11"/>
    </row>
    <row r="1885" ht="12.75">
      <c r="B1885" s="11"/>
    </row>
    <row r="1886" ht="12.75">
      <c r="B1886" s="11"/>
    </row>
    <row r="1887" ht="12.75">
      <c r="B1887" s="11"/>
    </row>
    <row r="1888" ht="12.75">
      <c r="B1888" s="11"/>
    </row>
    <row r="1889" ht="12.75">
      <c r="B1889" s="11"/>
    </row>
    <row r="1890" ht="12.75">
      <c r="B1890" s="11"/>
    </row>
    <row r="1891" ht="12.75">
      <c r="B1891" s="11"/>
    </row>
    <row r="1892" ht="12.75">
      <c r="B1892" s="11"/>
    </row>
    <row r="1893" ht="12.75">
      <c r="B1893" s="11"/>
    </row>
    <row r="1894" ht="12.75">
      <c r="B1894" s="11"/>
    </row>
    <row r="1895" ht="12.75">
      <c r="B1895" s="11"/>
    </row>
    <row r="1896" ht="12.75">
      <c r="B1896" s="11"/>
    </row>
    <row r="1897" ht="12.75">
      <c r="B1897" s="11"/>
    </row>
    <row r="1898" ht="12.75">
      <c r="B1898" s="11"/>
    </row>
    <row r="1899" ht="12.75">
      <c r="B1899" s="11"/>
    </row>
    <row r="1900" ht="12.75">
      <c r="B1900" s="11"/>
    </row>
    <row r="1901" ht="12.75">
      <c r="B1901" s="11"/>
    </row>
    <row r="1902" ht="12.75">
      <c r="B1902" s="11"/>
    </row>
    <row r="1903" ht="12.75">
      <c r="B1903" s="11"/>
    </row>
    <row r="1904" ht="12.75">
      <c r="B1904" s="11"/>
    </row>
    <row r="1905" ht="12.75">
      <c r="B1905" s="11"/>
    </row>
    <row r="1906" ht="12.75">
      <c r="B1906" s="11"/>
    </row>
    <row r="1907" ht="12.75">
      <c r="B1907" s="11"/>
    </row>
    <row r="1908" ht="12.75">
      <c r="B1908" s="11"/>
    </row>
    <row r="1909" ht="12.75">
      <c r="B1909" s="11"/>
    </row>
    <row r="1910" ht="12.75">
      <c r="B1910" s="11"/>
    </row>
    <row r="1911" ht="12.75">
      <c r="B1911" s="11"/>
    </row>
    <row r="1912" ht="12.75">
      <c r="B1912" s="11"/>
    </row>
    <row r="1913" ht="12.75">
      <c r="B1913" s="11"/>
    </row>
    <row r="1914" ht="12.75">
      <c r="B1914" s="11"/>
    </row>
    <row r="1915" ht="12.75">
      <c r="B1915" s="11"/>
    </row>
    <row r="1916" ht="12.75">
      <c r="B1916" s="11"/>
    </row>
    <row r="1917" ht="12.75">
      <c r="B1917" s="1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State Engineer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jhernan</dc:creator>
  <cp:keywords/>
  <dc:description/>
  <cp:lastModifiedBy>HP Authorized Customer</cp:lastModifiedBy>
  <cp:lastPrinted>2007-02-16T19:16:42Z</cp:lastPrinted>
  <dcterms:created xsi:type="dcterms:W3CDTF">2004-08-31T21:51:01Z</dcterms:created>
  <dcterms:modified xsi:type="dcterms:W3CDTF">2007-02-16T19:16:56Z</dcterms:modified>
  <cp:category/>
  <cp:version/>
  <cp:contentType/>
  <cp:contentStatus/>
</cp:coreProperties>
</file>