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090" activeTab="0"/>
  </bookViews>
  <sheets>
    <sheet name="Net Price" sheetId="1" r:id="rId1"/>
    <sheet name="Discount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<sst xmlns="http://schemas.openxmlformats.org/spreadsheetml/2006/main" count="31" uniqueCount="26">
  <si>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Current Contract Price</t>
  </si>
  <si>
    <t>Net Price Adjustment</t>
  </si>
  <si>
    <t>Discount Adjustment</t>
  </si>
  <si>
    <t>Curent Contract Discount</t>
  </si>
  <si>
    <t>Contract Discount w/o IFF</t>
  </si>
  <si>
    <t xml:space="preserve"> Contract Price w/o IFF</t>
  </si>
  <si>
    <t>Adjusted Contrat Price incl. 0.75% IFF</t>
  </si>
  <si>
    <t>% enter as .00</t>
  </si>
  <si>
    <t xml:space="preserve">CALCULATION OF IFF CHANGE  PRICE ADJUSTMENTS FOR IFF </t>
  </si>
  <si>
    <t>Model/Labor Category</t>
  </si>
  <si>
    <t>Model/Product Category</t>
  </si>
  <si>
    <t>Adjusted Contract Discount incl. 0.75% IFF</t>
  </si>
  <si>
    <t>Formulae</t>
  </si>
  <si>
    <t>Instructions:</t>
  </si>
  <si>
    <t xml:space="preserve">  Enter current contract discount, which includes the IFF, as a decimal in Column B: e.g. 5.25% =.0525</t>
  </si>
  <si>
    <t>The current contract discount, not including IFF is shown in Column C.</t>
  </si>
  <si>
    <t>The current, net contract price, not including IFF is shown in Column C.</t>
  </si>
  <si>
    <t>+B#*(1-0.01)</t>
  </si>
  <si>
    <t>+C#/(1-.0075)</t>
  </si>
  <si>
    <t>+B#+(1-B#)*0.01</t>
  </si>
  <si>
    <t>1-(1-C#)/(1-0.0075)</t>
  </si>
  <si>
    <t>The adjusted contract discount to be included in the revised price list is shown in Column D.</t>
  </si>
  <si>
    <t>Enter current contract price, which includes the IFF, in Column B</t>
  </si>
  <si>
    <t xml:space="preserve">Examples </t>
  </si>
  <si>
    <t>The adjusted contract price, to be included in the revised pricelist, is shown in Column D.</t>
  </si>
  <si>
    <t xml:space="preserve">CALCULATION OF IFF CHANGE -- PRICE ADJUSTMENTS FOR IFF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</si>
</sst>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&quot;$&quot;* #,##0.0000_);_(&quot;$&quot;* \(#,##0.0000\);_(&quot;$&quot;* &quot;-&quot;????_);_(@_)"/>
    <numFmt numFmtId="167" formatCode="0.0%"/>
    <numFmt numFmtId="168" formatCode="&quot;$&quot;#,##0.000_);[Red]\(&quot;$&quot;#,##0.000\)"/>
    <numFmt numFmtId="169" formatCode="&quot;$&quot;#,##0.0000_);[Red]\(&quot;$&quot;#,##0.0000\)"/>
    <numFmt numFmtId="170" formatCode="&quot;$&quot;#,##0.00000_);[Red]\(&quot;$&quot;#,##0.00000\)"/>
    <numFmt numFmtId="171" formatCode="&quot;$&quot;#,##0.000000_);[Red]\(&quot;$&quot;#,##0.000000\)"/>
    <numFmt numFmtId="172" formatCode="&quot;$&quot;#,##0.0000000_);[Red]\(&quot;$&quot;#,##0.0000000\)"/>
    <numFmt numFmtId="173" formatCode="&quot;$&quot;#,##0.00000000_);[Red]\(&quot;$&quot;#,##0.00000000\)"/>
    <numFmt numFmtId="174" formatCode="#,##0.00000000_);[Red]\(#,##0.00000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1"/>
      <name val="Arial"/>
      <family val="0"/>
    </font>
    <font>
      <b/>
      <i/>
      <sz val="10"/>
      <color indexed="11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44" fontId="0" fillId="0" borderId="0" xfId="17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/>
    </xf>
    <xf numFmtId="164" fontId="0" fillId="0" borderId="0" xfId="21" applyNumberFormat="1" applyAlignment="1">
      <alignment/>
    </xf>
    <xf numFmtId="44" fontId="0" fillId="0" borderId="0" xfId="17" applyFont="1" applyAlignment="1" quotePrefix="1">
      <alignment wrapText="1"/>
    </xf>
    <xf numFmtId="164" fontId="0" fillId="0" borderId="0" xfId="21" applyNumberFormat="1" applyFont="1" applyAlignment="1" quotePrefix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4" fontId="0" fillId="0" borderId="0" xfId="17" applyFont="1" applyAlignment="1" quotePrefix="1">
      <alignment wrapText="1"/>
    </xf>
    <xf numFmtId="10" fontId="0" fillId="0" borderId="0" xfId="21" applyNumberFormat="1" applyAlignment="1">
      <alignment/>
    </xf>
    <xf numFmtId="174" fontId="0" fillId="0" borderId="0" xfId="0" applyNumberFormat="1" applyAlignment="1">
      <alignment/>
    </xf>
    <xf numFmtId="164" fontId="5" fillId="0" borderId="0" xfId="21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8" fontId="5" fillId="0" borderId="0" xfId="17" applyNumberFormat="1" applyFont="1" applyAlignment="1">
      <alignment wrapText="1"/>
    </xf>
    <xf numFmtId="44" fontId="5" fillId="0" borderId="0" xfId="17" applyFont="1" applyAlignment="1">
      <alignment wrapText="1"/>
    </xf>
    <xf numFmtId="44" fontId="5" fillId="0" borderId="0" xfId="17" applyFont="1" applyAlignment="1" quotePrefix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9.57421875" style="0" customWidth="1"/>
    <col min="2" max="4" width="20.7109375" style="1" customWidth="1"/>
    <col min="5" max="5" width="12.8515625" style="10" customWidth="1"/>
    <col min="6" max="6" width="15.421875" style="0" customWidth="1"/>
    <col min="7" max="7" width="14.7109375" style="0" customWidth="1"/>
    <col min="8" max="8" width="15.8515625" style="0" customWidth="1"/>
    <col min="9" max="10" width="0" style="0" hidden="1" customWidth="1"/>
    <col min="11" max="11" width="8.421875" style="0" hidden="1" customWidth="1"/>
    <col min="12" max="13" width="0" style="0" hidden="1" customWidth="1"/>
  </cols>
  <sheetData>
    <row r="1" ht="12.75">
      <c r="B1" s="9" t="s">
        <v>25</v>
      </c>
    </row>
    <row r="2" ht="13.5" thickBot="1">
      <c r="B2" s="9"/>
    </row>
    <row r="3" spans="1:9" ht="12.75">
      <c r="A3" s="11" t="s">
        <v>13</v>
      </c>
      <c r="B3" s="12" t="s">
        <v>22</v>
      </c>
      <c r="C3" s="12"/>
      <c r="D3" s="12"/>
      <c r="E3" s="12"/>
      <c r="F3" s="12"/>
      <c r="G3" s="12"/>
      <c r="H3" s="12"/>
      <c r="I3" s="13"/>
    </row>
    <row r="4" spans="1:9" ht="12.75">
      <c r="A4" s="14"/>
      <c r="B4" s="15" t="s">
        <v>16</v>
      </c>
      <c r="C4" s="15"/>
      <c r="D4" s="15"/>
      <c r="E4" s="15"/>
      <c r="F4" s="15"/>
      <c r="G4" s="15"/>
      <c r="H4" s="15"/>
      <c r="I4" s="16"/>
    </row>
    <row r="5" spans="1:9" ht="13.5" thickBot="1">
      <c r="A5" s="17"/>
      <c r="B5" s="18" t="s">
        <v>24</v>
      </c>
      <c r="C5" s="18"/>
      <c r="D5" s="18"/>
      <c r="E5" s="18"/>
      <c r="F5" s="18"/>
      <c r="G5" s="18"/>
      <c r="H5" s="18"/>
      <c r="I5" s="19"/>
    </row>
    <row r="6" ht="12.75">
      <c r="B6" s="9"/>
    </row>
    <row r="7" ht="12.75">
      <c r="B7" s="3" t="s">
        <v>1</v>
      </c>
    </row>
    <row r="9" spans="1:4" ht="12.75">
      <c r="A9" t="s">
        <v>12</v>
      </c>
      <c r="B9" s="2">
        <v>0</v>
      </c>
      <c r="C9" s="7" t="s">
        <v>17</v>
      </c>
      <c r="D9" s="7" t="s">
        <v>18</v>
      </c>
    </row>
    <row r="10" spans="1:9" ht="25.5">
      <c r="A10" s="1" t="s">
        <v>9</v>
      </c>
      <c r="B10" s="3" t="s">
        <v>0</v>
      </c>
      <c r="C10" s="3" t="s">
        <v>5</v>
      </c>
      <c r="D10" s="3" t="s">
        <v>6</v>
      </c>
      <c r="I10">
        <v>10000</v>
      </c>
    </row>
    <row r="11" spans="2:13" ht="12.75">
      <c r="B11" s="26">
        <v>20.69</v>
      </c>
      <c r="C11" s="27">
        <f aca="true" t="shared" si="0" ref="C11:C49">+B11*(1-0.01)</f>
        <v>20.4831</v>
      </c>
      <c r="D11" s="28">
        <f>+C11/(1-0.0075)</f>
        <v>20.637884130982368</v>
      </c>
      <c r="E11" s="24" t="s">
        <v>23</v>
      </c>
      <c r="F11" s="22"/>
      <c r="I11">
        <f>+$I10*(1-Discount!B11)*(1-0.01)</f>
        <v>8415</v>
      </c>
      <c r="J11">
        <f>+$I10*(1-Discount!C11)</f>
        <v>8415</v>
      </c>
      <c r="K11">
        <f>+$I10*(1-Discount!D11)</f>
        <v>8478.589420654911</v>
      </c>
      <c r="L11" t="b">
        <f>+I11=J11</f>
        <v>1</v>
      </c>
      <c r="M11" t="b">
        <f>+K13=J11</f>
        <v>1</v>
      </c>
    </row>
    <row r="12" spans="2:11" ht="12.75">
      <c r="B12" s="26">
        <v>21.13</v>
      </c>
      <c r="C12" s="27">
        <f t="shared" si="0"/>
        <v>20.918699999999998</v>
      </c>
      <c r="D12" s="28">
        <f aca="true" t="shared" si="1" ref="D12:D49">+C12/(1-0.0075)</f>
        <v>21.076775818639796</v>
      </c>
      <c r="E12" s="24" t="s">
        <v>23</v>
      </c>
      <c r="F12" s="21"/>
      <c r="K12">
        <f>+K11*0.0075</f>
        <v>63.589420654911834</v>
      </c>
    </row>
    <row r="13" spans="2:11" ht="12.75">
      <c r="B13" s="2"/>
      <c r="C13" s="2">
        <f t="shared" si="0"/>
        <v>0</v>
      </c>
      <c r="D13" s="20">
        <f t="shared" si="1"/>
        <v>0</v>
      </c>
      <c r="F13" s="21"/>
      <c r="I13">
        <f>1-(0.99*(1-Discount!B11)/(1-0.0075))</f>
        <v>0.15214105793450883</v>
      </c>
      <c r="J13">
        <f>+I10*(1-I13)</f>
        <v>8478.589420654911</v>
      </c>
      <c r="K13">
        <f>+K11-K12</f>
        <v>8415</v>
      </c>
    </row>
    <row r="14" spans="2:10" ht="12.75">
      <c r="B14" s="2"/>
      <c r="C14" s="2">
        <f t="shared" si="0"/>
        <v>0</v>
      </c>
      <c r="D14" s="20">
        <f t="shared" si="1"/>
        <v>0</v>
      </c>
      <c r="F14" s="21"/>
      <c r="J14" t="b">
        <f>+J13=K11</f>
        <v>1</v>
      </c>
    </row>
    <row r="15" spans="2:4" ht="12.75">
      <c r="B15" s="2">
        <v>0</v>
      </c>
      <c r="C15" s="2">
        <f t="shared" si="0"/>
        <v>0</v>
      </c>
      <c r="D15" s="20">
        <f t="shared" si="1"/>
        <v>0</v>
      </c>
    </row>
    <row r="16" spans="2:4" ht="12.75">
      <c r="B16" s="2">
        <v>0</v>
      </c>
      <c r="C16" s="2">
        <f t="shared" si="0"/>
        <v>0</v>
      </c>
      <c r="D16" s="20">
        <f t="shared" si="1"/>
        <v>0</v>
      </c>
    </row>
    <row r="17" spans="2:4" ht="12.75">
      <c r="B17" s="2">
        <v>0</v>
      </c>
      <c r="C17" s="2">
        <f t="shared" si="0"/>
        <v>0</v>
      </c>
      <c r="D17" s="20">
        <f t="shared" si="1"/>
        <v>0</v>
      </c>
    </row>
    <row r="18" spans="2:4" ht="12.75">
      <c r="B18" s="2">
        <v>0</v>
      </c>
      <c r="C18" s="2">
        <f t="shared" si="0"/>
        <v>0</v>
      </c>
      <c r="D18" s="20">
        <f t="shared" si="1"/>
        <v>0</v>
      </c>
    </row>
    <row r="19" spans="2:4" ht="12.75">
      <c r="B19" s="2">
        <v>0</v>
      </c>
      <c r="C19" s="2">
        <f t="shared" si="0"/>
        <v>0</v>
      </c>
      <c r="D19" s="20">
        <f t="shared" si="1"/>
        <v>0</v>
      </c>
    </row>
    <row r="20" spans="2:4" ht="12.75">
      <c r="B20" s="2">
        <v>0</v>
      </c>
      <c r="C20" s="2">
        <f t="shared" si="0"/>
        <v>0</v>
      </c>
      <c r="D20" s="20">
        <f t="shared" si="1"/>
        <v>0</v>
      </c>
    </row>
    <row r="21" spans="2:4" ht="12.75">
      <c r="B21" s="2">
        <v>0</v>
      </c>
      <c r="C21" s="2">
        <f t="shared" si="0"/>
        <v>0</v>
      </c>
      <c r="D21" s="20">
        <f t="shared" si="1"/>
        <v>0</v>
      </c>
    </row>
    <row r="22" spans="2:4" ht="12.75">
      <c r="B22" s="2">
        <v>0</v>
      </c>
      <c r="C22" s="2">
        <f t="shared" si="0"/>
        <v>0</v>
      </c>
      <c r="D22" s="20">
        <f t="shared" si="1"/>
        <v>0</v>
      </c>
    </row>
    <row r="23" spans="2:4" ht="12.75">
      <c r="B23" s="2">
        <v>0</v>
      </c>
      <c r="C23" s="2">
        <f t="shared" si="0"/>
        <v>0</v>
      </c>
      <c r="D23" s="20">
        <f t="shared" si="1"/>
        <v>0</v>
      </c>
    </row>
    <row r="24" spans="2:4" ht="12.75">
      <c r="B24" s="2">
        <v>0</v>
      </c>
      <c r="C24" s="2">
        <f t="shared" si="0"/>
        <v>0</v>
      </c>
      <c r="D24" s="20">
        <f t="shared" si="1"/>
        <v>0</v>
      </c>
    </row>
    <row r="25" spans="2:4" ht="12.75">
      <c r="B25" s="2">
        <v>0</v>
      </c>
      <c r="C25" s="2">
        <f t="shared" si="0"/>
        <v>0</v>
      </c>
      <c r="D25" s="20">
        <f t="shared" si="1"/>
        <v>0</v>
      </c>
    </row>
    <row r="26" spans="2:4" ht="12.75">
      <c r="B26" s="2">
        <v>0</v>
      </c>
      <c r="C26" s="2">
        <f t="shared" si="0"/>
        <v>0</v>
      </c>
      <c r="D26" s="20">
        <f t="shared" si="1"/>
        <v>0</v>
      </c>
    </row>
    <row r="27" spans="2:4" ht="12.75">
      <c r="B27" s="2">
        <v>0</v>
      </c>
      <c r="C27" s="2">
        <f t="shared" si="0"/>
        <v>0</v>
      </c>
      <c r="D27" s="20">
        <f t="shared" si="1"/>
        <v>0</v>
      </c>
    </row>
    <row r="28" spans="2:4" ht="12.75">
      <c r="B28" s="2">
        <v>0</v>
      </c>
      <c r="C28" s="2">
        <f t="shared" si="0"/>
        <v>0</v>
      </c>
      <c r="D28" s="20">
        <f t="shared" si="1"/>
        <v>0</v>
      </c>
    </row>
    <row r="29" spans="2:4" ht="12.75">
      <c r="B29" s="2">
        <v>0</v>
      </c>
      <c r="C29" s="2">
        <f t="shared" si="0"/>
        <v>0</v>
      </c>
      <c r="D29" s="20">
        <f t="shared" si="1"/>
        <v>0</v>
      </c>
    </row>
    <row r="30" spans="2:4" ht="12.75">
      <c r="B30" s="2">
        <v>0</v>
      </c>
      <c r="C30" s="2">
        <f t="shared" si="0"/>
        <v>0</v>
      </c>
      <c r="D30" s="20">
        <f t="shared" si="1"/>
        <v>0</v>
      </c>
    </row>
    <row r="31" spans="2:4" ht="12.75">
      <c r="B31" s="2">
        <v>0</v>
      </c>
      <c r="C31" s="2">
        <f t="shared" si="0"/>
        <v>0</v>
      </c>
      <c r="D31" s="20">
        <f t="shared" si="1"/>
        <v>0</v>
      </c>
    </row>
    <row r="32" spans="2:4" ht="12.75">
      <c r="B32" s="2">
        <v>0</v>
      </c>
      <c r="C32" s="2">
        <f t="shared" si="0"/>
        <v>0</v>
      </c>
      <c r="D32" s="20">
        <f t="shared" si="1"/>
        <v>0</v>
      </c>
    </row>
    <row r="33" spans="2:4" ht="12.75">
      <c r="B33" s="2">
        <v>0</v>
      </c>
      <c r="C33" s="2">
        <f t="shared" si="0"/>
        <v>0</v>
      </c>
      <c r="D33" s="20">
        <f t="shared" si="1"/>
        <v>0</v>
      </c>
    </row>
    <row r="34" spans="2:4" ht="12.75">
      <c r="B34" s="2">
        <v>0</v>
      </c>
      <c r="C34" s="2">
        <f t="shared" si="0"/>
        <v>0</v>
      </c>
      <c r="D34" s="20">
        <f t="shared" si="1"/>
        <v>0</v>
      </c>
    </row>
    <row r="35" spans="2:4" ht="12.75">
      <c r="B35" s="2">
        <v>0</v>
      </c>
      <c r="C35" s="2">
        <f t="shared" si="0"/>
        <v>0</v>
      </c>
      <c r="D35" s="20">
        <f t="shared" si="1"/>
        <v>0</v>
      </c>
    </row>
    <row r="36" spans="2:4" ht="12.75">
      <c r="B36" s="2">
        <v>0</v>
      </c>
      <c r="C36" s="2">
        <f t="shared" si="0"/>
        <v>0</v>
      </c>
      <c r="D36" s="20">
        <f t="shared" si="1"/>
        <v>0</v>
      </c>
    </row>
    <row r="37" spans="2:4" ht="12.75">
      <c r="B37" s="2">
        <v>0</v>
      </c>
      <c r="C37" s="2">
        <f t="shared" si="0"/>
        <v>0</v>
      </c>
      <c r="D37" s="20">
        <f t="shared" si="1"/>
        <v>0</v>
      </c>
    </row>
    <row r="38" spans="2:4" ht="12.75">
      <c r="B38" s="2">
        <v>0</v>
      </c>
      <c r="C38" s="2">
        <f t="shared" si="0"/>
        <v>0</v>
      </c>
      <c r="D38" s="20">
        <f t="shared" si="1"/>
        <v>0</v>
      </c>
    </row>
    <row r="39" spans="2:4" ht="12.75">
      <c r="B39" s="2">
        <v>0</v>
      </c>
      <c r="C39" s="2">
        <f t="shared" si="0"/>
        <v>0</v>
      </c>
      <c r="D39" s="20">
        <f t="shared" si="1"/>
        <v>0</v>
      </c>
    </row>
    <row r="40" spans="2:4" ht="12.75">
      <c r="B40" s="2">
        <v>0</v>
      </c>
      <c r="C40" s="2">
        <f t="shared" si="0"/>
        <v>0</v>
      </c>
      <c r="D40" s="20">
        <f t="shared" si="1"/>
        <v>0</v>
      </c>
    </row>
    <row r="41" spans="2:4" ht="12.75">
      <c r="B41" s="2">
        <v>0</v>
      </c>
      <c r="C41" s="2">
        <f t="shared" si="0"/>
        <v>0</v>
      </c>
      <c r="D41" s="20">
        <f t="shared" si="1"/>
        <v>0</v>
      </c>
    </row>
    <row r="42" spans="2:4" ht="12.75">
      <c r="B42" s="2">
        <v>0</v>
      </c>
      <c r="C42" s="2">
        <f t="shared" si="0"/>
        <v>0</v>
      </c>
      <c r="D42" s="20">
        <f t="shared" si="1"/>
        <v>0</v>
      </c>
    </row>
    <row r="43" spans="2:4" ht="12.75">
      <c r="B43" s="2">
        <v>0</v>
      </c>
      <c r="C43" s="2">
        <f t="shared" si="0"/>
        <v>0</v>
      </c>
      <c r="D43" s="20">
        <f t="shared" si="1"/>
        <v>0</v>
      </c>
    </row>
    <row r="44" spans="2:4" ht="12.75">
      <c r="B44" s="2">
        <v>0</v>
      </c>
      <c r="C44" s="2">
        <f t="shared" si="0"/>
        <v>0</v>
      </c>
      <c r="D44" s="20">
        <f t="shared" si="1"/>
        <v>0</v>
      </c>
    </row>
    <row r="45" spans="2:4" ht="12.75">
      <c r="B45" s="2">
        <v>0</v>
      </c>
      <c r="C45" s="2">
        <f t="shared" si="0"/>
        <v>0</v>
      </c>
      <c r="D45" s="20">
        <f t="shared" si="1"/>
        <v>0</v>
      </c>
    </row>
    <row r="46" spans="2:4" ht="12.75">
      <c r="B46" s="2">
        <v>0</v>
      </c>
      <c r="C46" s="2">
        <f t="shared" si="0"/>
        <v>0</v>
      </c>
      <c r="D46" s="20">
        <f t="shared" si="1"/>
        <v>0</v>
      </c>
    </row>
    <row r="47" spans="2:4" ht="12.75">
      <c r="B47" s="2">
        <v>0</v>
      </c>
      <c r="C47" s="2">
        <f t="shared" si="0"/>
        <v>0</v>
      </c>
      <c r="D47" s="20">
        <f t="shared" si="1"/>
        <v>0</v>
      </c>
    </row>
    <row r="48" spans="2:4" ht="12.75">
      <c r="B48" s="2">
        <v>0</v>
      </c>
      <c r="C48" s="2">
        <f t="shared" si="0"/>
        <v>0</v>
      </c>
      <c r="D48" s="20">
        <f t="shared" si="1"/>
        <v>0</v>
      </c>
    </row>
    <row r="49" spans="2:4" ht="12.75">
      <c r="B49" s="2">
        <v>0</v>
      </c>
      <c r="C49" s="2">
        <f t="shared" si="0"/>
        <v>0</v>
      </c>
      <c r="D49" s="20">
        <f t="shared" si="1"/>
        <v>0</v>
      </c>
    </row>
  </sheetData>
  <printOptions gridLines="1" headings="1"/>
  <pageMargins left="0.75" right="1.32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E12" sqref="E12"/>
    </sheetView>
  </sheetViews>
  <sheetFormatPr defaultColWidth="9.140625" defaultRowHeight="12.75"/>
  <cols>
    <col min="1" max="1" width="16.00390625" style="0" customWidth="1"/>
    <col min="2" max="2" width="13.8515625" style="0" customWidth="1"/>
    <col min="3" max="3" width="15.00390625" style="0" bestFit="1" customWidth="1"/>
    <col min="4" max="4" width="16.421875" style="0" bestFit="1" customWidth="1"/>
  </cols>
  <sheetData>
    <row r="1" spans="1:2" ht="12.75">
      <c r="A1" s="1"/>
      <c r="B1" s="9" t="s">
        <v>8</v>
      </c>
    </row>
    <row r="2" spans="1:2" ht="13.5" thickBot="1">
      <c r="A2" s="1"/>
      <c r="B2" s="9"/>
    </row>
    <row r="3" spans="1:9" ht="12.75">
      <c r="A3" s="11" t="s">
        <v>13</v>
      </c>
      <c r="B3" s="12" t="s">
        <v>14</v>
      </c>
      <c r="C3" s="12"/>
      <c r="D3" s="12"/>
      <c r="E3" s="12"/>
      <c r="F3" s="12"/>
      <c r="G3" s="12"/>
      <c r="H3" s="12"/>
      <c r="I3" s="13"/>
    </row>
    <row r="4" spans="1:9" ht="12.75">
      <c r="A4" s="14"/>
      <c r="B4" s="15" t="s">
        <v>15</v>
      </c>
      <c r="C4" s="15"/>
      <c r="D4" s="15"/>
      <c r="E4" s="15"/>
      <c r="F4" s="15"/>
      <c r="G4" s="15"/>
      <c r="H4" s="15"/>
      <c r="I4" s="16"/>
    </row>
    <row r="5" spans="1:9" ht="13.5" thickBot="1">
      <c r="A5" s="17"/>
      <c r="B5" s="18" t="s">
        <v>21</v>
      </c>
      <c r="C5" s="18"/>
      <c r="D5" s="18"/>
      <c r="E5" s="18"/>
      <c r="F5" s="18"/>
      <c r="G5" s="18"/>
      <c r="H5" s="18"/>
      <c r="I5" s="19"/>
    </row>
    <row r="6" ht="12.75">
      <c r="A6" s="9"/>
    </row>
    <row r="7" spans="1:3" ht="12.75">
      <c r="A7" s="1"/>
      <c r="B7" s="5" t="s">
        <v>2</v>
      </c>
      <c r="C7" s="5"/>
    </row>
    <row r="8" ht="12.75">
      <c r="A8" s="1"/>
    </row>
    <row r="9" spans="1:4" ht="12.75">
      <c r="A9" s="1" t="s">
        <v>12</v>
      </c>
      <c r="B9" t="s">
        <v>7</v>
      </c>
      <c r="C9" s="8" t="s">
        <v>19</v>
      </c>
      <c r="D9" s="8" t="s">
        <v>20</v>
      </c>
    </row>
    <row r="10" spans="1:4" ht="38.25">
      <c r="A10" s="1" t="s">
        <v>10</v>
      </c>
      <c r="B10" s="4" t="s">
        <v>3</v>
      </c>
      <c r="C10" s="4" t="s">
        <v>4</v>
      </c>
      <c r="D10" s="4" t="s">
        <v>11</v>
      </c>
    </row>
    <row r="11" spans="1:6" ht="12.75">
      <c r="A11" s="2"/>
      <c r="B11" s="23">
        <v>0.15</v>
      </c>
      <c r="C11" s="23">
        <f aca="true" t="shared" si="0" ref="C11:C50">+B11+(1-B11)*0.01</f>
        <v>0.1585</v>
      </c>
      <c r="D11" s="23">
        <f>1-(1-C11)/(1-0.0075)</f>
        <v>0.15214105793450883</v>
      </c>
      <c r="E11" s="24" t="s">
        <v>23</v>
      </c>
      <c r="F11" s="25"/>
    </row>
    <row r="12" spans="1:6" ht="12.75">
      <c r="A12" s="2"/>
      <c r="B12" s="23">
        <v>0.225</v>
      </c>
      <c r="C12" s="23">
        <f t="shared" si="0"/>
        <v>0.23275</v>
      </c>
      <c r="D12" s="23">
        <f aca="true" t="shared" si="1" ref="D12:D50">+C12-(1-C12)*0.0075</f>
        <v>0.226995625</v>
      </c>
      <c r="E12" s="24" t="s">
        <v>23</v>
      </c>
      <c r="F12" s="25"/>
    </row>
    <row r="13" spans="1:4" ht="12.75">
      <c r="A13" s="2"/>
      <c r="B13" s="6">
        <v>0</v>
      </c>
      <c r="C13" s="6">
        <f t="shared" si="0"/>
        <v>0.01</v>
      </c>
      <c r="D13" s="6">
        <f t="shared" si="1"/>
        <v>0.002575000000000001</v>
      </c>
    </row>
    <row r="14" spans="1:4" ht="12.75">
      <c r="A14" s="2"/>
      <c r="B14" s="6">
        <v>0</v>
      </c>
      <c r="C14" s="6">
        <f t="shared" si="0"/>
        <v>0.01</v>
      </c>
      <c r="D14" s="6">
        <f t="shared" si="1"/>
        <v>0.002575000000000001</v>
      </c>
    </row>
    <row r="15" spans="1:4" ht="12.75">
      <c r="A15" s="2"/>
      <c r="B15" s="6">
        <v>0</v>
      </c>
      <c r="C15" s="6">
        <f t="shared" si="0"/>
        <v>0.01</v>
      </c>
      <c r="D15" s="6">
        <f t="shared" si="1"/>
        <v>0.002575000000000001</v>
      </c>
    </row>
    <row r="16" spans="1:4" ht="12.75">
      <c r="A16" s="2"/>
      <c r="B16" s="6">
        <v>0</v>
      </c>
      <c r="C16" s="6">
        <f t="shared" si="0"/>
        <v>0.01</v>
      </c>
      <c r="D16" s="6">
        <f t="shared" si="1"/>
        <v>0.002575000000000001</v>
      </c>
    </row>
    <row r="17" spans="1:4" ht="12.75">
      <c r="A17" s="2"/>
      <c r="B17" s="6">
        <v>0</v>
      </c>
      <c r="C17" s="6">
        <f t="shared" si="0"/>
        <v>0.01</v>
      </c>
      <c r="D17" s="6">
        <f t="shared" si="1"/>
        <v>0.002575000000000001</v>
      </c>
    </row>
    <row r="18" spans="1:4" ht="12.75">
      <c r="A18" s="2"/>
      <c r="B18" s="6">
        <v>0</v>
      </c>
      <c r="C18" s="6">
        <f t="shared" si="0"/>
        <v>0.01</v>
      </c>
      <c r="D18" s="6">
        <f t="shared" si="1"/>
        <v>0.002575000000000001</v>
      </c>
    </row>
    <row r="19" spans="1:4" ht="12.75">
      <c r="A19" s="2"/>
      <c r="B19" s="6">
        <v>0</v>
      </c>
      <c r="C19" s="6">
        <f t="shared" si="0"/>
        <v>0.01</v>
      </c>
      <c r="D19" s="6">
        <f t="shared" si="1"/>
        <v>0.002575000000000001</v>
      </c>
    </row>
    <row r="20" spans="1:4" ht="12.75">
      <c r="A20" s="2"/>
      <c r="B20" s="6">
        <v>0</v>
      </c>
      <c r="C20" s="6">
        <f t="shared" si="0"/>
        <v>0.01</v>
      </c>
      <c r="D20" s="6">
        <f t="shared" si="1"/>
        <v>0.002575000000000001</v>
      </c>
    </row>
    <row r="21" spans="1:4" ht="12.75">
      <c r="A21" s="2"/>
      <c r="B21" s="6">
        <v>0</v>
      </c>
      <c r="C21" s="6">
        <f t="shared" si="0"/>
        <v>0.01</v>
      </c>
      <c r="D21" s="6">
        <f t="shared" si="1"/>
        <v>0.002575000000000001</v>
      </c>
    </row>
    <row r="22" spans="1:4" ht="12.75">
      <c r="A22" s="2"/>
      <c r="B22" s="6">
        <v>0</v>
      </c>
      <c r="C22" s="6">
        <f t="shared" si="0"/>
        <v>0.01</v>
      </c>
      <c r="D22" s="6">
        <f t="shared" si="1"/>
        <v>0.002575000000000001</v>
      </c>
    </row>
    <row r="23" spans="1:4" ht="12.75">
      <c r="A23" s="2"/>
      <c r="B23" s="6">
        <v>0</v>
      </c>
      <c r="C23" s="6">
        <f t="shared" si="0"/>
        <v>0.01</v>
      </c>
      <c r="D23" s="6">
        <f t="shared" si="1"/>
        <v>0.002575000000000001</v>
      </c>
    </row>
    <row r="24" spans="1:4" ht="12.75">
      <c r="A24" s="2"/>
      <c r="B24" s="6">
        <v>0</v>
      </c>
      <c r="C24" s="6">
        <f t="shared" si="0"/>
        <v>0.01</v>
      </c>
      <c r="D24" s="6">
        <f t="shared" si="1"/>
        <v>0.002575000000000001</v>
      </c>
    </row>
    <row r="25" spans="1:4" ht="12.75">
      <c r="A25" s="2"/>
      <c r="B25" s="6">
        <v>0</v>
      </c>
      <c r="C25" s="6">
        <f t="shared" si="0"/>
        <v>0.01</v>
      </c>
      <c r="D25" s="6">
        <f t="shared" si="1"/>
        <v>0.002575000000000001</v>
      </c>
    </row>
    <row r="26" spans="1:4" ht="12.75">
      <c r="A26" s="2"/>
      <c r="B26" s="6">
        <v>0</v>
      </c>
      <c r="C26" s="6">
        <f t="shared" si="0"/>
        <v>0.01</v>
      </c>
      <c r="D26" s="6">
        <f t="shared" si="1"/>
        <v>0.002575000000000001</v>
      </c>
    </row>
    <row r="27" spans="1:4" ht="12.75">
      <c r="A27" s="2"/>
      <c r="B27" s="6">
        <v>0</v>
      </c>
      <c r="C27" s="6">
        <f t="shared" si="0"/>
        <v>0.01</v>
      </c>
      <c r="D27" s="6">
        <f t="shared" si="1"/>
        <v>0.002575000000000001</v>
      </c>
    </row>
    <row r="28" spans="1:4" ht="12.75">
      <c r="A28" s="2"/>
      <c r="B28" s="6">
        <v>0</v>
      </c>
      <c r="C28" s="6">
        <f t="shared" si="0"/>
        <v>0.01</v>
      </c>
      <c r="D28" s="6">
        <f t="shared" si="1"/>
        <v>0.002575000000000001</v>
      </c>
    </row>
    <row r="29" spans="1:4" ht="12.75">
      <c r="A29" s="2"/>
      <c r="B29" s="6">
        <v>0</v>
      </c>
      <c r="C29" s="6">
        <f t="shared" si="0"/>
        <v>0.01</v>
      </c>
      <c r="D29" s="6">
        <f t="shared" si="1"/>
        <v>0.002575000000000001</v>
      </c>
    </row>
    <row r="30" spans="1:4" ht="12.75">
      <c r="A30" s="2"/>
      <c r="B30" s="6">
        <v>0</v>
      </c>
      <c r="C30" s="6">
        <f t="shared" si="0"/>
        <v>0.01</v>
      </c>
      <c r="D30" s="6">
        <f t="shared" si="1"/>
        <v>0.002575000000000001</v>
      </c>
    </row>
    <row r="31" spans="1:4" ht="12.75">
      <c r="A31" s="2"/>
      <c r="B31" s="6">
        <v>0</v>
      </c>
      <c r="C31" s="6">
        <f t="shared" si="0"/>
        <v>0.01</v>
      </c>
      <c r="D31" s="6">
        <f t="shared" si="1"/>
        <v>0.002575000000000001</v>
      </c>
    </row>
    <row r="32" spans="1:4" ht="12.75">
      <c r="A32" s="2"/>
      <c r="B32" s="6">
        <v>0</v>
      </c>
      <c r="C32" s="6">
        <f t="shared" si="0"/>
        <v>0.01</v>
      </c>
      <c r="D32" s="6">
        <f t="shared" si="1"/>
        <v>0.002575000000000001</v>
      </c>
    </row>
    <row r="33" spans="1:4" ht="12.75">
      <c r="A33" s="2"/>
      <c r="B33" s="6">
        <v>0</v>
      </c>
      <c r="C33" s="6">
        <f t="shared" si="0"/>
        <v>0.01</v>
      </c>
      <c r="D33" s="6">
        <f t="shared" si="1"/>
        <v>0.002575000000000001</v>
      </c>
    </row>
    <row r="34" spans="1:4" ht="12.75">
      <c r="A34" s="2"/>
      <c r="B34" s="6">
        <v>0</v>
      </c>
      <c r="C34" s="6">
        <f t="shared" si="0"/>
        <v>0.01</v>
      </c>
      <c r="D34" s="6">
        <f t="shared" si="1"/>
        <v>0.002575000000000001</v>
      </c>
    </row>
    <row r="35" spans="1:4" ht="12.75">
      <c r="A35" s="2"/>
      <c r="B35" s="6">
        <v>0</v>
      </c>
      <c r="C35" s="6">
        <f t="shared" si="0"/>
        <v>0.01</v>
      </c>
      <c r="D35" s="6">
        <f t="shared" si="1"/>
        <v>0.002575000000000001</v>
      </c>
    </row>
    <row r="36" spans="1:4" ht="12.75">
      <c r="A36" s="2"/>
      <c r="B36" s="6">
        <v>0</v>
      </c>
      <c r="C36" s="6">
        <f t="shared" si="0"/>
        <v>0.01</v>
      </c>
      <c r="D36" s="6">
        <f t="shared" si="1"/>
        <v>0.002575000000000001</v>
      </c>
    </row>
    <row r="37" spans="1:4" ht="12.75">
      <c r="A37" s="2"/>
      <c r="B37" s="6">
        <v>0</v>
      </c>
      <c r="C37" s="6">
        <f t="shared" si="0"/>
        <v>0.01</v>
      </c>
      <c r="D37" s="6">
        <f t="shared" si="1"/>
        <v>0.002575000000000001</v>
      </c>
    </row>
    <row r="38" spans="1:4" ht="12.75">
      <c r="A38" s="2"/>
      <c r="B38" s="6">
        <v>0</v>
      </c>
      <c r="C38" s="6">
        <f t="shared" si="0"/>
        <v>0.01</v>
      </c>
      <c r="D38" s="6">
        <f t="shared" si="1"/>
        <v>0.002575000000000001</v>
      </c>
    </row>
    <row r="39" spans="1:4" ht="12.75">
      <c r="A39" s="2"/>
      <c r="B39" s="6">
        <v>0</v>
      </c>
      <c r="C39" s="6">
        <f t="shared" si="0"/>
        <v>0.01</v>
      </c>
      <c r="D39" s="6">
        <f t="shared" si="1"/>
        <v>0.002575000000000001</v>
      </c>
    </row>
    <row r="40" spans="1:4" ht="12.75">
      <c r="A40" s="2"/>
      <c r="B40" s="6">
        <v>0</v>
      </c>
      <c r="C40" s="6">
        <f t="shared" si="0"/>
        <v>0.01</v>
      </c>
      <c r="D40" s="6">
        <f t="shared" si="1"/>
        <v>0.002575000000000001</v>
      </c>
    </row>
    <row r="41" spans="1:4" ht="12.75">
      <c r="A41" s="2"/>
      <c r="B41" s="6">
        <v>0</v>
      </c>
      <c r="C41" s="6">
        <f t="shared" si="0"/>
        <v>0.01</v>
      </c>
      <c r="D41" s="6">
        <f t="shared" si="1"/>
        <v>0.002575000000000001</v>
      </c>
    </row>
    <row r="42" spans="1:4" ht="12.75">
      <c r="A42" s="2"/>
      <c r="B42" s="6">
        <v>0</v>
      </c>
      <c r="C42" s="6">
        <f t="shared" si="0"/>
        <v>0.01</v>
      </c>
      <c r="D42" s="6">
        <f t="shared" si="1"/>
        <v>0.002575000000000001</v>
      </c>
    </row>
    <row r="43" spans="1:4" ht="12.75">
      <c r="A43" s="2"/>
      <c r="B43" s="6">
        <v>0</v>
      </c>
      <c r="C43" s="6">
        <f t="shared" si="0"/>
        <v>0.01</v>
      </c>
      <c r="D43" s="6">
        <f t="shared" si="1"/>
        <v>0.002575000000000001</v>
      </c>
    </row>
    <row r="44" spans="1:4" ht="12.75">
      <c r="A44" s="1"/>
      <c r="B44" s="6">
        <v>0</v>
      </c>
      <c r="C44" s="6">
        <f t="shared" si="0"/>
        <v>0.01</v>
      </c>
      <c r="D44" s="6">
        <f t="shared" si="1"/>
        <v>0.002575000000000001</v>
      </c>
    </row>
    <row r="45" spans="1:4" ht="12.75">
      <c r="A45" s="1"/>
      <c r="B45" s="6">
        <v>0</v>
      </c>
      <c r="C45" s="6">
        <f t="shared" si="0"/>
        <v>0.01</v>
      </c>
      <c r="D45" s="6">
        <f t="shared" si="1"/>
        <v>0.002575000000000001</v>
      </c>
    </row>
    <row r="46" spans="1:4" ht="12.75">
      <c r="A46" s="1"/>
      <c r="B46" s="6">
        <v>0</v>
      </c>
      <c r="C46" s="6">
        <f t="shared" si="0"/>
        <v>0.01</v>
      </c>
      <c r="D46" s="6">
        <f t="shared" si="1"/>
        <v>0.002575000000000001</v>
      </c>
    </row>
    <row r="47" spans="1:4" ht="12.75">
      <c r="A47" s="1"/>
      <c r="B47" s="6">
        <v>0</v>
      </c>
      <c r="C47" s="6">
        <f t="shared" si="0"/>
        <v>0.01</v>
      </c>
      <c r="D47" s="6">
        <f t="shared" si="1"/>
        <v>0.002575000000000001</v>
      </c>
    </row>
    <row r="48" spans="1:4" ht="12.75">
      <c r="A48" s="1"/>
      <c r="B48" s="6">
        <v>0</v>
      </c>
      <c r="C48" s="6">
        <f t="shared" si="0"/>
        <v>0.01</v>
      </c>
      <c r="D48" s="6">
        <f t="shared" si="1"/>
        <v>0.002575000000000001</v>
      </c>
    </row>
    <row r="49" spans="1:4" ht="12.75">
      <c r="A49" s="1"/>
      <c r="B49" s="6">
        <v>0</v>
      </c>
      <c r="C49" s="6">
        <f t="shared" si="0"/>
        <v>0.01</v>
      </c>
      <c r="D49" s="6">
        <f t="shared" si="1"/>
        <v>0.002575000000000001</v>
      </c>
    </row>
    <row r="50" spans="1:4" ht="12.75">
      <c r="A50" s="1"/>
      <c r="B50" s="6">
        <v>0</v>
      </c>
      <c r="C50" s="6">
        <f t="shared" si="0"/>
        <v>0.01</v>
      </c>
      <c r="D50" s="6">
        <f t="shared" si="1"/>
        <v>0.002575000000000001</v>
      </c>
    </row>
  </sheetData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PatrickBConley</dc:creator>
  <cp:keywords/>
  <dc:description/>
  <cp:lastModifiedBy>Judith E. Hyde</cp:lastModifiedBy>
  <cp:lastPrinted>2003-12-11T17:28:54Z</cp:lastPrinted>
  <dcterms:created xsi:type="dcterms:W3CDTF">2003-08-12T16:00:48Z</dcterms:created>
  <dcterms:modified xsi:type="dcterms:W3CDTF">2003-12-15T20:43:21Z</dcterms:modified>
  <cp:category/>
  <cp:version/>
  <cp:contentType/>
  <cp:contentStatus/>
</cp:coreProperties>
</file>