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8325" activeTab="0"/>
  </bookViews>
  <sheets>
    <sheet name="proton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<sst xmlns="http://schemas.openxmlformats.org/spreadsheetml/2006/main" count="27" uniqueCount="25">
  <si>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Stacking</t>
  </si>
  <si>
    <t>Stacking/NuMI</t>
  </si>
  <si>
    <t>Slipstack/NuMI</t>
  </si>
  <si>
    <t>Cycle</t>
  </si>
  <si>
    <t>(15 Hz ticks)</t>
  </si>
  <si>
    <t>prepulses</t>
  </si>
  <si>
    <t>Ave Booster</t>
  </si>
  <si>
    <t>protons delivered (ave pps xE12)</t>
  </si>
  <si>
    <t>stack</t>
  </si>
  <si>
    <t>stacking</t>
  </si>
  <si>
    <t>BooNE</t>
  </si>
  <si>
    <t>NuMI</t>
  </si>
  <si>
    <t>total</t>
  </si>
  <si>
    <t>pps x E12</t>
  </si>
  <si>
    <t>/Run II max</t>
  </si>
  <si>
    <t>Booster batches</t>
  </si>
  <si>
    <t>Scenario</t>
  </si>
  <si>
    <t>Stacking/BooNE</t>
  </si>
  <si>
    <t>Stacking/NuMI/BooNE</t>
  </si>
  <si>
    <t>Slipstack/NuMI/BooNE</t>
  </si>
  <si>
    <t>batch (xE12)</t>
  </si>
  <si>
    <t>Booster rep rate (Hz)</t>
  </si>
  <si>
    <t>M.I. Ramp (Booster ticks)</t>
  </si>
  <si>
    <t>Proton Economics</t>
  </si>
  <si>
    <t>Rate (Hz)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</si>
</sst>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3.7109375" style="0" bestFit="1" customWidth="1"/>
    <col min="2" max="12" width="11.7109375" style="0" customWidth="1"/>
  </cols>
  <sheetData>
    <row r="1" spans="1:12" ht="12.75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2" t="s">
        <v>16</v>
      </c>
      <c r="B2" s="2" t="s">
        <v>3</v>
      </c>
      <c r="C2" s="2"/>
      <c r="D2" s="4" t="s">
        <v>15</v>
      </c>
      <c r="E2" s="4"/>
      <c r="F2" s="4"/>
      <c r="G2" s="2" t="s">
        <v>6</v>
      </c>
      <c r="H2" s="4" t="s">
        <v>7</v>
      </c>
      <c r="I2" s="4"/>
      <c r="J2" s="4"/>
      <c r="K2" s="4" t="s">
        <v>12</v>
      </c>
      <c r="L2" s="4"/>
    </row>
    <row r="3" spans="1:12" ht="12.75">
      <c r="A3" s="2"/>
      <c r="B3" s="2" t="s">
        <v>4</v>
      </c>
      <c r="C3" s="2" t="s">
        <v>5</v>
      </c>
      <c r="D3" s="2" t="s">
        <v>8</v>
      </c>
      <c r="E3" s="2" t="s">
        <v>10</v>
      </c>
      <c r="F3" s="2" t="s">
        <v>11</v>
      </c>
      <c r="G3" s="2" t="s">
        <v>24</v>
      </c>
      <c r="H3" s="2" t="s">
        <v>9</v>
      </c>
      <c r="I3" s="2" t="s">
        <v>10</v>
      </c>
      <c r="J3" s="2" t="s">
        <v>11</v>
      </c>
      <c r="K3" s="2" t="s">
        <v>13</v>
      </c>
      <c r="L3" s="2" t="s">
        <v>14</v>
      </c>
    </row>
    <row r="4" spans="1:12" ht="12.75">
      <c r="A4" s="3" t="s">
        <v>0</v>
      </c>
      <c r="B4">
        <f>$B$14+1</f>
        <v>23</v>
      </c>
      <c r="C4">
        <v>2</v>
      </c>
      <c r="D4">
        <v>1</v>
      </c>
      <c r="E4">
        <v>0</v>
      </c>
      <c r="F4">
        <v>0</v>
      </c>
      <c r="G4" s="1">
        <f aca="true" t="shared" si="0" ref="G4:G9">SUM($C4:$F4)/$B4*$B$13</f>
        <v>1.9565217391304348</v>
      </c>
      <c r="H4" s="1">
        <f aca="true" t="shared" si="1" ref="H4:H9">D4/$B4*15*$B$12</f>
        <v>3.2608695652173916</v>
      </c>
      <c r="I4" s="1">
        <f aca="true" t="shared" si="2" ref="I4:J9">E4/$B4*15*$B$12</f>
        <v>0</v>
      </c>
      <c r="J4" s="1">
        <f t="shared" si="2"/>
        <v>0</v>
      </c>
      <c r="K4" s="1">
        <f aca="true" t="shared" si="3" ref="K4:K9">SUM($H4:$J4)</f>
        <v>3.2608695652173916</v>
      </c>
      <c r="L4" s="1">
        <f aca="true" t="shared" si="4" ref="L4:L9">$K4/$K$4</f>
        <v>1</v>
      </c>
    </row>
    <row r="5" spans="1:12" ht="12.75">
      <c r="A5" s="3" t="s">
        <v>17</v>
      </c>
      <c r="B5">
        <f>$B$14+1</f>
        <v>23</v>
      </c>
      <c r="C5">
        <v>2</v>
      </c>
      <c r="D5">
        <v>1</v>
      </c>
      <c r="E5">
        <v>8</v>
      </c>
      <c r="F5">
        <v>0</v>
      </c>
      <c r="G5" s="1">
        <f t="shared" si="0"/>
        <v>7.173913043478261</v>
      </c>
      <c r="H5" s="1">
        <f t="shared" si="1"/>
        <v>3.2608695652173916</v>
      </c>
      <c r="I5" s="1">
        <f t="shared" si="2"/>
        <v>26.086956521739133</v>
      </c>
      <c r="J5" s="1">
        <f t="shared" si="2"/>
        <v>0</v>
      </c>
      <c r="K5" s="1">
        <f t="shared" si="3"/>
        <v>29.347826086956523</v>
      </c>
      <c r="L5" s="1">
        <f t="shared" si="4"/>
        <v>9</v>
      </c>
    </row>
    <row r="6" spans="1:12" ht="12.75">
      <c r="A6" s="3" t="s">
        <v>1</v>
      </c>
      <c r="B6">
        <f>$B$14+6</f>
        <v>28</v>
      </c>
      <c r="C6">
        <v>2</v>
      </c>
      <c r="D6">
        <v>1</v>
      </c>
      <c r="E6">
        <v>0</v>
      </c>
      <c r="F6">
        <v>5</v>
      </c>
      <c r="G6" s="1">
        <f t="shared" si="0"/>
        <v>4.285714285714286</v>
      </c>
      <c r="H6" s="1">
        <f t="shared" si="1"/>
        <v>2.6785714285714284</v>
      </c>
      <c r="I6" s="1">
        <f t="shared" si="2"/>
        <v>0</v>
      </c>
      <c r="J6" s="1">
        <f t="shared" si="2"/>
        <v>13.392857142857144</v>
      </c>
      <c r="K6" s="1">
        <f t="shared" si="3"/>
        <v>16.071428571428573</v>
      </c>
      <c r="L6" s="1">
        <f t="shared" si="4"/>
        <v>4.928571428571429</v>
      </c>
    </row>
    <row r="7" spans="1:12" ht="12.75">
      <c r="A7" s="3" t="s">
        <v>18</v>
      </c>
      <c r="B7">
        <f>$B$14+6</f>
        <v>28</v>
      </c>
      <c r="C7">
        <v>2</v>
      </c>
      <c r="D7">
        <v>1</v>
      </c>
      <c r="E7">
        <v>10</v>
      </c>
      <c r="F7">
        <v>5</v>
      </c>
      <c r="G7" s="1">
        <f t="shared" si="0"/>
        <v>9.642857142857144</v>
      </c>
      <c r="H7" s="1">
        <f t="shared" si="1"/>
        <v>2.6785714285714284</v>
      </c>
      <c r="I7" s="1">
        <f t="shared" si="2"/>
        <v>26.78571428571429</v>
      </c>
      <c r="J7" s="1">
        <f t="shared" si="2"/>
        <v>13.392857142857144</v>
      </c>
      <c r="K7" s="1">
        <f t="shared" si="3"/>
        <v>42.85714285714286</v>
      </c>
      <c r="L7" s="1">
        <f t="shared" si="4"/>
        <v>13.142857142857142</v>
      </c>
    </row>
    <row r="8" spans="1:12" ht="12.75">
      <c r="A8" s="3" t="s">
        <v>2</v>
      </c>
      <c r="B8">
        <f>$B$14+17</f>
        <v>39</v>
      </c>
      <c r="C8">
        <v>2</v>
      </c>
      <c r="D8">
        <v>2</v>
      </c>
      <c r="E8">
        <v>0</v>
      </c>
      <c r="F8">
        <v>9</v>
      </c>
      <c r="G8" s="1">
        <f t="shared" si="0"/>
        <v>5</v>
      </c>
      <c r="H8" s="1">
        <f t="shared" si="1"/>
        <v>3.846153846153846</v>
      </c>
      <c r="I8" s="1">
        <f t="shared" si="2"/>
        <v>0</v>
      </c>
      <c r="J8" s="1">
        <f t="shared" si="2"/>
        <v>17.307692307692307</v>
      </c>
      <c r="K8" s="1">
        <f t="shared" si="3"/>
        <v>21.153846153846153</v>
      </c>
      <c r="L8" s="1">
        <f t="shared" si="4"/>
        <v>6.487179487179486</v>
      </c>
    </row>
    <row r="9" spans="1:12" ht="12.75">
      <c r="A9" s="3" t="s">
        <v>19</v>
      </c>
      <c r="B9">
        <f>$B$14+17</f>
        <v>39</v>
      </c>
      <c r="C9">
        <v>2</v>
      </c>
      <c r="D9">
        <v>2</v>
      </c>
      <c r="E9">
        <v>13</v>
      </c>
      <c r="F9">
        <v>9</v>
      </c>
      <c r="G9" s="1">
        <f t="shared" si="0"/>
        <v>10</v>
      </c>
      <c r="H9" s="1">
        <f t="shared" si="1"/>
        <v>3.846153846153846</v>
      </c>
      <c r="I9" s="1">
        <f t="shared" si="2"/>
        <v>25</v>
      </c>
      <c r="J9" s="1">
        <f t="shared" si="2"/>
        <v>17.307692307692307</v>
      </c>
      <c r="K9" s="1">
        <f t="shared" si="3"/>
        <v>46.15384615384615</v>
      </c>
      <c r="L9" s="1">
        <f t="shared" si="4"/>
        <v>14.153846153846153</v>
      </c>
    </row>
    <row r="12" spans="1:2" ht="12.75">
      <c r="A12" s="3" t="s">
        <v>20</v>
      </c>
      <c r="B12">
        <v>5</v>
      </c>
    </row>
    <row r="13" spans="1:2" ht="12.75">
      <c r="A13" s="3" t="s">
        <v>21</v>
      </c>
      <c r="B13">
        <v>15</v>
      </c>
    </row>
    <row r="14" spans="1:2" ht="12.75">
      <c r="A14" s="3" t="s">
        <v>22</v>
      </c>
      <c r="B14">
        <v>22</v>
      </c>
    </row>
  </sheetData>
  <mergeCells count="4">
    <mergeCell ref="K2:L2"/>
    <mergeCell ref="H2:J2"/>
    <mergeCell ref="D2:F2"/>
    <mergeCell ref="A1:L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Prebys</dc:creator>
  <cp:keywords/>
  <dc:description/>
  <cp:lastModifiedBy>Eric Prebys</cp:lastModifiedBy>
  <dcterms:created xsi:type="dcterms:W3CDTF">2001-11-28T21:52:11Z</dcterms:created>
  <dcterms:modified xsi:type="dcterms:W3CDTF">2001-11-29T20:20:28Z</dcterms:modified>
  <cp:category/>
  <cp:version/>
  <cp:contentType/>
  <cp:contentStatus/>
</cp:coreProperties>
</file>